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9"/>
  <workbookPr codeName="ThisWorkbook" hidePivotFieldList="1"/>
  <mc:AlternateContent xmlns:mc="http://schemas.openxmlformats.org/markup-compatibility/2006">
    <mc:Choice Requires="x15">
      <x15ac:absPath xmlns:x15ac="http://schemas.microsoft.com/office/spreadsheetml/2010/11/ac" url="D:\OneDrive\AdminOneDrive\Cyber Gate Defense\AK's Knowledge Room - Documents\Analyst - L3\SECOPS - TaHiTi &amp; MaGMa\TaHiTi\Cyber Variant\"/>
    </mc:Choice>
  </mc:AlternateContent>
  <xr:revisionPtr revIDLastSave="0" documentId="8_{DB4CDD13-760B-462C-95C4-E7D697AB52CE}" xr6:coauthVersionLast="47" xr6:coauthVersionMax="47" xr10:uidLastSave="{00000000-0000-0000-0000-000000000000}"/>
  <bookViews>
    <workbookView xWindow="-120" yWindow="-120" windowWidth="29040" windowHeight="15720" firstSheet="7" activeTab="2" xr2:uid="{00000000-000D-0000-FFFF-FFFF00000000}"/>
  </bookViews>
  <sheets>
    <sheet name="Introduction" sheetId="40" r:id="rId1"/>
    <sheet name="Process" sheetId="21" r:id="rId2"/>
    <sheet name="Usage" sheetId="37" r:id="rId3"/>
    <sheet name="L1" sheetId="4" r:id="rId4"/>
    <sheet name="L2" sheetId="3" r:id="rId5"/>
    <sheet name="L3" sheetId="26" r:id="rId6"/>
    <sheet name="Q-Graphs" sheetId="41" r:id="rId7"/>
    <sheet name="References" sheetId="25" r:id="rId8"/>
  </sheets>
  <definedNames>
    <definedName name="_xlnm._FilterDatabase" localSheetId="4" hidden="1">'L2'!$A$1:$L$40</definedName>
    <definedName name="_xlnm._FilterDatabase" localSheetId="5" hidden="1">'L3'!$B$1:$T$256</definedName>
  </definedNames>
  <calcPr calcId="191028"/>
  <pivotCaches>
    <pivotCache cacheId="15094" r:id="rId9"/>
    <pivotCache cacheId="15095" r:id="rId10"/>
    <pivotCache cacheId="15148"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41" i="3" l="1"/>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40" i="3"/>
  <c r="B3" i="3"/>
  <c r="A3" i="3"/>
  <c r="E4" i="26"/>
  <c r="D4" i="26"/>
  <c r="C4" i="26"/>
  <c r="B4" i="26"/>
  <c r="E3" i="26"/>
  <c r="D3" i="26"/>
  <c r="C3" i="26"/>
  <c r="B3" i="26"/>
  <c r="A3" i="26"/>
  <c r="A2" i="3"/>
  <c r="B2" i="3"/>
  <c r="L9" i="4"/>
  <c r="L10" i="4"/>
  <c r="L11" i="4"/>
  <c r="L12" i="4"/>
  <c r="L13" i="4"/>
  <c r="L14" i="4"/>
  <c r="L15" i="4"/>
  <c r="L16" i="4"/>
  <c r="K9" i="4"/>
  <c r="K10" i="4"/>
  <c r="K11" i="4"/>
  <c r="K12" i="4"/>
  <c r="K13" i="4"/>
  <c r="K14" i="4"/>
  <c r="K15" i="4"/>
  <c r="K16" i="4"/>
  <c r="J9" i="4"/>
  <c r="J10" i="4"/>
  <c r="J11" i="4"/>
  <c r="J12" i="4"/>
  <c r="J13" i="4"/>
  <c r="J14" i="4"/>
  <c r="J15" i="4"/>
  <c r="J16" i="4"/>
  <c r="I9" i="4"/>
  <c r="I10" i="4"/>
  <c r="I11" i="4"/>
  <c r="I12" i="4"/>
  <c r="I13" i="4"/>
  <c r="I14" i="4"/>
  <c r="I15" i="4"/>
  <c r="I16" i="4"/>
  <c r="H9" i="4"/>
  <c r="H10" i="4"/>
  <c r="H11" i="4"/>
  <c r="H12" i="4"/>
  <c r="H13" i="4"/>
  <c r="H14" i="4"/>
  <c r="H15" i="4"/>
  <c r="H16" i="4"/>
  <c r="G9" i="4"/>
  <c r="G10" i="4"/>
  <c r="G11" i="4"/>
  <c r="G12" i="4"/>
  <c r="G13" i="4"/>
  <c r="G14" i="4"/>
  <c r="G15" i="4"/>
  <c r="G16" i="4"/>
  <c r="E9" i="4"/>
  <c r="E10" i="4"/>
  <c r="E11" i="4"/>
  <c r="E12" i="4"/>
  <c r="E13" i="4"/>
  <c r="E14" i="4"/>
  <c r="E15" i="4"/>
  <c r="E16" i="4"/>
  <c r="K41" i="3" l="1"/>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A4" i="26"/>
  <c r="B2" i="26"/>
  <c r="D2" i="26"/>
  <c r="E2" i="26"/>
  <c r="C2" i="26" s="1"/>
  <c r="F9" i="4" l="1"/>
  <c r="F10" i="4"/>
  <c r="F11" i="4"/>
  <c r="F12" i="4"/>
  <c r="F13" i="4"/>
  <c r="F14" i="4"/>
  <c r="F15" i="4"/>
  <c r="F16" i="4"/>
  <c r="H18" i="3"/>
  <c r="H34" i="3"/>
  <c r="L10" i="3"/>
  <c r="L26" i="3"/>
  <c r="K3" i="3"/>
  <c r="K19" i="3"/>
  <c r="K35" i="3"/>
  <c r="J12" i="3"/>
  <c r="J28" i="3"/>
  <c r="I5" i="3"/>
  <c r="I21" i="3"/>
  <c r="I37" i="3"/>
  <c r="G14" i="3"/>
  <c r="G30" i="3"/>
  <c r="G39" i="3"/>
  <c r="L13" i="3"/>
  <c r="K22" i="3"/>
  <c r="J31" i="3"/>
  <c r="H11" i="3"/>
  <c r="H27" i="3"/>
  <c r="L3" i="3"/>
  <c r="L19" i="3"/>
  <c r="L35" i="3"/>
  <c r="K12" i="3"/>
  <c r="K28" i="3"/>
  <c r="J5" i="3"/>
  <c r="J21" i="3"/>
  <c r="J37" i="3"/>
  <c r="I14" i="3"/>
  <c r="I30" i="3"/>
  <c r="G7" i="3"/>
  <c r="G23" i="3"/>
  <c r="H21" i="3"/>
  <c r="L21" i="3"/>
  <c r="K30" i="3"/>
  <c r="J35" i="3"/>
  <c r="H12" i="3"/>
  <c r="H28" i="3"/>
  <c r="L4" i="3"/>
  <c r="L20" i="3"/>
  <c r="L36" i="3"/>
  <c r="K13" i="3"/>
  <c r="K29" i="3"/>
  <c r="J6" i="3"/>
  <c r="J22" i="3"/>
  <c r="J38" i="3"/>
  <c r="I15" i="3"/>
  <c r="I31" i="3"/>
  <c r="G8" i="3"/>
  <c r="G24" i="3"/>
  <c r="G40" i="3"/>
  <c r="H2" i="3"/>
  <c r="K14" i="3"/>
  <c r="J27" i="3"/>
  <c r="I32" i="3"/>
  <c r="G13" i="3"/>
  <c r="I40" i="3"/>
  <c r="G21" i="3"/>
  <c r="G9" i="3"/>
  <c r="L6" i="3"/>
  <c r="K15" i="3"/>
  <c r="J24" i="3"/>
  <c r="I17" i="3"/>
  <c r="G26" i="3"/>
  <c r="K10" i="3"/>
  <c r="H23" i="3"/>
  <c r="L31" i="3"/>
  <c r="K40" i="3"/>
  <c r="J33" i="3"/>
  <c r="G3" i="3"/>
  <c r="L9" i="3"/>
  <c r="H8" i="3"/>
  <c r="L16" i="3"/>
  <c r="K2" i="3"/>
  <c r="J34" i="3"/>
  <c r="G4" i="3"/>
  <c r="H29" i="3"/>
  <c r="I36" i="3"/>
  <c r="G5" i="3"/>
  <c r="H6" i="3"/>
  <c r="H22" i="3"/>
  <c r="H38" i="3"/>
  <c r="L14" i="3"/>
  <c r="L30" i="3"/>
  <c r="K7" i="3"/>
  <c r="K23" i="3"/>
  <c r="K39" i="3"/>
  <c r="J16" i="3"/>
  <c r="J32" i="3"/>
  <c r="I9" i="3"/>
  <c r="I25" i="3"/>
  <c r="I2" i="3"/>
  <c r="G18" i="3"/>
  <c r="G34" i="3"/>
  <c r="H13" i="3"/>
  <c r="L25" i="3"/>
  <c r="K34" i="3"/>
  <c r="I4" i="3"/>
  <c r="H15" i="3"/>
  <c r="H31" i="3"/>
  <c r="L7" i="3"/>
  <c r="L23" i="3"/>
  <c r="L39" i="3"/>
  <c r="K16" i="3"/>
  <c r="K32" i="3"/>
  <c r="J9" i="3"/>
  <c r="J25" i="3"/>
  <c r="J2" i="3"/>
  <c r="I18" i="3"/>
  <c r="I34" i="3"/>
  <c r="G11" i="3"/>
  <c r="G27" i="3"/>
  <c r="H33" i="3"/>
  <c r="L33" i="3"/>
  <c r="J3" i="3"/>
  <c r="I8" i="3"/>
  <c r="H16" i="3"/>
  <c r="H32" i="3"/>
  <c r="L8" i="3"/>
  <c r="L24" i="3"/>
  <c r="K17" i="3"/>
  <c r="K33" i="3"/>
  <c r="J10" i="3"/>
  <c r="J26" i="3"/>
  <c r="I3" i="3"/>
  <c r="I19" i="3"/>
  <c r="I35" i="3"/>
  <c r="G12" i="3"/>
  <c r="G28" i="3"/>
  <c r="H5" i="3"/>
  <c r="L17" i="3"/>
  <c r="K26" i="3"/>
  <c r="J39" i="3"/>
  <c r="G25" i="3"/>
  <c r="G29" i="3"/>
  <c r="G33" i="3"/>
  <c r="G37" i="3"/>
  <c r="H30" i="3"/>
  <c r="L22" i="3"/>
  <c r="K31" i="3"/>
  <c r="J40" i="3"/>
  <c r="G10" i="3"/>
  <c r="H37" i="3"/>
  <c r="H7" i="3"/>
  <c r="L15" i="3"/>
  <c r="K24" i="3"/>
  <c r="I10" i="3"/>
  <c r="G19" i="3"/>
  <c r="K18" i="3"/>
  <c r="H24" i="3"/>
  <c r="L32" i="3"/>
  <c r="K25" i="3"/>
  <c r="I11" i="3"/>
  <c r="G20" i="3"/>
  <c r="L2" i="3"/>
  <c r="I16" i="3"/>
  <c r="F2" i="3"/>
  <c r="H10" i="3"/>
  <c r="H26" i="3"/>
  <c r="G2" i="3"/>
  <c r="L18" i="3"/>
  <c r="L34" i="3"/>
  <c r="K11" i="3"/>
  <c r="K27" i="3"/>
  <c r="J4" i="3"/>
  <c r="J20" i="3"/>
  <c r="J36" i="3"/>
  <c r="I13" i="3"/>
  <c r="I29" i="3"/>
  <c r="G6" i="3"/>
  <c r="G22" i="3"/>
  <c r="G38" i="3"/>
  <c r="H25" i="3"/>
  <c r="L37" i="3"/>
  <c r="J7" i="3"/>
  <c r="H3" i="3"/>
  <c r="H19" i="3"/>
  <c r="H35" i="3"/>
  <c r="L11" i="3"/>
  <c r="L27" i="3"/>
  <c r="K4" i="3"/>
  <c r="K20" i="3"/>
  <c r="K36" i="3"/>
  <c r="J13" i="3"/>
  <c r="J29" i="3"/>
  <c r="I6" i="3"/>
  <c r="I22" i="3"/>
  <c r="I38" i="3"/>
  <c r="G15" i="3"/>
  <c r="G35" i="3"/>
  <c r="L5" i="3"/>
  <c r="K6" i="3"/>
  <c r="J11" i="3"/>
  <c r="H4" i="3"/>
  <c r="H20" i="3"/>
  <c r="H36" i="3"/>
  <c r="L12" i="3"/>
  <c r="L28" i="3"/>
  <c r="K5" i="3"/>
  <c r="K21" i="3"/>
  <c r="K37" i="3"/>
  <c r="J14" i="3"/>
  <c r="J30" i="3"/>
  <c r="I7" i="3"/>
  <c r="I23" i="3"/>
  <c r="I39" i="3"/>
  <c r="G16" i="3"/>
  <c r="G32" i="3"/>
  <c r="H17" i="3"/>
  <c r="L29" i="3"/>
  <c r="K38" i="3"/>
  <c r="I12" i="3"/>
  <c r="I20" i="3"/>
  <c r="G17" i="3"/>
  <c r="I28" i="3"/>
  <c r="H14" i="3"/>
  <c r="L38" i="3"/>
  <c r="J8" i="3"/>
  <c r="I33" i="3"/>
  <c r="G31" i="3"/>
  <c r="J19" i="3"/>
  <c r="H39" i="3"/>
  <c r="K8" i="3"/>
  <c r="J17" i="3"/>
  <c r="I26" i="3"/>
  <c r="H9" i="3"/>
  <c r="J23" i="3"/>
  <c r="H40" i="3"/>
  <c r="K9" i="3"/>
  <c r="J18" i="3"/>
  <c r="I27" i="3"/>
  <c r="G36" i="3"/>
  <c r="J15" i="3"/>
  <c r="I24" i="3"/>
  <c r="F11" i="3" l="1"/>
  <c r="F19" i="3"/>
  <c r="F36" i="3"/>
  <c r="F26" i="3"/>
  <c r="F24" i="3"/>
  <c r="F34" i="3"/>
  <c r="F29" i="3"/>
  <c r="F5" i="3"/>
  <c r="F13" i="3"/>
  <c r="F20" i="3"/>
  <c r="F27" i="3"/>
  <c r="F39" i="3"/>
  <c r="F21" i="3"/>
  <c r="F28" i="3"/>
  <c r="F12" i="3"/>
  <c r="F37" i="3"/>
  <c r="F32" i="3"/>
  <c r="F22" i="3"/>
  <c r="F30" i="3"/>
  <c r="F7" i="3"/>
  <c r="F15" i="3"/>
  <c r="F31" i="3"/>
  <c r="F6" i="3"/>
  <c r="F14" i="3"/>
  <c r="F40" i="3"/>
  <c r="F10" i="3"/>
  <c r="F18" i="3"/>
  <c r="F25" i="3"/>
  <c r="F35" i="3"/>
  <c r="F9" i="3"/>
  <c r="F17" i="3"/>
  <c r="F23" i="3"/>
  <c r="F33" i="3"/>
  <c r="F8" i="3"/>
  <c r="F16" i="3"/>
  <c r="F38" i="3"/>
  <c r="A2" i="26"/>
  <c r="F3" i="3"/>
  <c r="F4" i="3"/>
  <c r="K5" i="4" l="1"/>
  <c r="H6" i="4"/>
  <c r="K4" i="4"/>
  <c r="G5" i="4"/>
  <c r="J4" i="4"/>
  <c r="J3" i="4"/>
  <c r="K7" i="4"/>
  <c r="J5" i="4"/>
  <c r="G6" i="4"/>
  <c r="J8" i="4"/>
  <c r="I5" i="4"/>
  <c r="G4" i="4"/>
  <c r="L5" i="4"/>
  <c r="L3" i="4"/>
  <c r="J7" i="4"/>
  <c r="H8" i="4"/>
  <c r="K6" i="4"/>
  <c r="I4" i="4"/>
  <c r="I3" i="4"/>
  <c r="H7" i="4"/>
  <c r="G8" i="4"/>
  <c r="G3" i="4"/>
  <c r="L4" i="4"/>
  <c r="H5" i="4"/>
  <c r="I6" i="4"/>
  <c r="G7" i="4"/>
  <c r="I7" i="4"/>
  <c r="H4" i="4"/>
  <c r="L7" i="4"/>
  <c r="L8" i="4"/>
  <c r="K3" i="4"/>
  <c r="H3" i="4"/>
  <c r="L6" i="4"/>
  <c r="I8" i="4"/>
  <c r="K8" i="4"/>
  <c r="J6" i="4"/>
  <c r="F7" i="4"/>
  <c r="F4" i="4"/>
  <c r="F8" i="4"/>
  <c r="F5" i="4"/>
  <c r="F6" i="4"/>
  <c r="F3" i="4"/>
  <c r="E22" i="4" s="1"/>
  <c r="E5" i="4"/>
  <c r="E6" i="4"/>
  <c r="E8" i="4"/>
  <c r="E7" i="4"/>
  <c r="E4" i="4"/>
  <c r="E3" i="4"/>
  <c r="H22" i="4" l="1"/>
  <c r="K22" i="4"/>
  <c r="E24" i="4"/>
  <c r="E23" i="4"/>
  <c r="I22" i="4"/>
  <c r="L22" i="4"/>
  <c r="J22" i="4"/>
</calcChain>
</file>

<file path=xl/sharedStrings.xml><?xml version="1.0" encoding="utf-8"?>
<sst xmlns="http://schemas.openxmlformats.org/spreadsheetml/2006/main" count="277" uniqueCount="205">
  <si>
    <t>MaGMa for Threat Hunting</t>
  </si>
  <si>
    <t>Version</t>
  </si>
  <si>
    <t>1.0</t>
  </si>
  <si>
    <t>Date</t>
  </si>
  <si>
    <t>17.12.2018</t>
  </si>
  <si>
    <t>https://www.betaalvereniging.nl/en/safety/tahiti</t>
  </si>
  <si>
    <t>MaGMa for Threat Hunting - Process</t>
  </si>
  <si>
    <r>
      <t xml:space="preserve">The process used in the MaGMA for Threat Hunting tool is based on the </t>
    </r>
    <r>
      <rPr>
        <b/>
        <sz val="11"/>
        <color rgb="FF002060"/>
        <rFont val="Calibri"/>
        <family val="2"/>
        <scheme val="minor"/>
      </rPr>
      <t>TaHiTI</t>
    </r>
    <r>
      <rPr>
        <sz val="11"/>
        <color theme="1"/>
        <rFont val="Calibri"/>
        <family val="2"/>
        <scheme val="minor"/>
      </rPr>
      <t xml:space="preserve"> methodology presented in the document. As described in the document, </t>
    </r>
    <r>
      <rPr>
        <b/>
        <sz val="11"/>
        <color rgb="FF002060"/>
        <rFont val="Calibri"/>
        <family val="2"/>
        <scheme val="minor"/>
      </rPr>
      <t>TaHiTI</t>
    </r>
    <r>
      <rPr>
        <sz val="11"/>
        <color theme="1"/>
        <rFont val="Calibri"/>
        <family val="2"/>
        <scheme val="minor"/>
      </rPr>
      <t xml:space="preserve"> has of 3 phases: initiate, hunt and finalize. In the finalize phase, results are documented. This tool supports the </t>
    </r>
    <r>
      <rPr>
        <b/>
        <sz val="11"/>
        <color rgb="FF002060"/>
        <rFont val="Calibri"/>
        <family val="2"/>
        <scheme val="minor"/>
      </rPr>
      <t>TaHiTI</t>
    </r>
    <r>
      <rPr>
        <sz val="11"/>
        <color theme="1"/>
        <rFont val="Calibri"/>
        <family val="2"/>
        <scheme val="minor"/>
      </rPr>
      <t xml:space="preserve"> process by allowing threat hunters to document their findings in a format that allows for reporting and insight into the performance of the threat hunting process. This is complementary to the full report on the hunting investigation. The tool itself uses the foundation of the MaGMa Use Case Framework: the L1 and L2 layers are mostly identical.</t>
    </r>
  </si>
  <si>
    <t>MaGMa for Threat Hunting - Usage</t>
  </si>
  <si>
    <t>Introduction</t>
  </si>
  <si>
    <r>
      <t xml:space="preserve">Usage of the MaGMa for threat hunting tool is fairly straightforward. The L1 kill chain steps have been predefined, as well as a number of L2 attack types. Where required, the organization can add threats and attack types to L1 and L2 respectively by consistent use of </t>
    </r>
    <r>
      <rPr>
        <sz val="11"/>
        <rFont val="Calibri"/>
        <family val="2"/>
        <scheme val="minor"/>
      </rPr>
      <t>identifiers</t>
    </r>
    <r>
      <rPr>
        <sz val="11"/>
        <color theme="1"/>
        <rFont val="Calibri"/>
        <family val="2"/>
        <scheme val="minor"/>
      </rPr>
      <t xml:space="preserve"> (see section on identifiers). The L3 layer on executed hunts provides the detail of completed hunts. For each completed hunt, the elements from the TaHiTI process phase 'hunt' are </t>
    </r>
    <r>
      <rPr>
        <sz val="11"/>
        <rFont val="Calibri"/>
        <family val="2"/>
        <scheme val="minor"/>
      </rPr>
      <t>documented,</t>
    </r>
    <r>
      <rPr>
        <sz val="11"/>
        <color theme="1"/>
        <rFont val="Calibri"/>
        <family val="2"/>
        <scheme val="minor"/>
      </rPr>
      <t xml:space="preserve"> as well as some metrics. See the section on 'metrics' for more information. 
A number of examples have been added to L3 to show the usage of the tool and the resulting overviews and graphs at the L2 and L1 levels.
For additional guidance on threat hunting with the </t>
    </r>
    <r>
      <rPr>
        <b/>
        <sz val="11"/>
        <color rgb="FF002060"/>
        <rFont val="Calibri"/>
        <family val="2"/>
        <scheme val="minor"/>
      </rPr>
      <t>TaHiTI</t>
    </r>
    <r>
      <rPr>
        <sz val="11"/>
        <color theme="1"/>
        <rFont val="Calibri"/>
        <family val="2"/>
        <scheme val="minor"/>
      </rPr>
      <t xml:space="preserve"> methodology, please see the </t>
    </r>
    <r>
      <rPr>
        <b/>
        <sz val="11"/>
        <color rgb="FF002060"/>
        <rFont val="Calibri"/>
        <family val="2"/>
        <scheme val="minor"/>
      </rPr>
      <t>TaHiTI</t>
    </r>
    <r>
      <rPr>
        <sz val="11"/>
        <color theme="1"/>
        <rFont val="Calibri"/>
        <family val="2"/>
        <scheme val="minor"/>
      </rPr>
      <t xml:space="preserve"> document. For more information on the MaGMa Use Case Framework, please see the document and tool. This work is licensed under a Creative Commons License. For the full license description, see: https://creativecommons.org/licenses/by/4.0/</t>
    </r>
  </si>
  <si>
    <t>Identifiers</t>
  </si>
  <si>
    <t>Identifiers are used throughout the tool for L1, L2 and L3. It is of vital importance to use consistent identifiers, so that the tool is able to connect each layer of the use case to a higher level. This connection is used for calculation of overall results, and average scoring. L1 use cases must have a 2-character identifier, L2 use cases must have an additional 3-character identifier, separated using a hyphen.</t>
  </si>
  <si>
    <t>An example: the second L1 use case is 'Delivery'. Its identifier is 'DE'. The corresponding L2 use cases are 'Web based malware delivery', 'Email based malware delivery' and 'Physical malware delivery'. Each of these L2 use cases starts out with the L1 prefix 'DE' and have a additional 3 character identifier. Web based malware delivery has the identifier 'DE-WEB'. This allows the tool to connect L2 to L1. The L3 use cases are identified by adding a sequence number 'DE-WEB-01' and 'DE-WEB-02'.</t>
  </si>
  <si>
    <t>Metrics</t>
  </si>
  <si>
    <r>
      <t xml:space="preserve">There are 6 metrics used in the MaGMa for threat hunting tool. Each of these metrics is entered </t>
    </r>
    <r>
      <rPr>
        <u/>
        <sz val="11"/>
        <color theme="1"/>
        <rFont val="Calibri"/>
        <family val="2"/>
        <scheme val="minor"/>
      </rPr>
      <t>in the L3 layer only</t>
    </r>
    <r>
      <rPr>
        <sz val="11"/>
        <color theme="1"/>
        <rFont val="Calibri"/>
        <family val="2"/>
        <scheme val="minor"/>
      </rPr>
      <t>. The L2 and L1 layers calculate averages and totals of these L3 metrics. The following metrics are used:</t>
    </r>
  </si>
  <si>
    <t>Time spent (hours)</t>
  </si>
  <si>
    <r>
      <t xml:space="preserve">This metric is used to </t>
    </r>
    <r>
      <rPr>
        <sz val="11"/>
        <rFont val="Calibri"/>
        <family val="2"/>
        <scheme val="minor"/>
      </rPr>
      <t>calculate</t>
    </r>
    <r>
      <rPr>
        <sz val="11"/>
        <color theme="1"/>
        <rFont val="Calibri"/>
        <family val="2"/>
        <scheme val="minor"/>
      </rPr>
      <t xml:space="preserve"> the amount of time spent in hunting investigations</t>
    </r>
  </si>
  <si>
    <t>Dwell time (hours)</t>
  </si>
  <si>
    <t>This metric is used to calculate the amount of time from initial breach of the organization to detection of the attacker in the network. Of course, this only applies to situations where the hunting investigation has led to the discovery of attackers.</t>
  </si>
  <si>
    <t># incidents found</t>
  </si>
  <si>
    <r>
      <t xml:space="preserve">This metric is used to calculate the number of incidents uncovered during a hunting investigation. In most cases, this will either be '0' or '1', but it is possible that multiple breaches in which the same TTP was used are uncovered in a single hunting </t>
    </r>
    <r>
      <rPr>
        <sz val="11"/>
        <rFont val="Calibri"/>
        <family val="2"/>
        <scheme val="minor"/>
      </rPr>
      <t>investigation.</t>
    </r>
  </si>
  <si>
    <t># use cases updated</t>
  </si>
  <si>
    <t>This metric is used to determine the added value to security monitoring. Hunting investigations may lead to new insights for security monitoring and thus to new use cases or updates to existing use cases. If the MaGMa UCF is used for use case management, hunting findings in this tool can be easily connected to security monitoring.</t>
  </si>
  <si>
    <t># security recommendations</t>
  </si>
  <si>
    <t>This metric is used to determine the added value to preventative controls. Hunting investigation may lead to new insights about how to protect the network from attackers.</t>
  </si>
  <si>
    <t># vulnerabilities found</t>
  </si>
  <si>
    <t>This metrics is used to determine the added value to vulnerability management. Hunting investigations may lead to findings regarding vulnerable systems that need to be resolved.</t>
  </si>
  <si>
    <t>Adding threat / attack types and hunting findings</t>
  </si>
  <si>
    <r>
      <t>Findings will be added to the L3 level.</t>
    </r>
    <r>
      <rPr>
        <b/>
        <sz val="11"/>
        <color theme="1"/>
        <rFont val="Calibri"/>
        <family val="2"/>
        <scheme val="minor"/>
      </rPr>
      <t xml:space="preserve"> </t>
    </r>
    <r>
      <rPr>
        <sz val="11"/>
        <rFont val="Calibri"/>
        <family val="2"/>
        <scheme val="minor"/>
      </rPr>
      <t>In case the L1 and L2 levels are considered insufficient, as they come predefined in the tool, these can be added as well.</t>
    </r>
  </si>
  <si>
    <t>L3</t>
  </si>
  <si>
    <r>
      <t xml:space="preserve">Hunting findings are added to the 'L3' tab. Like L1 and L2, add a row by copying an existing row and placing it at the bottom. Columns 'A' to 'E' should be automatically updated once the correct identifier has been entered, do not manually overwrite the information in these columns. Make sure you provide the hunt with a unique identifier consisting of the L2 identifier, followed by a hyphen and a number. The field will be marked with a red color if there is an overlapping identifier.
</t>
    </r>
    <r>
      <rPr>
        <sz val="11"/>
        <rFont val="Calibri"/>
        <family val="2"/>
        <scheme val="minor"/>
      </rPr>
      <t>Columns</t>
    </r>
    <r>
      <rPr>
        <sz val="11"/>
        <color theme="1"/>
        <rFont val="Calibri"/>
        <family val="2"/>
        <scheme val="minor"/>
      </rPr>
      <t xml:space="preserve"> 'G' through 'T' should be filled in. The metrics in columns 'K' through 'P' are used to calculate values at the L2 and L1 levels automatically. The pivot tables in the lower section of L1 must be refreshed manually to reflect the new values.</t>
    </r>
  </si>
  <si>
    <t>L2</t>
  </si>
  <si>
    <r>
      <t xml:space="preserve">L2 attack types are added to the 'L2' tab. To add a new row, simply copy the current last row and insert it below that row. This will automatically update all formulas. Now, update the fields: identifier, use case name, description, actors and both business and compliance drivers. </t>
    </r>
    <r>
      <rPr>
        <b/>
        <sz val="11"/>
        <color theme="1"/>
        <rFont val="Calibri"/>
        <family val="2"/>
        <scheme val="minor"/>
      </rPr>
      <t>The columns 'A', 'B' and 'F' should be automatically updated to reflect the new use case, do not manually overwrite the information in these columns</t>
    </r>
    <r>
      <rPr>
        <sz val="11"/>
        <color theme="1"/>
        <rFont val="Calibri"/>
        <family val="2"/>
        <scheme val="minor"/>
      </rPr>
      <t>. Note that no information may be available for those columns as L3 hunting results will not be in place yet. Make sure you provide the use case with a unique identifier consisting of the L1 use case identifier, followed by a hyphen and a 3-character L2 identifier. Again, the field will be marked with a red color if there is an overlapping identifier or description.</t>
    </r>
  </si>
  <si>
    <t>L1</t>
  </si>
  <si>
    <t>L1 threats can be added in the 'L1' tab. First, unhide the table headers in that tab. Then simply insert a new row by copying an existing use case row. This way, all formulas and conditional formatting are automatically retained and updated. Make sure you provide the use case with a unique 2 character identifier.</t>
  </si>
  <si>
    <t>Strategic Overview</t>
  </si>
  <si>
    <t>THREAT FRAMEWORK</t>
  </si>
  <si>
    <t>MITRE TACTICS IDENTIFIER</t>
  </si>
  <si>
    <t>MITRE TACTICS NAME</t>
  </si>
  <si>
    <t>#L2 Attack types related</t>
  </si>
  <si>
    <t>#L3 Hunts related</t>
  </si>
  <si>
    <t>Total time spent hunting (hours)</t>
  </si>
  <si>
    <t>Total dwell time (hours)</t>
  </si>
  <si>
    <t>DESCRIPTION</t>
  </si>
  <si>
    <t>MITRE ATT&amp;CK</t>
  </si>
  <si>
    <t>RE</t>
  </si>
  <si>
    <t>Reconnaissance</t>
  </si>
  <si>
    <t>RD</t>
  </si>
  <si>
    <t>Resource Development</t>
  </si>
  <si>
    <t>IA</t>
  </si>
  <si>
    <t>Initial Access</t>
  </si>
  <si>
    <t>EX</t>
  </si>
  <si>
    <t>Execution</t>
  </si>
  <si>
    <t>PR</t>
  </si>
  <si>
    <t>Persistence</t>
  </si>
  <si>
    <t>PE</t>
  </si>
  <si>
    <t>Privilege Escalation</t>
  </si>
  <si>
    <t>DE</t>
  </si>
  <si>
    <t>Defense Evasion</t>
  </si>
  <si>
    <t>CA</t>
  </si>
  <si>
    <t>Credential Access</t>
  </si>
  <si>
    <t>DC</t>
  </si>
  <si>
    <t>Discovery</t>
  </si>
  <si>
    <t>LM</t>
  </si>
  <si>
    <t>Lateral Movement</t>
  </si>
  <si>
    <t>CL</t>
  </si>
  <si>
    <t>Collection</t>
  </si>
  <si>
    <t>CC</t>
  </si>
  <si>
    <t>Command &amp; Control</t>
  </si>
  <si>
    <t>EF</t>
  </si>
  <si>
    <t>Exfilteration</t>
  </si>
  <si>
    <t>IP</t>
  </si>
  <si>
    <t>Impact</t>
  </si>
  <si>
    <t>Overall Performance (all time)</t>
  </si>
  <si>
    <t>Description</t>
  </si>
  <si>
    <t>Amount</t>
  </si>
  <si>
    <t>Average dwell time (hours)</t>
  </si>
  <si>
    <t>Total number of hunts</t>
  </si>
  <si>
    <t>Total hunting time (hours)</t>
  </si>
  <si>
    <t>Average hunting time (hours)</t>
  </si>
  <si>
    <t xml:space="preserve"> </t>
  </si>
  <si>
    <t>L2 Attack type identifier</t>
  </si>
  <si>
    <t>Attack type</t>
  </si>
  <si>
    <t>Attack type description</t>
  </si>
  <si>
    <t>#L3 hunts related</t>
  </si>
  <si>
    <t>Total time spent (hours)</t>
  </si>
  <si>
    <t>RE-ACS</t>
  </si>
  <si>
    <t>Active Scanning</t>
  </si>
  <si>
    <t>Adversaries may execute active reconnaissance scans to gather information that can be used during targeting.</t>
  </si>
  <si>
    <t>RD-ACI</t>
  </si>
  <si>
    <t>Acquire Infrastructure</t>
  </si>
  <si>
    <t>Adversaries may buy, lease, or rent infrastructure that can be used during targeting. A wide variety of infrastructure exists for hosting and orchestrating adversary operations. Infrastructure solutions include physical or cloud servers, domains, and third-party web services.[1] Additionally, botnets are available for rent or purchase.</t>
  </si>
  <si>
    <t># L3 hunts per L2</t>
  </si>
  <si>
    <t>L1 Use Case Name</t>
  </si>
  <si>
    <t>L1 Use Case Identifier</t>
  </si>
  <si>
    <t>L2 Use Case Name</t>
  </si>
  <si>
    <t>L2 Use Case Identifier</t>
  </si>
  <si>
    <t>Hunt identifier</t>
  </si>
  <si>
    <t>Date Completed</t>
  </si>
  <si>
    <t>Subject</t>
  </si>
  <si>
    <t>Hunting hypothesis</t>
  </si>
  <si>
    <t>MITRE ATT&amp;CK reference</t>
  </si>
  <si>
    <t>Scope</t>
  </si>
  <si>
    <t>Main data source</t>
  </si>
  <si>
    <t>Main analysis technique</t>
  </si>
  <si>
    <t>Comments</t>
  </si>
  <si>
    <t>RE-ACS-01</t>
  </si>
  <si>
    <t>Jan</t>
  </si>
  <si>
    <t xml:space="preserve">Active Scanning: Scanning IP Blocks
</t>
  </si>
  <si>
    <t>Adversaries may scan victim IP blocks to gather information that can be used during targeting. Public IP addresses may be allocated to organizations by block, or a range of sequential addresses.</t>
  </si>
  <si>
    <t>https://attack.mitre.org/techniques/T1595/001/</t>
  </si>
  <si>
    <t>All networks</t>
  </si>
  <si>
    <t>DNS logging</t>
  </si>
  <si>
    <t>Statistical analysis</t>
  </si>
  <si>
    <t>Test Comments</t>
  </si>
  <si>
    <t>RD-ACI-01</t>
  </si>
  <si>
    <t>Feb</t>
  </si>
  <si>
    <t xml:space="preserve">Acquire Infrastructure: Domains
</t>
  </si>
  <si>
    <t>Adversaries may purchase domains that can be used during targeting. Domain names are the human readable names used to represent one or more IP addresses. They can be purchased or, in some cases, acquired for free.</t>
  </si>
  <si>
    <t>https://attack.mitre.org/techniques/T1583/001/</t>
  </si>
  <si>
    <t>Administrators</t>
  </si>
  <si>
    <t>Authentication logging</t>
  </si>
  <si>
    <t>Stack counting</t>
  </si>
  <si>
    <t>RD-ACI-02</t>
  </si>
  <si>
    <t>Mar</t>
  </si>
  <si>
    <t xml:space="preserve">Acquire Infrastructure: DNS Server
</t>
  </si>
  <si>
    <t xml:space="preserve">Adversaries may set up their own Domain Name System (DNS) servers that can be used during targeting. </t>
  </si>
  <si>
    <t>https://attack.mitre.org/techniques/T1583/002/</t>
  </si>
  <si>
    <t>Business critical assets</t>
  </si>
  <si>
    <t>Web server logging</t>
  </si>
  <si>
    <t>Graphs (Quarterly)</t>
  </si>
  <si>
    <t>Time spent hunting per month (last quarter)</t>
  </si>
  <si>
    <t>Average and maximum dwell time per month (last quarter)</t>
  </si>
  <si>
    <t>Sum of Time spent (hours)</t>
  </si>
  <si>
    <t>Max of Dwell time (hours)</t>
  </si>
  <si>
    <t>Average of Dwell time (hours)</t>
  </si>
  <si>
    <t>Grand Total</t>
  </si>
  <si>
    <t>Time spent hunting per month on each Tactics type (last quarter)</t>
  </si>
  <si>
    <t>Sum of Total time spent hunting (hours)</t>
  </si>
  <si>
    <t>Data Sources</t>
  </si>
  <si>
    <t>Data source</t>
  </si>
  <si>
    <t>System logging</t>
  </si>
  <si>
    <t>OS logging of the system. Includes system, application and security logging</t>
  </si>
  <si>
    <t>PowerShell logging</t>
  </si>
  <si>
    <t>Granular PowerShell logging to determine the exact nature and source of PowerShell executions</t>
  </si>
  <si>
    <t>Logging from DNS servers. Should contain as much information as possible, including source, requested record, size of request and response, etc.</t>
  </si>
  <si>
    <t>Logging from web servers that include the request type (GET, PUT, etc.), user-agents, headers and size of the request</t>
  </si>
  <si>
    <t>Authentication logging from the organization. Usually Active Directory logging</t>
  </si>
  <si>
    <t>End-point forensic information</t>
  </si>
  <si>
    <t>Processes currently running on end-points (servers and clients)</t>
  </si>
  <si>
    <t>…</t>
  </si>
  <si>
    <t>All users</t>
  </si>
  <si>
    <t>All users within the enterprise</t>
  </si>
  <si>
    <t>VIPs</t>
  </si>
  <si>
    <t>A selection of important users in the enterprise. Such users may include C-level executives, but also key personnel with access to sensitive systems and crown jewels</t>
  </si>
  <si>
    <t>Only administrative users with high privileges</t>
  </si>
  <si>
    <t>All assets</t>
  </si>
  <si>
    <t>All assets within the enterprise</t>
  </si>
  <si>
    <t>A selection of systems which are deemed critical to the enterprise</t>
  </si>
  <si>
    <t>Web servers</t>
  </si>
  <si>
    <t>All web servers within the enterprise. Web servers are of particular importance, mainly those that are public-facing</t>
  </si>
  <si>
    <t>Active Directory servers</t>
  </si>
  <si>
    <t>All active directy servers within the enterprise. AD servers are of particular importance, given their role in authentication</t>
  </si>
  <si>
    <t>All applications</t>
  </si>
  <si>
    <t>All applications within the enterprise</t>
  </si>
  <si>
    <t>Business critical applications</t>
  </si>
  <si>
    <t>A selection of applications which are deemed critical to the enterprise (i.e. a high confidentiality, integrity and availability classification). These applications should reside on business critical assets</t>
  </si>
  <si>
    <t>All databases</t>
  </si>
  <si>
    <t>All databases within the enterprise</t>
  </si>
  <si>
    <t>Business critical databases</t>
  </si>
  <si>
    <t>A selection of databases which are deemed critical to the enterprise. These databases should reside on business critical assets</t>
  </si>
  <si>
    <t>All networks within the enterprise</t>
  </si>
  <si>
    <t>Public network</t>
  </si>
  <si>
    <t>Networks within the enterprise that can be accessed and used publically</t>
  </si>
  <si>
    <t>Restricted networks</t>
  </si>
  <si>
    <t>A selection of networks within the enterprise that are restricted due to the sensitive nature of assets residing in that network</t>
  </si>
  <si>
    <t>Datacenter networks</t>
  </si>
  <si>
    <t>The network within the datacenter. Usually, this network</t>
  </si>
  <si>
    <t>Wireless networks</t>
  </si>
  <si>
    <t>Any wireless networks within the network, with the exception of public networks</t>
  </si>
  <si>
    <t>Office networks</t>
  </si>
  <si>
    <t>All networks that are used for office purposes, including printer networks</t>
  </si>
  <si>
    <t>Office location</t>
  </si>
  <si>
    <t>All physical office locations, with the exception of the main office</t>
  </si>
  <si>
    <t>Datacenter location</t>
  </si>
  <si>
    <t>The physical location of a datacenter</t>
  </si>
  <si>
    <t>Main office location</t>
  </si>
  <si>
    <t>The physical location of the main office</t>
  </si>
  <si>
    <t>Analysis Techniques</t>
  </si>
  <si>
    <t>Technique</t>
  </si>
  <si>
    <t>Forensic host analysis</t>
  </si>
  <si>
    <t>Full forensic analysis of hosts (servers and laptops)</t>
  </si>
  <si>
    <t>Memory forensics</t>
  </si>
  <si>
    <t>Forensic investigation of host memory</t>
  </si>
  <si>
    <t>Querying</t>
  </si>
  <si>
    <t>Looking for a specific string or pattern in a data set</t>
  </si>
  <si>
    <t>Counting the number of items based upon one or more characteristics</t>
  </si>
  <si>
    <t>Grouping</t>
  </si>
  <si>
    <t>Creating groups of interesting elements and using those groups to look for further patterns</t>
  </si>
  <si>
    <t>Clustering</t>
  </si>
  <si>
    <t>Using specific characteristics to create clusters of systems (example algorithms: k-means, nearest neighbour)</t>
  </si>
  <si>
    <t>Any other form of statistical analysis. This is a broad category</t>
  </si>
  <si>
    <t>Machine learning</t>
  </si>
  <si>
    <t>Application of supervised and unsupervised machine learning algorithms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</si>
</sst>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5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charset val="1"/>
    </font>
    <font>
      <sz val="10"/>
      <name val="Arial"/>
      <family val="2"/>
      <charset val="1"/>
    </font>
    <font>
      <sz val="11"/>
      <color indexed="8"/>
      <name val="Calibri"/>
      <family val="2"/>
    </font>
    <font>
      <b/>
      <sz val="12"/>
      <color theme="0"/>
      <name val="Calibri"/>
      <family val="2"/>
      <scheme val="minor"/>
    </font>
    <font>
      <b/>
      <sz val="10"/>
      <color theme="0"/>
      <name val="Calibri"/>
      <family val="2"/>
      <scheme val="minor"/>
    </font>
    <font>
      <sz val="10"/>
      <color rgb="FF000000"/>
      <name val="Calibri"/>
      <family val="2"/>
    </font>
    <font>
      <sz val="10"/>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18"/>
      <color theme="3"/>
      <name val="Calibri Light"/>
      <family val="2"/>
      <scheme val="major"/>
    </font>
    <font>
      <b/>
      <sz val="26"/>
      <color theme="1"/>
      <name val="Calibri"/>
      <family val="2"/>
      <scheme val="minor"/>
    </font>
    <font>
      <b/>
      <sz val="11"/>
      <color rgb="FF000000"/>
      <name val="Calibri"/>
      <family val="2"/>
      <scheme val="minor"/>
    </font>
    <font>
      <b/>
      <sz val="10"/>
      <color theme="1"/>
      <name val="Arial"/>
      <family val="2"/>
    </font>
    <font>
      <b/>
      <sz val="14"/>
      <color theme="1"/>
      <name val="Calibri"/>
      <family val="2"/>
      <scheme val="minor"/>
    </font>
    <font>
      <b/>
      <sz val="11"/>
      <color indexed="8"/>
      <name val="Calibri"/>
      <family val="2"/>
    </font>
    <font>
      <sz val="16"/>
      <color theme="1"/>
      <name val="Calibri"/>
      <family val="2"/>
      <scheme val="minor"/>
    </font>
    <font>
      <b/>
      <sz val="26"/>
      <color theme="0"/>
      <name val="Calibri"/>
      <family val="2"/>
      <scheme val="minor"/>
    </font>
    <font>
      <b/>
      <i/>
      <sz val="11"/>
      <color theme="1"/>
      <name val="Calibri"/>
      <family val="2"/>
      <scheme val="minor"/>
    </font>
    <font>
      <i/>
      <sz val="11"/>
      <color theme="1"/>
      <name val="Calibri"/>
      <family val="2"/>
      <scheme val="minor"/>
    </font>
    <font>
      <b/>
      <sz val="10"/>
      <color rgb="FF3F3F3F"/>
      <name val="Calibri"/>
      <family val="2"/>
      <scheme val="minor"/>
    </font>
    <font>
      <sz val="10"/>
      <color rgb="FF3F3F3F"/>
      <name val="Calibri"/>
      <family val="2"/>
      <scheme val="minor"/>
    </font>
    <font>
      <b/>
      <sz val="26"/>
      <color theme="0"/>
      <name val="Calibri"/>
      <family val="2"/>
    </font>
    <font>
      <b/>
      <i/>
      <sz val="12"/>
      <color theme="0"/>
      <name val="Calibri"/>
      <family val="2"/>
      <scheme val="minor"/>
    </font>
    <font>
      <b/>
      <sz val="20"/>
      <color theme="0"/>
      <name val="Calibri"/>
      <family val="2"/>
      <scheme val="minor"/>
    </font>
    <font>
      <b/>
      <sz val="14"/>
      <color theme="0"/>
      <name val="Calibri"/>
      <family val="2"/>
      <scheme val="minor"/>
    </font>
    <font>
      <u/>
      <sz val="10"/>
      <color rgb="FF0000FF"/>
      <name val="Arial"/>
      <family val="2"/>
    </font>
    <font>
      <b/>
      <sz val="12"/>
      <color theme="1"/>
      <name val="Calibri"/>
      <family val="2"/>
      <scheme val="minor"/>
    </font>
    <font>
      <b/>
      <sz val="12"/>
      <name val="Calibri"/>
      <family val="2"/>
      <scheme val="minor"/>
    </font>
    <font>
      <u/>
      <sz val="11"/>
      <color theme="1"/>
      <name val="Calibri"/>
      <family val="2"/>
      <scheme val="minor"/>
    </font>
    <font>
      <sz val="11"/>
      <name val="Calibri"/>
      <family val="2"/>
      <scheme val="minor"/>
    </font>
    <font>
      <b/>
      <sz val="11"/>
      <color rgb="FF002060"/>
      <name val="Calibri"/>
      <family val="2"/>
      <scheme val="minor"/>
    </font>
    <font>
      <sz val="14"/>
      <color theme="1"/>
      <name val="Calibri"/>
      <family val="2"/>
      <scheme val="minor"/>
    </font>
    <font>
      <b/>
      <sz val="20"/>
      <color theme="1"/>
      <name val="Calibri"/>
      <family val="2"/>
      <scheme val="minor"/>
    </font>
    <font>
      <b/>
      <sz val="20"/>
      <color rgb="FF000000"/>
      <name val="Calibri"/>
      <charset val="1"/>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4" tint="0.39997558519241921"/>
        <bgColor indexed="64"/>
      </patternFill>
    </fill>
    <fill>
      <patternFill patternType="solid">
        <fgColor rgb="FF548235"/>
        <bgColor indexed="64"/>
      </patternFill>
    </fill>
    <fill>
      <patternFill patternType="solid">
        <fgColor rgb="FF833C0C"/>
        <bgColor indexed="64"/>
      </patternFill>
    </fill>
    <fill>
      <patternFill patternType="solid">
        <fgColor rgb="FFFFFFFF"/>
        <bgColor indexed="64"/>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right style="thin">
        <color rgb="FF3F3F3F"/>
      </right>
      <top style="thin">
        <color rgb="FF3F3F3F"/>
      </top>
      <bottom style="thin">
        <color rgb="FF3F3F3F"/>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medium">
        <color indexed="64"/>
      </left>
      <right/>
      <top style="medium">
        <color indexed="64"/>
      </top>
      <bottom/>
      <diagonal/>
    </border>
    <border>
      <left style="medium">
        <color indexed="64"/>
      </left>
      <right/>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medium">
        <color indexed="64"/>
      </right>
      <top style="medium">
        <color indexed="64"/>
      </top>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xf numFmtId="0" fontId="19" fillId="0" borderId="0"/>
    <xf numFmtId="0" fontId="20" fillId="0" borderId="0"/>
    <xf numFmtId="0" fontId="19" fillId="0" borderId="0"/>
    <xf numFmtId="0" fontId="28" fillId="0" borderId="0" applyNumberFormat="0" applyFill="0" applyBorder="0" applyAlignment="0" applyProtection="0"/>
    <xf numFmtId="0" fontId="2" fillId="0" borderId="0" applyNumberFormat="0" applyFill="0" applyBorder="0" applyAlignment="0" applyProtection="0"/>
    <xf numFmtId="0" fontId="44" fillId="0" borderId="0" applyNumberFormat="0" applyFill="0" applyBorder="0" applyAlignment="0" applyProtection="0"/>
  </cellStyleXfs>
  <cellXfs count="163">
    <xf numFmtId="0" fontId="0" fillId="0" borderId="0" xfId="0"/>
    <xf numFmtId="0" fontId="18" fillId="0" borderId="0" xfId="42"/>
    <xf numFmtId="0" fontId="0" fillId="34" borderId="0" xfId="0" applyFill="1"/>
    <xf numFmtId="0" fontId="0" fillId="33" borderId="0" xfId="0" applyFill="1"/>
    <xf numFmtId="0" fontId="18" fillId="33" borderId="0" xfId="42" applyFill="1"/>
    <xf numFmtId="0" fontId="30" fillId="33" borderId="0" xfId="0" applyFont="1" applyFill="1" applyAlignment="1">
      <alignment horizontal="center" vertical="center" wrapText="1"/>
    </xf>
    <xf numFmtId="0" fontId="34" fillId="33" borderId="0" xfId="0" applyFont="1" applyFill="1" applyAlignment="1">
      <alignment vertical="top"/>
    </xf>
    <xf numFmtId="0" fontId="29" fillId="33" borderId="0" xfId="0" applyFont="1" applyFill="1"/>
    <xf numFmtId="0" fontId="17" fillId="34" borderId="0" xfId="0" applyFont="1" applyFill="1"/>
    <xf numFmtId="0" fontId="35" fillId="34" borderId="0" xfId="0" applyFont="1" applyFill="1"/>
    <xf numFmtId="0" fontId="29" fillId="36" borderId="0" xfId="0" applyFont="1" applyFill="1"/>
    <xf numFmtId="0" fontId="0" fillId="36" borderId="0" xfId="0" applyFill="1"/>
    <xf numFmtId="0" fontId="0" fillId="37" borderId="0" xfId="0" applyFill="1"/>
    <xf numFmtId="0" fontId="34" fillId="37" borderId="0" xfId="0" applyFont="1" applyFill="1" applyAlignment="1">
      <alignment vertical="top"/>
    </xf>
    <xf numFmtId="0" fontId="0" fillId="37" borderId="0" xfId="0" applyFill="1" applyAlignment="1">
      <alignment wrapText="1"/>
    </xf>
    <xf numFmtId="0" fontId="36" fillId="37" borderId="0" xfId="0" applyFont="1" applyFill="1"/>
    <xf numFmtId="0" fontId="0" fillId="37" borderId="0" xfId="0" applyFill="1" applyAlignment="1">
      <alignment vertical="top" wrapText="1"/>
    </xf>
    <xf numFmtId="0" fontId="37" fillId="37" borderId="0" xfId="0" quotePrefix="1" applyFont="1" applyFill="1" applyAlignment="1">
      <alignment vertical="top"/>
    </xf>
    <xf numFmtId="164" fontId="39" fillId="6" borderId="5" xfId="10" applyNumberFormat="1" applyFont="1" applyAlignment="1" applyProtection="1">
      <alignment horizontal="center" vertical="center" wrapText="1" readingOrder="1"/>
    </xf>
    <xf numFmtId="164" fontId="39" fillId="6" borderId="10" xfId="10" applyNumberFormat="1" applyFont="1" applyBorder="1" applyAlignment="1" applyProtection="1">
      <alignment horizontal="center" vertical="center" wrapText="1" readingOrder="1"/>
    </xf>
    <xf numFmtId="164" fontId="38" fillId="0" borderId="0" xfId="10" applyNumberFormat="1" applyFont="1" applyFill="1" applyBorder="1" applyAlignment="1" applyProtection="1">
      <alignment horizontal="center" vertical="center" wrapText="1" readingOrder="1"/>
    </xf>
    <xf numFmtId="0" fontId="41" fillId="34" borderId="0" xfId="0" applyFont="1" applyFill="1"/>
    <xf numFmtId="0" fontId="24" fillId="0" borderId="10" xfId="0" applyFont="1" applyBorder="1" applyAlignment="1">
      <alignment horizontal="center" vertical="center" wrapText="1"/>
    </xf>
    <xf numFmtId="0" fontId="24" fillId="0" borderId="10" xfId="0" applyFont="1" applyBorder="1" applyAlignment="1">
      <alignment horizontal="left" vertical="center" wrapText="1"/>
    </xf>
    <xf numFmtId="0" fontId="24" fillId="0" borderId="10" xfId="0" applyFont="1" applyBorder="1" applyAlignment="1">
      <alignment horizontal="center" vertical="center"/>
    </xf>
    <xf numFmtId="0" fontId="35" fillId="36" borderId="0" xfId="0" applyFont="1" applyFill="1" applyAlignment="1">
      <alignment vertical="center"/>
    </xf>
    <xf numFmtId="0" fontId="0" fillId="37" borderId="0" xfId="0" applyFill="1" applyAlignment="1">
      <alignment horizontal="left" vertical="top" wrapText="1"/>
    </xf>
    <xf numFmtId="0" fontId="0" fillId="33" borderId="11" xfId="0" applyFill="1" applyBorder="1"/>
    <xf numFmtId="0" fontId="0" fillId="33" borderId="12" xfId="0" applyFill="1" applyBorder="1"/>
    <xf numFmtId="0" fontId="24" fillId="0" borderId="0" xfId="0" applyFont="1" applyProtection="1">
      <protection locked="0"/>
    </xf>
    <xf numFmtId="0" fontId="24" fillId="0" borderId="0" xfId="0" applyFont="1" applyAlignment="1" applyProtection="1">
      <alignment vertical="center" readingOrder="1"/>
      <protection locked="0"/>
    </xf>
    <xf numFmtId="0" fontId="0" fillId="0" borderId="0" xfId="0" applyProtection="1">
      <protection locked="0"/>
    </xf>
    <xf numFmtId="0" fontId="24" fillId="0" borderId="0" xfId="0" applyFont="1" applyAlignment="1" applyProtection="1">
      <alignment horizontal="center" vertical="center"/>
      <protection locked="0"/>
    </xf>
    <xf numFmtId="0" fontId="24" fillId="0" borderId="0" xfId="0" applyFont="1" applyAlignment="1">
      <alignment horizontal="center" wrapText="1"/>
    </xf>
    <xf numFmtId="0" fontId="38" fillId="0" borderId="0" xfId="10" applyFont="1" applyFill="1" applyBorder="1" applyAlignment="1" applyProtection="1">
      <alignment horizontal="center"/>
    </xf>
    <xf numFmtId="0" fontId="10" fillId="33" borderId="0" xfId="10" applyFill="1" applyBorder="1" applyAlignment="1">
      <alignment horizontal="center" vertical="center" wrapText="1"/>
    </xf>
    <xf numFmtId="0" fontId="24" fillId="0" borderId="0" xfId="0" applyFont="1" applyAlignment="1" applyProtection="1">
      <alignment vertical="center" wrapText="1"/>
      <protection locked="0"/>
    </xf>
    <xf numFmtId="0" fontId="24" fillId="0" borderId="10" xfId="0" applyFont="1" applyBorder="1" applyAlignment="1" applyProtection="1">
      <alignment vertical="center" wrapText="1"/>
      <protection locked="0"/>
    </xf>
    <xf numFmtId="0" fontId="24" fillId="0" borderId="10" xfId="0" applyFont="1" applyBorder="1" applyAlignment="1" applyProtection="1">
      <alignment vertical="center" readingOrder="1"/>
      <protection locked="0"/>
    </xf>
    <xf numFmtId="164" fontId="39" fillId="6" borderId="21" xfId="10" applyNumberFormat="1" applyFont="1" applyBorder="1" applyAlignment="1" applyProtection="1">
      <alignment horizontal="center" vertical="center" wrapText="1" readingOrder="1"/>
    </xf>
    <xf numFmtId="0" fontId="24" fillId="35" borderId="10" xfId="0" applyFont="1" applyFill="1" applyBorder="1" applyAlignment="1" applyProtection="1">
      <alignment horizontal="center" vertical="center"/>
      <protection locked="0"/>
    </xf>
    <xf numFmtId="0" fontId="24" fillId="0" borderId="10" xfId="0" applyFont="1" applyBorder="1" applyAlignment="1" applyProtection="1">
      <alignment vertical="center" wrapText="1" readingOrder="1"/>
      <protection locked="0"/>
    </xf>
    <xf numFmtId="0" fontId="24" fillId="0" borderId="0" xfId="0" applyFont="1" applyAlignment="1" applyProtection="1">
      <alignment horizontal="left" vertical="center" wrapText="1"/>
      <protection locked="0"/>
    </xf>
    <xf numFmtId="0" fontId="24" fillId="0" borderId="10" xfId="0" applyFont="1" applyBorder="1" applyAlignment="1">
      <alignment horizontal="left" vertical="center"/>
    </xf>
    <xf numFmtId="0" fontId="44" fillId="0" borderId="10" xfId="49" applyFill="1" applyBorder="1" applyAlignment="1" applyProtection="1">
      <alignment vertical="center" wrapText="1" readingOrder="1"/>
      <protection locked="0"/>
    </xf>
    <xf numFmtId="0" fontId="24" fillId="33" borderId="10" xfId="0" applyFont="1" applyFill="1" applyBorder="1" applyAlignment="1">
      <alignment horizontal="center" vertical="center"/>
    </xf>
    <xf numFmtId="0" fontId="24" fillId="33" borderId="10" xfId="0" applyFont="1" applyFill="1" applyBorder="1" applyAlignment="1">
      <alignment horizontal="left" vertical="center"/>
    </xf>
    <xf numFmtId="1" fontId="24" fillId="0" borderId="10" xfId="0" applyNumberFormat="1" applyFont="1" applyBorder="1" applyAlignment="1" applyProtection="1">
      <alignment horizontal="center" vertical="center" readingOrder="1"/>
      <protection locked="0"/>
    </xf>
    <xf numFmtId="1" fontId="38" fillId="0" borderId="10" xfId="10" applyNumberFormat="1" applyFont="1" applyFill="1" applyBorder="1" applyAlignment="1" applyProtection="1">
      <alignment horizontal="center" vertical="center" readingOrder="1"/>
      <protection locked="0"/>
    </xf>
    <xf numFmtId="1" fontId="24" fillId="0" borderId="10" xfId="0" applyNumberFormat="1" applyFont="1" applyBorder="1" applyAlignment="1" applyProtection="1">
      <alignment horizontal="center" vertical="center" wrapText="1" readingOrder="1"/>
      <protection locked="0"/>
    </xf>
    <xf numFmtId="1" fontId="24" fillId="0" borderId="0" xfId="0" applyNumberFormat="1" applyFont="1" applyAlignment="1" applyProtection="1">
      <alignment horizontal="center" vertical="center" readingOrder="1"/>
      <protection locked="0"/>
    </xf>
    <xf numFmtId="1" fontId="38" fillId="0" borderId="0" xfId="10" applyNumberFormat="1" applyFont="1" applyFill="1" applyBorder="1" applyAlignment="1" applyProtection="1">
      <alignment horizontal="center" vertical="center" readingOrder="1"/>
      <protection locked="0"/>
    </xf>
    <xf numFmtId="1" fontId="38" fillId="0" borderId="0" xfId="10" applyNumberFormat="1" applyFont="1" applyFill="1" applyBorder="1" applyProtection="1"/>
    <xf numFmtId="1" fontId="38" fillId="0" borderId="0" xfId="10" applyNumberFormat="1" applyFont="1" applyFill="1" applyBorder="1" applyAlignment="1" applyProtection="1">
      <alignment horizontal="center"/>
    </xf>
    <xf numFmtId="1" fontId="45" fillId="0" borderId="10" xfId="0" applyNumberFormat="1" applyFont="1" applyBorder="1" applyAlignment="1">
      <alignment horizontal="center" vertical="center"/>
    </xf>
    <xf numFmtId="164" fontId="24" fillId="0" borderId="10" xfId="0" applyNumberFormat="1" applyFont="1" applyBorder="1" applyAlignment="1" applyProtection="1">
      <alignment horizontal="center" vertical="center" readingOrder="1"/>
      <protection locked="0"/>
    </xf>
    <xf numFmtId="164" fontId="24" fillId="0" borderId="0" xfId="0" applyNumberFormat="1" applyFont="1" applyAlignment="1" applyProtection="1">
      <alignment horizontal="center" vertical="center" readingOrder="1"/>
      <protection locked="0"/>
    </xf>
    <xf numFmtId="1" fontId="45" fillId="0" borderId="19" xfId="0" applyNumberFormat="1" applyFont="1" applyBorder="1" applyAlignment="1">
      <alignment horizontal="center" vertical="center"/>
    </xf>
    <xf numFmtId="1" fontId="46" fillId="0" borderId="26" xfId="0" applyNumberFormat="1" applyFont="1" applyBorder="1" applyAlignment="1">
      <alignment horizontal="center" vertical="center"/>
    </xf>
    <xf numFmtId="1" fontId="46" fillId="0" borderId="28" xfId="0" applyNumberFormat="1" applyFont="1" applyBorder="1" applyAlignment="1">
      <alignment horizontal="center" vertical="center"/>
    </xf>
    <xf numFmtId="0" fontId="0" fillId="0" borderId="0" xfId="0" applyAlignment="1" applyProtection="1">
      <alignment vertical="center" wrapText="1"/>
      <protection locked="0"/>
    </xf>
    <xf numFmtId="0" fontId="22" fillId="39" borderId="29" xfId="0" applyFont="1" applyFill="1" applyBorder="1" applyAlignment="1">
      <alignment horizontal="center" vertical="center" wrapText="1"/>
    </xf>
    <xf numFmtId="0" fontId="0" fillId="39" borderId="29" xfId="0" applyFill="1" applyBorder="1"/>
    <xf numFmtId="0" fontId="0" fillId="0" borderId="29" xfId="0" applyBorder="1"/>
    <xf numFmtId="0" fontId="16" fillId="0" borderId="29" xfId="0" applyFont="1" applyBorder="1" applyAlignment="1" applyProtection="1">
      <alignment horizontal="center" vertical="center" wrapText="1"/>
      <protection locked="0"/>
    </xf>
    <xf numFmtId="0" fontId="16" fillId="0" borderId="29" xfId="0" applyFont="1" applyBorder="1" applyAlignment="1" applyProtection="1">
      <alignment horizontal="left" vertical="center" wrapText="1"/>
      <protection locked="0"/>
    </xf>
    <xf numFmtId="0" fontId="10" fillId="6" borderId="29" xfId="10" applyBorder="1" applyAlignment="1">
      <alignment horizontal="center" vertical="center" wrapText="1"/>
    </xf>
    <xf numFmtId="1" fontId="10" fillId="6" borderId="29" xfId="10" applyNumberFormat="1" applyBorder="1" applyAlignment="1">
      <alignment horizontal="center" vertical="center" wrapText="1"/>
    </xf>
    <xf numFmtId="0" fontId="30" fillId="0" borderId="29" xfId="0" applyFont="1" applyBorder="1" applyAlignment="1" applyProtection="1">
      <alignment horizontal="center" vertical="center" wrapText="1"/>
      <protection locked="0"/>
    </xf>
    <xf numFmtId="0" fontId="31" fillId="0" borderId="29" xfId="0" applyFont="1" applyBorder="1" applyAlignment="1" applyProtection="1">
      <alignment vertical="center" wrapText="1"/>
      <protection locked="0"/>
    </xf>
    <xf numFmtId="0" fontId="18" fillId="0" borderId="29" xfId="42" applyBorder="1"/>
    <xf numFmtId="0" fontId="32" fillId="40" borderId="0" xfId="0" applyFont="1" applyFill="1" applyAlignment="1">
      <alignment vertical="center"/>
    </xf>
    <xf numFmtId="0" fontId="0" fillId="40" borderId="0" xfId="0" applyFill="1"/>
    <xf numFmtId="0" fontId="10" fillId="40" borderId="0" xfId="10" applyFill="1" applyBorder="1" applyAlignment="1">
      <alignment horizontal="center" vertical="center" wrapText="1"/>
    </xf>
    <xf numFmtId="1" fontId="10" fillId="40" borderId="0" xfId="10" applyNumberFormat="1" applyFill="1" applyBorder="1" applyAlignment="1">
      <alignment horizontal="center" vertical="center" wrapText="1"/>
    </xf>
    <xf numFmtId="0" fontId="0" fillId="40" borderId="0" xfId="0" applyFill="1" applyAlignment="1" applyProtection="1">
      <alignment vertical="center" wrapText="1"/>
      <protection locked="0"/>
    </xf>
    <xf numFmtId="0" fontId="21" fillId="39" borderId="22" xfId="0" applyFont="1" applyFill="1" applyBorder="1" applyAlignment="1">
      <alignment horizontal="center" vertical="center" wrapText="1"/>
    </xf>
    <xf numFmtId="0" fontId="22" fillId="39" borderId="15" xfId="0" applyFont="1" applyFill="1" applyBorder="1" applyAlignment="1">
      <alignment horizontal="center" vertical="center" wrapText="1"/>
    </xf>
    <xf numFmtId="0" fontId="22" fillId="39" borderId="23" xfId="0" applyFont="1" applyFill="1" applyBorder="1" applyAlignment="1">
      <alignment horizontal="center" vertical="center" wrapText="1"/>
    </xf>
    <xf numFmtId="0" fontId="22" fillId="39" borderId="22" xfId="0" applyFont="1" applyFill="1" applyBorder="1" applyAlignment="1">
      <alignment horizontal="center" vertical="center" wrapText="1"/>
    </xf>
    <xf numFmtId="0" fontId="24" fillId="39" borderId="0" xfId="0" applyFont="1" applyFill="1" applyProtection="1">
      <protection locked="0"/>
    </xf>
    <xf numFmtId="0" fontId="13" fillId="39" borderId="10" xfId="0" applyFont="1" applyFill="1" applyBorder="1" applyAlignment="1">
      <alignment horizontal="center" vertical="center" wrapText="1"/>
    </xf>
    <xf numFmtId="164" fontId="13" fillId="39" borderId="10" xfId="0" applyNumberFormat="1" applyFont="1" applyFill="1" applyBorder="1" applyAlignment="1">
      <alignment horizontal="center" vertical="center" wrapText="1"/>
    </xf>
    <xf numFmtId="164" fontId="13" fillId="39" borderId="12" xfId="0" applyNumberFormat="1" applyFont="1" applyFill="1" applyBorder="1" applyAlignment="1">
      <alignment horizontal="center" vertical="center" wrapText="1"/>
    </xf>
    <xf numFmtId="164" fontId="13" fillId="39" borderId="13" xfId="0" applyNumberFormat="1" applyFont="1" applyFill="1" applyBorder="1" applyAlignment="1">
      <alignment horizontal="center" vertical="center" wrapText="1"/>
    </xf>
    <xf numFmtId="0" fontId="13" fillId="39" borderId="29" xfId="0" applyFont="1" applyFill="1" applyBorder="1" applyAlignment="1">
      <alignment horizontal="center" vertical="center" wrapText="1"/>
    </xf>
    <xf numFmtId="0" fontId="23" fillId="35" borderId="29" xfId="0" applyFont="1" applyFill="1" applyBorder="1" applyAlignment="1">
      <alignment horizontal="center" vertical="center" wrapText="1" readingOrder="1"/>
    </xf>
    <xf numFmtId="0" fontId="39" fillId="6" borderId="29" xfId="10" applyFont="1" applyBorder="1" applyAlignment="1" applyProtection="1">
      <alignment horizontal="center" vertical="center" wrapText="1" readingOrder="1"/>
    </xf>
    <xf numFmtId="0" fontId="23" fillId="0" borderId="29" xfId="0" applyFont="1" applyBorder="1" applyAlignment="1" applyProtection="1">
      <alignment horizontal="center" vertical="center" wrapText="1" readingOrder="1"/>
      <protection locked="0"/>
    </xf>
    <xf numFmtId="0" fontId="23" fillId="0" borderId="29" xfId="0" applyFont="1" applyBorder="1" applyAlignment="1" applyProtection="1">
      <alignment vertical="center" wrapText="1" readingOrder="1"/>
      <protection locked="0"/>
    </xf>
    <xf numFmtId="0" fontId="23" fillId="0" borderId="29" xfId="0" applyFont="1" applyBorder="1" applyAlignment="1" applyProtection="1">
      <alignment horizontal="left" vertical="center" wrapText="1" readingOrder="1"/>
      <protection locked="0"/>
    </xf>
    <xf numFmtId="1" fontId="38" fillId="0" borderId="29" xfId="10" applyNumberFormat="1" applyFont="1" applyFill="1" applyBorder="1" applyAlignment="1" applyProtection="1">
      <alignment horizontal="center" vertical="center" wrapText="1" readingOrder="1"/>
    </xf>
    <xf numFmtId="1" fontId="38" fillId="0" borderId="29" xfId="10" applyNumberFormat="1" applyFont="1" applyFill="1" applyBorder="1" applyAlignment="1" applyProtection="1">
      <alignment horizontal="center" vertical="center" readingOrder="1"/>
    </xf>
    <xf numFmtId="1" fontId="38" fillId="0" borderId="29" xfId="10" applyNumberFormat="1" applyFont="1" applyFill="1" applyBorder="1" applyAlignment="1" applyProtection="1">
      <alignment horizontal="center" vertical="center"/>
    </xf>
    <xf numFmtId="0" fontId="24" fillId="0" borderId="29" xfId="0" applyFont="1" applyBorder="1" applyAlignment="1" applyProtection="1">
      <alignment horizontal="center" vertical="center"/>
      <protection locked="0"/>
    </xf>
    <xf numFmtId="0" fontId="24" fillId="0" borderId="29" xfId="0" applyFont="1" applyBorder="1" applyAlignment="1" applyProtection="1">
      <alignment horizontal="left" vertical="center" wrapText="1"/>
      <protection locked="0"/>
    </xf>
    <xf numFmtId="0" fontId="24" fillId="0" borderId="29" xfId="0" applyFont="1" applyBorder="1" applyProtection="1">
      <protection locked="0"/>
    </xf>
    <xf numFmtId="0" fontId="24" fillId="40" borderId="0" xfId="0" applyFont="1" applyFill="1" applyAlignment="1">
      <alignment horizontal="center" wrapText="1"/>
    </xf>
    <xf numFmtId="0" fontId="38" fillId="40" borderId="0" xfId="10" applyFont="1" applyFill="1" applyBorder="1" applyAlignment="1" applyProtection="1">
      <alignment horizontal="center"/>
    </xf>
    <xf numFmtId="0" fontId="24" fillId="40" borderId="0" xfId="0" applyFont="1" applyFill="1" applyAlignment="1" applyProtection="1">
      <alignment horizontal="center" vertical="center"/>
      <protection locked="0"/>
    </xf>
    <xf numFmtId="0" fontId="24" fillId="40" borderId="0" xfId="0" applyFont="1" applyFill="1" applyProtection="1">
      <protection locked="0"/>
    </xf>
    <xf numFmtId="0" fontId="24" fillId="40" borderId="0" xfId="0" applyFont="1" applyFill="1" applyAlignment="1" applyProtection="1">
      <alignment horizontal="left" vertical="center" wrapText="1"/>
      <protection locked="0"/>
    </xf>
    <xf numFmtId="0" fontId="38" fillId="40" borderId="0" xfId="10" applyFont="1" applyFill="1" applyBorder="1" applyAlignment="1" applyProtection="1">
      <alignment horizontal="center" vertical="center" wrapText="1" readingOrder="1"/>
    </xf>
    <xf numFmtId="1" fontId="38" fillId="40" borderId="0" xfId="10" applyNumberFormat="1" applyFont="1" applyFill="1" applyBorder="1" applyAlignment="1" applyProtection="1">
      <alignment horizontal="center" vertical="center" wrapText="1" readingOrder="1"/>
    </xf>
    <xf numFmtId="1" fontId="38" fillId="40" borderId="0" xfId="10" applyNumberFormat="1" applyFont="1" applyFill="1" applyBorder="1" applyProtection="1"/>
    <xf numFmtId="0" fontId="0" fillId="40" borderId="0" xfId="0" applyFill="1" applyProtection="1">
      <protection locked="0"/>
    </xf>
    <xf numFmtId="0" fontId="38" fillId="40" borderId="29" xfId="10" applyFont="1" applyFill="1" applyBorder="1" applyAlignment="1" applyProtection="1">
      <alignment horizontal="center" vertical="center" wrapText="1" readingOrder="1"/>
    </xf>
    <xf numFmtId="1" fontId="38" fillId="40" borderId="0" xfId="10" applyNumberFormat="1" applyFont="1" applyFill="1" applyBorder="1" applyAlignment="1" applyProtection="1">
      <alignment horizontal="center"/>
    </xf>
    <xf numFmtId="49" fontId="13" fillId="39" borderId="10" xfId="0" applyNumberFormat="1" applyFont="1" applyFill="1" applyBorder="1" applyAlignment="1">
      <alignment horizontal="center" vertical="center" wrapText="1"/>
    </xf>
    <xf numFmtId="49" fontId="24" fillId="0" borderId="10" xfId="0" applyNumberFormat="1" applyFont="1" applyBorder="1" applyAlignment="1" applyProtection="1">
      <alignment horizontal="center" vertical="center" readingOrder="1"/>
      <protection locked="0"/>
    </xf>
    <xf numFmtId="49" fontId="24" fillId="0" borderId="0" xfId="0" applyNumberFormat="1" applyFont="1" applyAlignment="1" applyProtection="1">
      <alignment horizontal="center" vertical="center" readingOrder="1"/>
      <protection locked="0"/>
    </xf>
    <xf numFmtId="0" fontId="18" fillId="33" borderId="37" xfId="42" applyFill="1" applyBorder="1"/>
    <xf numFmtId="0" fontId="33" fillId="33" borderId="38" xfId="42" applyFont="1" applyFill="1" applyBorder="1" applyAlignment="1">
      <alignment horizontal="center" vertical="center"/>
    </xf>
    <xf numFmtId="0" fontId="33" fillId="33" borderId="39" xfId="42" applyFont="1" applyFill="1" applyBorder="1" applyAlignment="1">
      <alignment horizontal="center" vertical="center"/>
    </xf>
    <xf numFmtId="0" fontId="18" fillId="33" borderId="36" xfId="42" applyFill="1" applyBorder="1"/>
    <xf numFmtId="0" fontId="43" fillId="33" borderId="0" xfId="0" applyFont="1" applyFill="1" applyAlignment="1">
      <alignment horizontal="center" vertical="center" wrapText="1"/>
    </xf>
    <xf numFmtId="0" fontId="18" fillId="33" borderId="40" xfId="42" applyFill="1" applyBorder="1"/>
    <xf numFmtId="0" fontId="0" fillId="33" borderId="36" xfId="0" applyFill="1" applyBorder="1"/>
    <xf numFmtId="1" fontId="32" fillId="33" borderId="0" xfId="0" applyNumberFormat="1" applyFont="1" applyFill="1" applyAlignment="1">
      <alignment vertical="center"/>
    </xf>
    <xf numFmtId="9" fontId="32" fillId="33" borderId="0" xfId="0" applyNumberFormat="1" applyFont="1" applyFill="1"/>
    <xf numFmtId="0" fontId="26" fillId="33" borderId="40" xfId="0" applyFont="1" applyFill="1" applyBorder="1"/>
    <xf numFmtId="1" fontId="45" fillId="33" borderId="0" xfId="0" applyNumberFormat="1" applyFont="1" applyFill="1" applyAlignment="1">
      <alignment horizontal="center" vertical="center"/>
    </xf>
    <xf numFmtId="9" fontId="0" fillId="33" borderId="0" xfId="0" applyNumberFormat="1" applyFill="1"/>
    <xf numFmtId="0" fontId="0" fillId="33" borderId="40" xfId="0" applyFill="1" applyBorder="1"/>
    <xf numFmtId="0" fontId="0" fillId="33" borderId="41" xfId="0" applyFill="1" applyBorder="1"/>
    <xf numFmtId="0" fontId="0" fillId="33" borderId="33" xfId="0" applyFill="1" applyBorder="1"/>
    <xf numFmtId="0" fontId="25" fillId="33" borderId="33" xfId="0" applyFont="1" applyFill="1" applyBorder="1" applyAlignment="1">
      <alignment vertical="center" wrapText="1"/>
    </xf>
    <xf numFmtId="9" fontId="0" fillId="33" borderId="33" xfId="0" applyNumberFormat="1" applyFill="1" applyBorder="1"/>
    <xf numFmtId="0" fontId="0" fillId="33" borderId="42" xfId="0" applyFill="1" applyBorder="1"/>
    <xf numFmtId="0" fontId="50" fillId="0" borderId="0" xfId="0" pivotButton="1" applyFont="1"/>
    <xf numFmtId="0" fontId="50" fillId="0" borderId="0" xfId="0" applyFont="1"/>
    <xf numFmtId="0" fontId="0" fillId="40" borderId="40" xfId="0" applyFill="1" applyBorder="1"/>
    <xf numFmtId="0" fontId="27" fillId="33" borderId="0" xfId="0" applyFont="1" applyFill="1" applyAlignment="1">
      <alignment horizontal="center" vertical="center"/>
    </xf>
    <xf numFmtId="0" fontId="0" fillId="37" borderId="0" xfId="0" applyFill="1" applyAlignment="1">
      <alignment horizontal="left" vertical="top" wrapText="1"/>
    </xf>
    <xf numFmtId="0" fontId="35" fillId="36" borderId="0" xfId="0" applyFont="1" applyFill="1" applyAlignment="1">
      <alignment horizontal="left" vertical="center"/>
    </xf>
    <xf numFmtId="0" fontId="0" fillId="37" borderId="0" xfId="0" applyFill="1" applyAlignment="1">
      <alignment vertical="top" wrapText="1"/>
    </xf>
    <xf numFmtId="0" fontId="42" fillId="38" borderId="11" xfId="0" applyFont="1" applyFill="1" applyBorder="1" applyAlignment="1">
      <alignment horizontal="center" vertical="center" wrapText="1"/>
    </xf>
    <xf numFmtId="0" fontId="42" fillId="38" borderId="12" xfId="0" applyFont="1" applyFill="1" applyBorder="1" applyAlignment="1">
      <alignment horizontal="center" vertical="center" wrapText="1"/>
    </xf>
    <xf numFmtId="0" fontId="35" fillId="38" borderId="33" xfId="0" applyFont="1" applyFill="1" applyBorder="1" applyAlignment="1">
      <alignment horizontal="center" vertical="center"/>
    </xf>
    <xf numFmtId="0" fontId="0" fillId="0" borderId="30" xfId="0" applyBorder="1" applyAlignment="1" applyProtection="1">
      <alignment horizontal="center" vertical="center" wrapText="1"/>
      <protection locked="0"/>
    </xf>
    <xf numFmtId="0" fontId="0" fillId="0" borderId="31" xfId="0" applyBorder="1" applyAlignment="1" applyProtection="1">
      <alignment horizontal="center" vertical="center" wrapText="1"/>
      <protection locked="0"/>
    </xf>
    <xf numFmtId="0" fontId="0" fillId="0" borderId="32" xfId="0" applyBorder="1" applyAlignment="1" applyProtection="1">
      <alignment horizontal="center" vertical="center" wrapText="1"/>
      <protection locked="0"/>
    </xf>
    <xf numFmtId="0" fontId="45" fillId="0" borderId="24" xfId="0" applyFont="1" applyBorder="1" applyAlignment="1">
      <alignment horizontal="left" vertical="center" wrapText="1"/>
    </xf>
    <xf numFmtId="0" fontId="45" fillId="0" borderId="25" xfId="0" applyFont="1" applyBorder="1" applyAlignment="1">
      <alignment horizontal="left" vertical="center" wrapText="1"/>
    </xf>
    <xf numFmtId="0" fontId="21" fillId="39" borderId="15" xfId="0" applyFont="1" applyFill="1" applyBorder="1" applyAlignment="1">
      <alignment horizontal="center" vertical="center" wrapText="1"/>
    </xf>
    <xf numFmtId="0" fontId="21" fillId="39" borderId="16" xfId="0" applyFont="1" applyFill="1" applyBorder="1" applyAlignment="1">
      <alignment horizontal="center" vertical="center" wrapText="1"/>
    </xf>
    <xf numFmtId="0" fontId="22" fillId="39" borderId="29" xfId="0" applyFont="1" applyFill="1" applyBorder="1" applyAlignment="1">
      <alignment horizontal="center" vertical="center" wrapText="1"/>
    </xf>
    <xf numFmtId="0" fontId="0" fillId="0" borderId="29" xfId="0" applyBorder="1" applyAlignment="1" applyProtection="1">
      <alignment vertical="center" wrapText="1"/>
      <protection locked="0"/>
    </xf>
    <xf numFmtId="0" fontId="45" fillId="0" borderId="17" xfId="0" applyFont="1" applyBorder="1" applyAlignment="1">
      <alignment vertical="center" wrapText="1"/>
    </xf>
    <xf numFmtId="0" fontId="45" fillId="0" borderId="18" xfId="0" applyFont="1" applyBorder="1" applyAlignment="1">
      <alignment vertical="center" wrapText="1"/>
    </xf>
    <xf numFmtId="0" fontId="45" fillId="0" borderId="27" xfId="0" applyFont="1" applyBorder="1" applyAlignment="1">
      <alignment horizontal="left" vertical="center" wrapText="1"/>
    </xf>
    <xf numFmtId="0" fontId="45" fillId="0" borderId="20" xfId="0" applyFont="1" applyBorder="1" applyAlignment="1">
      <alignment horizontal="left" vertical="center" wrapText="1"/>
    </xf>
    <xf numFmtId="0" fontId="32" fillId="0" borderId="29" xfId="0" applyFont="1" applyBorder="1" applyAlignment="1">
      <alignment horizontal="center" vertical="center"/>
    </xf>
    <xf numFmtId="0" fontId="40" fillId="38" borderId="34" xfId="42" applyFont="1" applyFill="1" applyBorder="1" applyAlignment="1">
      <alignment horizontal="center" vertical="center"/>
    </xf>
    <xf numFmtId="0" fontId="40" fillId="38" borderId="14" xfId="42" applyFont="1" applyFill="1" applyBorder="1" applyAlignment="1">
      <alignment horizontal="center" vertical="center"/>
    </xf>
    <xf numFmtId="0" fontId="40" fillId="38" borderId="43" xfId="42" applyFont="1" applyFill="1" applyBorder="1" applyAlignment="1">
      <alignment horizontal="center" vertical="center"/>
    </xf>
    <xf numFmtId="0" fontId="35" fillId="38" borderId="35" xfId="0" applyFont="1" applyFill="1" applyBorder="1" applyAlignment="1">
      <alignment horizontal="center" vertical="center"/>
    </xf>
    <xf numFmtId="0" fontId="50" fillId="0" borderId="0" xfId="0" applyNumberFormat="1" applyFont="1"/>
    <xf numFmtId="0" fontId="50" fillId="40" borderId="0" xfId="0" applyFont="1" applyFill="1"/>
    <xf numFmtId="0" fontId="51" fillId="33" borderId="29" xfId="0" applyFont="1" applyFill="1" applyBorder="1" applyAlignment="1">
      <alignment horizontal="center"/>
    </xf>
    <xf numFmtId="0" fontId="35" fillId="38" borderId="0" xfId="0" applyFont="1" applyFill="1" applyBorder="1" applyAlignment="1">
      <alignment horizontal="center" vertical="center"/>
    </xf>
    <xf numFmtId="0" fontId="51" fillId="33" borderId="30" xfId="0" applyFont="1" applyFill="1" applyBorder="1" applyAlignment="1">
      <alignment horizontal="center"/>
    </xf>
    <xf numFmtId="0" fontId="52" fillId="40" borderId="29" xfId="0" applyFont="1" applyFill="1" applyBorder="1" applyAlignment="1">
      <alignment horizontal="center" vertical="center"/>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cel Built-in Normal" xfId="42" xr:uid="{00000000-0005-0000-0000-00001B000000}"/>
    <cellStyle name="Excel Built-in Normal 2" xfId="45" xr:uid="{00000000-0005-0000-0000-00001C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12" xfId="44" xr:uid="{00000000-0005-0000-0000-000028000000}"/>
    <cellStyle name="Normal 17" xfId="43" xr:uid="{00000000-0005-0000-0000-000029000000}"/>
    <cellStyle name="Note" xfId="15" builtinId="10" customBuiltin="1"/>
    <cellStyle name="Output" xfId="10" builtinId="21" customBuiltin="1"/>
    <cellStyle name="TableStyleLight1" xfId="46" xr:uid="{00000000-0005-0000-0000-00002C000000}"/>
    <cellStyle name="Title" xfId="1" builtinId="15" customBuiltin="1"/>
    <cellStyle name="Title 2" xfId="48" xr:uid="{00000000-0005-0000-0000-00002E000000}"/>
    <cellStyle name="Title 3" xfId="47" xr:uid="{00000000-0005-0000-0000-00002F000000}"/>
    <cellStyle name="Total" xfId="17" builtinId="25" customBuiltin="1"/>
    <cellStyle name="Warning Text" xfId="14" builtinId="11" customBuiltin="1"/>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s>
  <tableStyles count="0" defaultTableStyle="TableStyleMedium2" defaultPivotStyle="PivotStyleLight16"/>
  <colors>
    <mruColors>
      <color rgb="FF9C0006"/>
      <color rgb="FFFFC7CE"/>
      <color rgb="FFFF4B4B"/>
      <color rgb="FFB3C7CA"/>
      <color rgb="FFB3EEFF"/>
      <color rgb="FFEEF4E9"/>
      <color rgb="FFC48976"/>
      <color rgb="FFFFFF71"/>
      <color rgb="FFFFFF53"/>
      <color rgb="FFDBA4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[Magma-for-Threat-Hunting.xlsx]Q-Graphs!PivotTable1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Hunting Hours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'Q-Graphs'!$B$3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'Q-Graphs'!$A$4:$A$7</c:f>
              <c:strCache>
                <c:ptCount val="3"/>
                <c:pt idx="0">
                  <c:v>Jan</c:v>
                </c:pt>
                <c:pt idx="1">
                  <c:v>Feb</c:v>
                </c:pt>
                <c:pt idx="2">
                  <c:v>Mar</c:v>
                </c:pt>
              </c:strCache>
            </c:strRef>
          </c:cat>
          <c:val>
            <c:numRef>
              <c:f>'Q-Graphs'!$B$4:$B$7</c:f>
              <c:numCache>
                <c:formatCode>General</c:formatCode>
                <c:ptCount val="3"/>
                <c:pt idx="0">
                  <c:v>10</c:v>
                </c:pt>
                <c:pt idx="1">
                  <c:v>20</c:v>
                </c:pt>
                <c:pt idx="2">
                  <c:v>28</c:v>
                </c:pt>
              </c:numCache>
            </c:numRef>
          </c:val>
          <c:extLst>
            <c:ext xmlns:c16="http://schemas.microsoft.com/office/drawing/2014/chart" uri="{C3380CC4-5D6E-409C-BE32-E72D297353CC}">
              <c16:uniqueId val="{00000001-6A67-4102-A1BB-04CE2036CFF9}"/>
            </c:ext>
          </c:extLst>
        </c:ser>
        <c:dLbls>
          <c:showLegendKey val="0"/>
          <c:showVal val="0"/>
          <c:showCatName val="0"/>
          <c:showSerName val="0"/>
          <c:showPercent val="0"/>
          <c:showBubbleSize val="0"/>
        </c:dLbls>
        <c:gapWidth val="219"/>
        <c:overlap val="-27"/>
        <c:axId val="1839822247"/>
        <c:axId val="257977591"/>
      </c:barChart>
      <c:catAx>
        <c:axId val="1839822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Hunting 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977591"/>
        <c:crosses val="autoZero"/>
        <c:auto val="1"/>
        <c:lblAlgn val="ctr"/>
        <c:lblOffset val="100"/>
        <c:noMultiLvlLbl val="0"/>
      </c:catAx>
      <c:valAx>
        <c:axId val="257977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in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22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[Magma-for-Threat-Hunting.xlsx]Q-Graphs!PivotTable4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Tactics vs Hunt 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'Q-Graphs'!$D$23</c:f>
              <c:strCache>
                <c:ptCount val="1"/>
                <c:pt idx="0">
                  <c:v>Total</c:v>
                </c:pt>
              </c:strCache>
            </c:strRef>
          </c:tx>
          <c:spPr>
            <a:solidFill>
              <a:schemeClr val="accent1"/>
            </a:solidFill>
            <a:ln>
              <a:noFill/>
            </a:ln>
            <a:effectLst/>
          </c:spPr>
          <c:invertIfNegative val="0"/>
          <c:cat>
            <c:strRef>
              <c:f>'Q-Graphs'!$C$24:$C$38</c:f>
              <c:strCache>
                <c:ptCount val="14"/>
                <c:pt idx="0">
                  <c:v>Resource Development</c:v>
                </c:pt>
                <c:pt idx="1">
                  <c:v>Reconnaissance</c:v>
                </c:pt>
                <c:pt idx="2">
                  <c:v>Lateral Movement</c:v>
                </c:pt>
                <c:pt idx="3">
                  <c:v>Impact</c:v>
                </c:pt>
                <c:pt idx="4">
                  <c:v>Credential Access</c:v>
                </c:pt>
                <c:pt idx="5">
                  <c:v>Defense Evasion</c:v>
                </c:pt>
                <c:pt idx="6">
                  <c:v>Initial Access</c:v>
                </c:pt>
                <c:pt idx="7">
                  <c:v>Discovery</c:v>
                </c:pt>
                <c:pt idx="8">
                  <c:v>Persistence</c:v>
                </c:pt>
                <c:pt idx="9">
                  <c:v>Privilege Escalation</c:v>
                </c:pt>
                <c:pt idx="10">
                  <c:v>Command &amp; Control</c:v>
                </c:pt>
                <c:pt idx="11">
                  <c:v>Execution</c:v>
                </c:pt>
                <c:pt idx="12">
                  <c:v>Collection</c:v>
                </c:pt>
                <c:pt idx="13">
                  <c:v>Exfilteration</c:v>
                </c:pt>
              </c:strCache>
            </c:strRef>
          </c:cat>
          <c:val>
            <c:numRef>
              <c:f>'Q-Graphs'!$D$24:$D$38</c:f>
              <c:numCache>
                <c:formatCode>General</c:formatCode>
                <c:ptCount val="14"/>
                <c:pt idx="0">
                  <c:v>48</c:v>
                </c:pt>
                <c:pt idx="1">
                  <c:v>10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1-A810-4044-94B3-8D67473D4378}"/>
            </c:ext>
          </c:extLst>
        </c:ser>
        <c:dLbls>
          <c:showLegendKey val="0"/>
          <c:showVal val="0"/>
          <c:showCatName val="0"/>
          <c:showSerName val="0"/>
          <c:showPercent val="0"/>
          <c:showBubbleSize val="0"/>
        </c:dLbls>
        <c:gapWidth val="219"/>
        <c:overlap val="-27"/>
        <c:axId val="784879448"/>
        <c:axId val="964784968"/>
      </c:barChart>
      <c:catAx>
        <c:axId val="784879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Tactics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784968"/>
        <c:crosses val="autoZero"/>
        <c:auto val="1"/>
        <c:lblAlgn val="ctr"/>
        <c:lblOffset val="100"/>
        <c:noMultiLvlLbl val="0"/>
      </c:catAx>
      <c:valAx>
        <c:axId val="964784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Threat Hunt 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79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190498</xdr:rowOff>
    </xdr:from>
    <xdr:to>
      <xdr:col>2</xdr:col>
      <xdr:colOff>10532004</xdr:colOff>
      <xdr:row>40</xdr:row>
      <xdr:rowOff>180975</xdr:rowOff>
    </xdr:to>
    <xdr:pic>
      <xdr:nvPicPr>
        <xdr:cNvPr id="6" name="Afbeelding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0" y="1009648"/>
          <a:ext cx="12503679" cy="7058027"/>
        </a:xfrm>
        <a:prstGeom prst="rect">
          <a:avLst/>
        </a:prstGeom>
      </xdr:spPr>
    </xdr:pic>
    <xdr:clientData/>
  </xdr:twoCellAnchor>
  <xdr:twoCellAnchor editAs="oneCell">
    <xdr:from>
      <xdr:col>2</xdr:col>
      <xdr:colOff>6601232</xdr:colOff>
      <xdr:row>12</xdr:row>
      <xdr:rowOff>95251</xdr:rowOff>
    </xdr:from>
    <xdr:to>
      <xdr:col>3</xdr:col>
      <xdr:colOff>0</xdr:colOff>
      <xdr:row>21</xdr:row>
      <xdr:rowOff>171451</xdr:rowOff>
    </xdr:to>
    <xdr:pic>
      <xdr:nvPicPr>
        <xdr:cNvPr id="2" name="Afbeelding 1">
          <a:extLst>
            <a:ext uri="{FF2B5EF4-FFF2-40B4-BE49-F238E27FC236}">
              <a16:creationId xmlns:a16="http://schemas.microsoft.com/office/drawing/2014/main" id="{CB7407DA-74E7-48DA-8B4E-77B76A03852B}"/>
            </a:ext>
          </a:extLst>
        </xdr:cNvPr>
        <xdr:cNvPicPr>
          <a:picLocks noChangeAspect="1"/>
        </xdr:cNvPicPr>
      </xdr:nvPicPr>
      <xdr:blipFill>
        <a:blip xmlns:r="http://schemas.openxmlformats.org/officeDocument/2006/relationships" r:embed="rId2"/>
        <a:stretch>
          <a:fillRect/>
        </a:stretch>
      </xdr:blipFill>
      <xdr:spPr>
        <a:xfrm>
          <a:off x="8572907" y="2647951"/>
          <a:ext cx="3933418" cy="1790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600075</xdr:colOff>
      <xdr:row>2</xdr:row>
      <xdr:rowOff>76200</xdr:rowOff>
    </xdr:from>
    <xdr:to>
      <xdr:col>1</xdr:col>
      <xdr:colOff>8222141</xdr:colOff>
      <xdr:row>2</xdr:row>
      <xdr:rowOff>4991100</xdr:rowOff>
    </xdr:to>
    <xdr:pic>
      <xdr:nvPicPr>
        <xdr:cNvPr id="2" name="Afbeelding 1">
          <a:extLst>
            <a:ext uri="{FF2B5EF4-FFF2-40B4-BE49-F238E27FC236}">
              <a16:creationId xmlns:a16="http://schemas.microsoft.com/office/drawing/2014/main" id="{09B72CDF-6A17-45DD-86E7-CF15EE2C234E}"/>
            </a:ext>
          </a:extLst>
        </xdr:cNvPr>
        <xdr:cNvPicPr>
          <a:picLocks noChangeAspect="1"/>
        </xdr:cNvPicPr>
      </xdr:nvPicPr>
      <xdr:blipFill>
        <a:blip xmlns:r="http://schemas.openxmlformats.org/officeDocument/2006/relationships" r:embed="rId1"/>
        <a:stretch>
          <a:fillRect/>
        </a:stretch>
      </xdr:blipFill>
      <xdr:spPr>
        <a:xfrm>
          <a:off x="600075" y="1485900"/>
          <a:ext cx="8231666" cy="491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104775</xdr:colOff>
      <xdr:row>2</xdr:row>
      <xdr:rowOff>104775</xdr:rowOff>
    </xdr:from>
    <xdr:to>
      <xdr:col>11</xdr:col>
      <xdr:colOff>485775</xdr:colOff>
      <xdr:row>18</xdr:row>
      <xdr:rowOff>123825</xdr:rowOff>
    </xdr:to>
    <xdr:graphicFrame macro="">
      <xdr:nvGraphicFramePr>
        <xdr:cNvPr id="4" name="Chart 3">
          <a:extLst>
            <a:ext uri="{FF2B5EF4-FFF2-40B4-BE49-F238E27FC236}">
              <a16:creationId xmlns:a16="http://schemas.microsoft.com/office/drawing/2014/main" id="{6548C873-0BC8-4DDB-AA27-BA95CB827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22</xdr:row>
      <xdr:rowOff>28575</xdr:rowOff>
    </xdr:from>
    <xdr:to>
      <xdr:col>20</xdr:col>
      <xdr:colOff>9525</xdr:colOff>
      <xdr:row>39</xdr:row>
      <xdr:rowOff>228600</xdr:rowOff>
    </xdr:to>
    <xdr:graphicFrame macro="">
      <xdr:nvGraphicFramePr>
        <xdr:cNvPr id="10" name="Chart 9">
          <a:extLst>
            <a:ext uri="{FF2B5EF4-FFF2-40B4-BE49-F238E27FC236}">
              <a16:creationId xmlns:a16="http://schemas.microsoft.com/office/drawing/2014/main" id="{B976EBEE-757B-46BC-A67D-41ABD9B78C90}"/>
            </a:ext>
            <a:ext uri="{147F2762-F138-4A5C-976F-8EAC2B608ADB}">
              <a16:predDERef xmlns:a16="http://schemas.microsoft.com/office/drawing/2014/main" pred="{6548C873-0BC8-4DDB-AA27-BA95CB827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607.548281365744" createdVersion="7" refreshedVersion="7" minRefreshableVersion="3" recordCount="99" xr:uid="{9F3B5409-92AE-49C2-9081-07580CEF1099}">
  <cacheSource type="worksheet">
    <worksheetSource ref="A1:T100" sheet="L3"/>
  </cacheSource>
  <cacheFields count="20">
    <cacheField name="# L3 hunts per L2" numFmtId="0">
      <sharedItems containsString="0" containsBlank="1" containsNumber="1" containsInteger="1" minValue="1" maxValue="2"/>
    </cacheField>
    <cacheField name="L1 Use Case Name" numFmtId="164">
      <sharedItems containsBlank="1"/>
    </cacheField>
    <cacheField name="L1 Use Case Identifier" numFmtId="164">
      <sharedItems containsBlank="1"/>
    </cacheField>
    <cacheField name="L2 Use Case Name" numFmtId="164">
      <sharedItems containsBlank="1"/>
    </cacheField>
    <cacheField name="L2 Use Case Identifier" numFmtId="164">
      <sharedItems containsBlank="1"/>
    </cacheField>
    <cacheField name="Hunt identifier" numFmtId="164">
      <sharedItems containsBlank="1"/>
    </cacheField>
    <cacheField name="Date Completed" numFmtId="49">
      <sharedItems containsBlank="1" count="4">
        <s v="Jan"/>
        <s v="Feb"/>
        <s v="Mar"/>
        <m/>
      </sharedItems>
    </cacheField>
    <cacheField name="Subject" numFmtId="0">
      <sharedItems containsBlank="1"/>
    </cacheField>
    <cacheField name="Hunting hypothesis" numFmtId="0">
      <sharedItems containsBlank="1"/>
    </cacheField>
    <cacheField name="MITRE ATT&amp;CK reference" numFmtId="0">
      <sharedItems containsBlank="1"/>
    </cacheField>
    <cacheField name="Time spent (hours)" numFmtId="1">
      <sharedItems containsString="0" containsBlank="1" containsNumber="1" containsInteger="1" minValue="10" maxValue="28"/>
    </cacheField>
    <cacheField name="Dwell time (hours)" numFmtId="1">
      <sharedItems containsString="0" containsBlank="1" containsNumber="1" containsInteger="1" minValue="20" maxValue="40"/>
    </cacheField>
    <cacheField name="# incidents found" numFmtId="1">
      <sharedItems containsString="0" containsBlank="1" containsNumber="1" containsInteger="1" minValue="1" maxValue="4"/>
    </cacheField>
    <cacheField name="# use cases updated" numFmtId="1">
      <sharedItems containsString="0" containsBlank="1" containsNumber="1" containsInteger="1" minValue="0" maxValue="5"/>
    </cacheField>
    <cacheField name="# security recommendations" numFmtId="1">
      <sharedItems containsString="0" containsBlank="1" containsNumber="1" containsInteger="1" minValue="0" maxValue="5"/>
    </cacheField>
    <cacheField name="# vulnerabilities found" numFmtId="1">
      <sharedItems containsString="0" containsBlank="1" containsNumber="1" containsInteger="1" minValue="0" maxValue="12"/>
    </cacheField>
    <cacheField name="Scope" numFmtId="0">
      <sharedItems containsBlank="1"/>
    </cacheField>
    <cacheField name="Main data source" numFmtId="0">
      <sharedItems containsBlank="1"/>
    </cacheField>
    <cacheField name="Main analysis technique" numFmtId="0">
      <sharedItems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607.562375462963" createdVersion="7" refreshedVersion="7" minRefreshableVersion="3" recordCount="89" xr:uid="{F9EB807A-245F-4E5E-A66A-249B25E0F6C2}">
  <cacheSource type="worksheet">
    <worksheetSource ref="A1:T90" sheet="L3"/>
  </cacheSource>
  <cacheFields count="20">
    <cacheField name="# L3 hunts per L2" numFmtId="0">
      <sharedItems containsString="0" containsBlank="1" containsNumber="1" containsInteger="1" minValue="1" maxValue="2"/>
    </cacheField>
    <cacheField name="L1 Use Case Name" numFmtId="164">
      <sharedItems containsBlank="1"/>
    </cacheField>
    <cacheField name="L1 Use Case Identifier" numFmtId="164">
      <sharedItems containsBlank="1"/>
    </cacheField>
    <cacheField name="L2 Use Case Name" numFmtId="164">
      <sharedItems containsBlank="1"/>
    </cacheField>
    <cacheField name="L2 Use Case Identifier" numFmtId="164">
      <sharedItems containsBlank="1"/>
    </cacheField>
    <cacheField name="Hunt identifier" numFmtId="164">
      <sharedItems containsBlank="1"/>
    </cacheField>
    <cacheField name="Date Completed" numFmtId="49">
      <sharedItems containsBlank="1" count="4">
        <s v="Jan"/>
        <s v="Feb"/>
        <s v="Mar"/>
        <m/>
      </sharedItems>
    </cacheField>
    <cacheField name="Subject" numFmtId="0">
      <sharedItems containsBlank="1"/>
    </cacheField>
    <cacheField name="Hunting hypothesis" numFmtId="0">
      <sharedItems containsBlank="1"/>
    </cacheField>
    <cacheField name="MITRE ATT&amp;CK reference" numFmtId="0">
      <sharedItems containsBlank="1"/>
    </cacheField>
    <cacheField name="Time spent (hours)" numFmtId="1">
      <sharedItems containsString="0" containsBlank="1" containsNumber="1" containsInteger="1" minValue="10" maxValue="28"/>
    </cacheField>
    <cacheField name="Dwell time (hours)" numFmtId="1">
      <sharedItems containsString="0" containsBlank="1" containsNumber="1" containsInteger="1" minValue="20" maxValue="40"/>
    </cacheField>
    <cacheField name="# incidents found" numFmtId="1">
      <sharedItems containsString="0" containsBlank="1" containsNumber="1" containsInteger="1" minValue="1" maxValue="4"/>
    </cacheField>
    <cacheField name="# use cases updated" numFmtId="1">
      <sharedItems containsString="0" containsBlank="1" containsNumber="1" containsInteger="1" minValue="0" maxValue="5"/>
    </cacheField>
    <cacheField name="# security recommendations" numFmtId="1">
      <sharedItems containsString="0" containsBlank="1" containsNumber="1" containsInteger="1" minValue="0" maxValue="5"/>
    </cacheField>
    <cacheField name="# vulnerabilities found" numFmtId="1">
      <sharedItems containsString="0" containsBlank="1" containsNumber="1" containsInteger="1" minValue="0" maxValue="12"/>
    </cacheField>
    <cacheField name="Scope" numFmtId="0">
      <sharedItems containsBlank="1"/>
    </cacheField>
    <cacheField name="Main data source" numFmtId="0">
      <sharedItems containsBlank="1"/>
    </cacheField>
    <cacheField name="Main analysis technique" numFmtId="0">
      <sharedItems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607.571548263892" createdVersion="7" refreshedVersion="7" minRefreshableVersion="3" recordCount="14" xr:uid="{E45734D9-C459-4451-8E7E-982E2BCFE1BB}">
  <cacheSource type="worksheet">
    <worksheetSource ref="D2:G16" sheet="L1"/>
  </cacheSource>
  <cacheFields count="4">
    <cacheField name="MITRE TACTICS NAME" numFmtId="0">
      <sharedItems count="14">
        <s v="Reconnaissance"/>
        <s v="Resource Development"/>
        <s v="Initial Access"/>
        <s v="Execution"/>
        <s v="Persistence"/>
        <s v="Privilege Escalation"/>
        <s v="Defense Evasion"/>
        <s v="Credential Access"/>
        <s v="Discovery"/>
        <s v="Lateral Movement"/>
        <s v="Collection"/>
        <s v="Command &amp; Control"/>
        <s v="Exfilteration"/>
        <s v="Impact"/>
      </sharedItems>
    </cacheField>
    <cacheField name="#L2 Attack types related" numFmtId="0">
      <sharedItems containsSemiMixedTypes="0" containsString="0" containsNumber="1" containsInteger="1" minValue="0" maxValue="1" count="2">
        <n v="1"/>
        <n v="0"/>
      </sharedItems>
    </cacheField>
    <cacheField name="#L3 Hunts related" numFmtId="0">
      <sharedItems containsSemiMixedTypes="0" containsString="0" containsNumber="1" containsInteger="1" minValue="0" maxValue="2" count="3">
        <n v="1"/>
        <n v="2"/>
        <n v="0"/>
      </sharedItems>
    </cacheField>
    <cacheField name="Total time spent hunting (hours)" numFmtId="0">
      <sharedItems containsSemiMixedTypes="0" containsString="0" containsNumber="1" containsInteger="1" minValue="0" maxValue="4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1"/>
    <s v="Reconnaissance"/>
    <s v="RE"/>
    <s v="Active Scanning"/>
    <s v="RE-ACS"/>
    <s v="RE-ACS-01"/>
    <x v="0"/>
    <s v="Active Scanning: Scanning IP Blocks_x000a_"/>
    <s v="Adversaries may scan victim IP blocks to gather information that can be used during targeting. Public IP addresses may be allocated to organizations by block, or a range of sequential addresses."/>
    <s v="https://attack.mitre.org/techniques/T1595/001/"/>
    <n v="10"/>
    <n v="20"/>
    <n v="1"/>
    <n v="2"/>
    <n v="1"/>
    <n v="1"/>
    <s v="All networks"/>
    <s v="DNS logging"/>
    <s v="Statistical analysis"/>
    <s v="Test Comments"/>
  </r>
  <r>
    <n v="2"/>
    <s v="Resource Development"/>
    <s v="RD"/>
    <s v="Acquire Infrastructure"/>
    <s v="RD-ACI"/>
    <s v="RD-ACI-01"/>
    <x v="1"/>
    <s v="Acquire Infrastructure: Domains_x000a_"/>
    <s v="Adversaries may purchase domains that can be used during targeting. Domain names are the human readable names used to represent one or more IP addresses. They can be purchased or, in some cases, acquired for free."/>
    <s v="https://attack.mitre.org/techniques/T1583/001/"/>
    <n v="20"/>
    <n v="40"/>
    <n v="1"/>
    <n v="5"/>
    <n v="0"/>
    <n v="12"/>
    <s v="Administrators"/>
    <s v="Authentication logging"/>
    <s v="Stack counting"/>
    <s v="Test Comments"/>
  </r>
  <r>
    <n v="2"/>
    <s v="Resource Development"/>
    <s v="RD"/>
    <s v="Acquire Infrastructure"/>
    <s v="RD-ACI"/>
    <s v="RD-ACI-02"/>
    <x v="2"/>
    <s v="Acquire Infrastructure: DNS Server_x000a_"/>
    <s v="Adversaries may set up their own Domain Name System (DNS) servers that can be used during targeting. "/>
    <s v="https://attack.mitre.org/techniques/T1583/002/"/>
    <n v="28"/>
    <n v="32"/>
    <n v="4"/>
    <n v="0"/>
    <n v="5"/>
    <n v="0"/>
    <s v="Business critical assets"/>
    <s v="Web server logging"/>
    <s v="Stack counting"/>
    <s v="Test Comments"/>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n v="1"/>
    <s v="Reconnaissance"/>
    <s v="RE"/>
    <s v="Active Scanning"/>
    <s v="RE-ACS"/>
    <s v="RE-ACS-01"/>
    <x v="0"/>
    <s v="Active Scanning: Scanning IP Blocks_x000a_"/>
    <s v="Adversaries may scan victim IP blocks to gather information that can be used during targeting. Public IP addresses may be allocated to organizations by block, or a range of sequential addresses."/>
    <s v="https://attack.mitre.org/techniques/T1595/001/"/>
    <n v="10"/>
    <n v="20"/>
    <n v="1"/>
    <n v="2"/>
    <n v="1"/>
    <n v="1"/>
    <s v="All networks"/>
    <s v="DNS logging"/>
    <s v="Statistical analysis"/>
    <s v="Test Comments"/>
  </r>
  <r>
    <n v="2"/>
    <s v="Resource Development"/>
    <s v="RD"/>
    <s v="Acquire Infrastructure"/>
    <s v="RD-ACI"/>
    <s v="RD-ACI-01"/>
    <x v="1"/>
    <s v="Acquire Infrastructure: Domains_x000a_"/>
    <s v="Adversaries may purchase domains that can be used during targeting. Domain names are the human readable names used to represent one or more IP addresses. They can be purchased or, in some cases, acquired for free."/>
    <s v="https://attack.mitre.org/techniques/T1583/001/"/>
    <n v="20"/>
    <n v="40"/>
    <n v="1"/>
    <n v="5"/>
    <n v="0"/>
    <n v="12"/>
    <s v="Administrators"/>
    <s v="Authentication logging"/>
    <s v="Stack counting"/>
    <s v="Test Comments"/>
  </r>
  <r>
    <n v="2"/>
    <s v="Resource Development"/>
    <s v="RD"/>
    <s v="Acquire Infrastructure"/>
    <s v="RD-ACI"/>
    <s v="RD-ACI-02"/>
    <x v="2"/>
    <s v="Acquire Infrastructure: DNS Server_x000a_"/>
    <s v="Adversaries may set up their own Domain Name System (DNS) servers that can be used during targeting. "/>
    <s v="https://attack.mitre.org/techniques/T1583/002/"/>
    <n v="28"/>
    <n v="32"/>
    <n v="4"/>
    <n v="0"/>
    <n v="5"/>
    <n v="0"/>
    <s v="Business critical assets"/>
    <s v="Web server logging"/>
    <s v="Stack counting"/>
    <s v="Test Comments"/>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r>
    <m/>
    <m/>
    <m/>
    <m/>
    <m/>
    <m/>
    <x v="3"/>
    <m/>
    <m/>
    <m/>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x v="0"/>
    <n v="10"/>
  </r>
  <r>
    <x v="1"/>
    <x v="0"/>
    <x v="1"/>
    <n v="48"/>
  </r>
  <r>
    <x v="2"/>
    <x v="1"/>
    <x v="2"/>
    <n v="0"/>
  </r>
  <r>
    <x v="3"/>
    <x v="1"/>
    <x v="2"/>
    <n v="0"/>
  </r>
  <r>
    <x v="4"/>
    <x v="1"/>
    <x v="2"/>
    <n v="0"/>
  </r>
  <r>
    <x v="5"/>
    <x v="1"/>
    <x v="2"/>
    <n v="0"/>
  </r>
  <r>
    <x v="6"/>
    <x v="1"/>
    <x v="2"/>
    <n v="0"/>
  </r>
  <r>
    <x v="7"/>
    <x v="1"/>
    <x v="2"/>
    <n v="0"/>
  </r>
  <r>
    <x v="8"/>
    <x v="1"/>
    <x v="2"/>
    <n v="0"/>
  </r>
  <r>
    <x v="9"/>
    <x v="1"/>
    <x v="2"/>
    <n v="0"/>
  </r>
  <r>
    <x v="10"/>
    <x v="1"/>
    <x v="2"/>
    <n v="0"/>
  </r>
  <r>
    <x v="11"/>
    <x v="1"/>
    <x v="2"/>
    <n v="0"/>
  </r>
  <r>
    <x v="12"/>
    <x v="1"/>
    <x v="2"/>
    <n v="0"/>
  </r>
  <r>
    <x v="13"/>
    <x v="1"/>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CCA11D-C122-4387-886B-3EFB22F1E5D2}" name="PivotTable4" cacheId="15148"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8">
  <location ref="C23:D38" firstHeaderRow="1" firstDataRow="1" firstDataCol="1"/>
  <pivotFields count="4">
    <pivotField axis="axisRow" compact="0" outline="0" showAll="0" sortType="descending">
      <items count="15">
        <item x="10"/>
        <item x="11"/>
        <item x="7"/>
        <item x="6"/>
        <item x="8"/>
        <item x="3"/>
        <item x="12"/>
        <item x="13"/>
        <item x="2"/>
        <item x="9"/>
        <item x="4"/>
        <item x="5"/>
        <item x="0"/>
        <item x="1"/>
        <item t="default"/>
      </items>
      <autoSortScope>
        <pivotArea dataOnly="0" outline="0" fieldPosition="0">
          <references count="1">
            <reference field="4294967294" count="1" selected="0">
              <x v="0"/>
            </reference>
          </references>
        </pivotArea>
      </autoSortScope>
    </pivotField>
    <pivotField compact="0" outline="0" showAll="0">
      <items count="3">
        <item x="1"/>
        <item x="0"/>
        <item t="default"/>
      </items>
    </pivotField>
    <pivotField compact="0" outline="0" showAll="0">
      <items count="4">
        <item x="2"/>
        <item x="0"/>
        <item x="1"/>
        <item t="default"/>
      </items>
    </pivotField>
    <pivotField dataField="1" compact="0" outline="0" showAll="0"/>
  </pivotFields>
  <rowFields count="1">
    <field x="0"/>
  </rowFields>
  <rowItems count="15">
    <i>
      <x v="13"/>
    </i>
    <i>
      <x v="12"/>
    </i>
    <i>
      <x v="9"/>
    </i>
    <i>
      <x v="7"/>
    </i>
    <i>
      <x v="2"/>
    </i>
    <i>
      <x v="3"/>
    </i>
    <i>
      <x v="8"/>
    </i>
    <i>
      <x v="4"/>
    </i>
    <i>
      <x v="10"/>
    </i>
    <i>
      <x v="11"/>
    </i>
    <i>
      <x v="1"/>
    </i>
    <i>
      <x v="5"/>
    </i>
    <i>
      <x/>
    </i>
    <i>
      <x v="6"/>
    </i>
    <i t="grand">
      <x/>
    </i>
  </rowItems>
  <colItems count="1">
    <i/>
  </colItems>
  <dataFields count="1">
    <dataField name="Sum of Total time spent hunting (hours)" fld="3" baseField="0" baseItem="0"/>
  </dataFields>
  <formats count="6">
    <format dxfId="26">
      <pivotArea type="all" dataOnly="0" outline="0" fieldPosition="0"/>
    </format>
    <format dxfId="27">
      <pivotArea outline="0" collapsedLevelsAreSubtotals="1" fieldPosition="0"/>
    </format>
    <format dxfId="28">
      <pivotArea field="0" type="button" dataOnly="0" labelOnly="1" outline="0" axis="axisRow" fieldPosition="0"/>
    </format>
    <format dxfId="29">
      <pivotArea dataOnly="0" labelOnly="1" outline="0" fieldPosition="0">
        <references count="1">
          <reference field="0" count="0"/>
        </references>
      </pivotArea>
    </format>
    <format dxfId="30">
      <pivotArea dataOnly="0" labelOnly="1" grandRow="1" outline="0" fieldPosition="0"/>
    </format>
    <format dxfId="31">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F21056-D007-4B27-BEB6-064170659CCF}" name="PivotTable1" cacheId="15094"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2">
  <location ref="A3:B7" firstHeaderRow="1" firstDataRow="1" firstDataCol="1"/>
  <pivotFields count="2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0"/>
        <item x="1"/>
        <item x="2"/>
        <item x="3"/>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4">
    <i>
      <x/>
    </i>
    <i>
      <x v="1"/>
    </i>
    <i>
      <x v="2"/>
    </i>
    <i t="grand">
      <x/>
    </i>
  </rowItems>
  <colItems count="1">
    <i/>
  </colItems>
  <dataFields count="1">
    <dataField name="Sum of Time spent (hours)" fld="10" baseField="0" baseItem="0"/>
  </dataFields>
  <formats count="6">
    <format dxfId="20">
      <pivotArea type="all" dataOnly="0" outline="0" fieldPosition="0"/>
    </format>
    <format dxfId="21">
      <pivotArea outline="0" collapsedLevelsAreSubtotals="1" fieldPosition="0"/>
    </format>
    <format dxfId="22">
      <pivotArea field="6" type="button" dataOnly="0" labelOnly="1" outline="0" axis="axisRow" fieldPosition="0"/>
    </format>
    <format dxfId="23">
      <pivotArea dataOnly="0" labelOnly="1" outline="0" fieldPosition="0">
        <references count="1">
          <reference field="6" count="3">
            <x v="0"/>
            <x v="1"/>
            <x v="2"/>
          </reference>
        </references>
      </pivotArea>
    </format>
    <format dxfId="24">
      <pivotArea dataOnly="0" labelOnly="1" grandRow="1" outline="0" fieldPosition="0"/>
    </format>
    <format dxfId="2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9E4B00-64BE-420D-91BF-27ABAAC3BB88}" name="PivotTable3" cacheId="15095"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Q3:R7" firstHeaderRow="1" firstDataRow="1" firstDataCol="1"/>
  <pivotFields count="2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0"/>
        <item x="1"/>
        <item x="2"/>
        <item x="3"/>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4">
    <i>
      <x/>
    </i>
    <i>
      <x v="1"/>
    </i>
    <i>
      <x v="2"/>
    </i>
    <i t="grand">
      <x/>
    </i>
  </rowItems>
  <colItems count="1">
    <i/>
  </colItems>
  <dataFields count="1">
    <dataField name="Average of Dwell time (hours)" fld="11" subtotal="average" baseField="0" baseItem="0"/>
  </dataFields>
  <formats count="6">
    <format dxfId="14">
      <pivotArea type="all" dataOnly="0" outline="0" fieldPosition="0"/>
    </format>
    <format dxfId="15">
      <pivotArea outline="0" collapsedLevelsAreSubtotals="1" fieldPosition="0"/>
    </format>
    <format dxfId="16">
      <pivotArea field="6" type="button" dataOnly="0" labelOnly="1" outline="0" axis="axisRow" fieldPosition="0"/>
    </format>
    <format dxfId="17">
      <pivotArea dataOnly="0" labelOnly="1" outline="0" fieldPosition="0">
        <references count="1">
          <reference field="6" count="0"/>
        </references>
      </pivotArea>
    </format>
    <format dxfId="18">
      <pivotArea dataOnly="0" labelOnly="1" grandRow="1" outline="0" fieldPosition="0"/>
    </format>
    <format dxfId="19">
      <pivotArea dataOnly="0" labelOnly="1" outline="0" axis="axisValues" fieldPosition="0"/>
    </format>
  </formats>
  <pivotTableStyleInfo name="PivotStyleLight16" showRowHeaders="1" showColHeaders="1" showRowStripes="0" showColStripes="0" showLastColumn="1"/>
  <filters count="1">
    <filter fld="6"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FEC6F6-8F4C-4C85-8C15-C255331E8CFE}" name="PivotTable2" cacheId="15095"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M3:N7" firstHeaderRow="1" firstDataRow="1" firstDataCol="1"/>
  <pivotFields count="2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0"/>
        <item x="1"/>
        <item x="2"/>
        <item x="3"/>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4">
    <i>
      <x/>
    </i>
    <i>
      <x v="1"/>
    </i>
    <i>
      <x v="2"/>
    </i>
    <i t="grand">
      <x/>
    </i>
  </rowItems>
  <colItems count="1">
    <i/>
  </colItems>
  <dataFields count="1">
    <dataField name="Max of Dwell time (hours)" fld="11" subtotal="max" baseField="0" baseItem="0"/>
  </dataFields>
  <formats count="6">
    <format dxfId="8">
      <pivotArea type="all" dataOnly="0" outline="0" fieldPosition="0"/>
    </format>
    <format dxfId="9">
      <pivotArea outline="0" collapsedLevelsAreSubtotals="1" fieldPosition="0"/>
    </format>
    <format dxfId="10">
      <pivotArea field="6" type="button" dataOnly="0" labelOnly="1" outline="0" axis="axisRow" fieldPosition="0"/>
    </format>
    <format dxfId="11">
      <pivotArea dataOnly="0" labelOnly="1" outline="0" fieldPosition="0">
        <references count="1">
          <reference field="6" count="3">
            <x v="0"/>
            <x v="1"/>
            <x v="2"/>
          </reference>
        </references>
      </pivotArea>
    </format>
    <format dxfId="12">
      <pivotArea dataOnly="0" labelOnly="1" grandRow="1" outline="0" fieldPosition="0"/>
    </format>
    <format dxfId="13">
      <pivotArea dataOnly="0" labelOnly="1" outline="0" axis="axisValues" fieldPosition="0"/>
    </format>
  </formats>
  <pivotTableStyleInfo name="PivotStyleLight16" showRowHeaders="1" showColHeaders="1" showRowStripes="0" showColStripes="0" showLastColumn="1"/>
  <filters count="1">
    <filter fld="6"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attack.mitre.org/techniques/T1583/002/" TargetMode="External"/><Relationship Id="rId2" Type="http://schemas.openxmlformats.org/officeDocument/2006/relationships/hyperlink" Target="https://attack.mitre.org/techniques/T1583/001/" TargetMode="External"/><Relationship Id="rId1" Type="http://schemas.openxmlformats.org/officeDocument/2006/relationships/hyperlink" Target="https://attack.mitre.org/techniques/T1595/001/" TargetMode="Externa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C41"/>
  <sheetViews>
    <sheetView showRowColHeaders="0" workbookViewId="0">
      <selection activeCell="A7" sqref="A7"/>
    </sheetView>
  </sheetViews>
  <sheetFormatPr defaultColWidth="0" defaultRowHeight="15" zeroHeight="1"/>
  <cols>
    <col min="1" max="1" width="12.42578125" customWidth="1"/>
    <col min="2" max="2" width="17.140625" customWidth="1"/>
    <col min="3" max="3" width="158" customWidth="1"/>
    <col min="4" max="16384" width="9.140625" hidden="1"/>
  </cols>
  <sheetData>
    <row r="1" spans="1:3" ht="34.5" customHeight="1">
      <c r="A1" s="9" t="s">
        <v>0</v>
      </c>
      <c r="B1" s="9"/>
      <c r="C1" s="2"/>
    </row>
    <row r="2" spans="1:3" ht="14.25" customHeight="1">
      <c r="A2" s="9"/>
      <c r="B2" s="9"/>
      <c r="C2" s="2"/>
    </row>
    <row r="3" spans="1:3" ht="15.75">
      <c r="A3" s="21" t="s">
        <v>1</v>
      </c>
      <c r="B3" s="21" t="s">
        <v>2</v>
      </c>
      <c r="C3" s="2"/>
    </row>
    <row r="4" spans="1:3" ht="15.75">
      <c r="A4" s="21" t="s">
        <v>3</v>
      </c>
      <c r="B4" s="21" t="s">
        <v>4</v>
      </c>
      <c r="C4" s="2"/>
    </row>
    <row r="5" spans="1:3" ht="15.75">
      <c r="A5" s="21" t="s">
        <v>5</v>
      </c>
      <c r="B5" s="21"/>
      <c r="C5" s="8"/>
    </row>
    <row r="6" spans="1:3">
      <c r="A6" s="8"/>
      <c r="B6" s="8"/>
      <c r="C6" s="8"/>
    </row>
    <row r="7" spans="1:3">
      <c r="A7" s="8"/>
      <c r="B7" s="8"/>
      <c r="C7" s="8"/>
    </row>
    <row r="8" spans="1:3">
      <c r="A8" s="8"/>
      <c r="B8" s="8"/>
      <c r="C8" s="8"/>
    </row>
    <row r="9" spans="1:3">
      <c r="A9" s="8"/>
      <c r="B9" s="8"/>
      <c r="C9" s="8"/>
    </row>
    <row r="10" spans="1:3">
      <c r="A10" s="8"/>
      <c r="B10" s="8"/>
      <c r="C10" s="8"/>
    </row>
    <row r="11" spans="1:3">
      <c r="A11" s="8"/>
      <c r="B11" s="8"/>
      <c r="C11" s="8"/>
    </row>
    <row r="12" spans="1:3">
      <c r="A12" s="8"/>
      <c r="B12" s="8"/>
      <c r="C12" s="8"/>
    </row>
    <row r="13" spans="1:3">
      <c r="A13" s="8"/>
      <c r="B13" s="8"/>
      <c r="C13" s="8"/>
    </row>
    <row r="14" spans="1:3">
      <c r="A14" s="8"/>
      <c r="B14" s="8"/>
      <c r="C14" s="8"/>
    </row>
    <row r="15" spans="1:3">
      <c r="A15" s="8"/>
      <c r="B15" s="8"/>
      <c r="C15" s="8"/>
    </row>
    <row r="16" spans="1:3">
      <c r="A16" s="8"/>
      <c r="B16" s="8"/>
      <c r="C16" s="8"/>
    </row>
    <row r="17" spans="1:3">
      <c r="A17" s="8"/>
      <c r="B17" s="8"/>
      <c r="C17" s="8"/>
    </row>
    <row r="18" spans="1:3">
      <c r="A18" s="8"/>
      <c r="B18" s="8"/>
      <c r="C18" s="8"/>
    </row>
    <row r="19" spans="1:3">
      <c r="A19" s="8"/>
      <c r="B19" s="8"/>
      <c r="C19" s="8"/>
    </row>
    <row r="20" spans="1:3">
      <c r="A20" s="8"/>
      <c r="B20" s="8"/>
      <c r="C20" s="8"/>
    </row>
    <row r="21" spans="1:3">
      <c r="A21" s="8"/>
      <c r="B21" s="8"/>
      <c r="C21" s="8"/>
    </row>
    <row r="22" spans="1:3">
      <c r="A22" s="8"/>
      <c r="B22" s="8"/>
      <c r="C22" s="8"/>
    </row>
    <row r="23" spans="1:3">
      <c r="A23" s="8"/>
      <c r="B23" s="8"/>
      <c r="C23" s="8"/>
    </row>
    <row r="24" spans="1:3">
      <c r="A24" s="8"/>
      <c r="B24" s="8"/>
      <c r="C24" s="8"/>
    </row>
    <row r="25" spans="1:3">
      <c r="A25" s="8"/>
      <c r="B25" s="8"/>
      <c r="C25" s="8"/>
    </row>
    <row r="26" spans="1:3">
      <c r="A26" s="8"/>
      <c r="B26" s="8"/>
      <c r="C26" s="8"/>
    </row>
    <row r="27" spans="1:3">
      <c r="A27" s="8"/>
      <c r="B27" s="8"/>
      <c r="C27" s="8"/>
    </row>
    <row r="28" spans="1:3">
      <c r="A28" s="8"/>
      <c r="B28" s="8"/>
      <c r="C28" s="8"/>
    </row>
    <row r="29" spans="1:3">
      <c r="A29" s="8"/>
      <c r="B29" s="8"/>
      <c r="C29" s="8"/>
    </row>
    <row r="30" spans="1:3">
      <c r="A30" s="8"/>
      <c r="B30" s="8"/>
      <c r="C30" s="8"/>
    </row>
    <row r="31" spans="1:3">
      <c r="A31" s="8"/>
      <c r="B31" s="8"/>
      <c r="C31" s="8"/>
    </row>
    <row r="32" spans="1:3">
      <c r="A32" s="8"/>
      <c r="B32" s="8"/>
      <c r="C32" s="8"/>
    </row>
    <row r="33" spans="1:3">
      <c r="A33" s="8"/>
      <c r="B33" s="8"/>
      <c r="C33" s="8"/>
    </row>
    <row r="34" spans="1:3">
      <c r="A34" s="8"/>
      <c r="B34" s="8"/>
      <c r="C34" s="8"/>
    </row>
    <row r="35" spans="1:3">
      <c r="A35" s="8"/>
      <c r="B35" s="8"/>
      <c r="C35" s="8"/>
    </row>
    <row r="36" spans="1:3">
      <c r="A36" s="8"/>
      <c r="B36" s="8"/>
      <c r="C36" s="8"/>
    </row>
    <row r="37" spans="1:3">
      <c r="A37" s="8"/>
      <c r="B37" s="8"/>
      <c r="C37" s="8"/>
    </row>
    <row r="38" spans="1:3">
      <c r="A38" s="8"/>
      <c r="B38" s="8"/>
      <c r="C38" s="8"/>
    </row>
    <row r="39" spans="1:3">
      <c r="A39" s="8"/>
      <c r="B39" s="8"/>
      <c r="C39" s="8"/>
    </row>
    <row r="40" spans="1:3">
      <c r="A40" s="8"/>
      <c r="B40" s="8"/>
      <c r="C40" s="8"/>
    </row>
    <row r="41" spans="1:3">
      <c r="A41" s="8"/>
      <c r="B41" s="8"/>
      <c r="C41" s="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sheetPr>
  <dimension ref="A1:U41"/>
  <sheetViews>
    <sheetView showRowColHeaders="0" workbookViewId="0">
      <selection activeCell="B1" sqref="B1"/>
    </sheetView>
  </sheetViews>
  <sheetFormatPr defaultColWidth="0" defaultRowHeight="15" zeroHeight="1"/>
  <cols>
    <col min="1" max="1" width="9.140625" customWidth="1"/>
    <col min="2" max="2" width="125.7109375" customWidth="1"/>
    <col min="3" max="3" width="9.140625" customWidth="1"/>
    <col min="4" max="20" width="9.140625" hidden="1" customWidth="1"/>
    <col min="21" max="21" width="0" hidden="1" customWidth="1"/>
    <col min="22" max="16384" width="9.140625" hidden="1"/>
  </cols>
  <sheetData>
    <row r="1" spans="1:20" ht="34.5" customHeight="1">
      <c r="A1" s="11"/>
      <c r="B1" s="25" t="s">
        <v>6</v>
      </c>
      <c r="C1" s="10"/>
      <c r="D1" s="7"/>
      <c r="E1" s="7"/>
      <c r="F1" s="7"/>
      <c r="G1" s="7"/>
      <c r="H1" s="7"/>
      <c r="I1" s="7"/>
      <c r="J1" s="7"/>
      <c r="K1" s="7"/>
      <c r="L1" s="7"/>
      <c r="M1" s="7"/>
      <c r="N1" s="7"/>
      <c r="O1" s="7"/>
      <c r="P1" s="3"/>
      <c r="Q1" s="3"/>
      <c r="R1" s="3"/>
      <c r="S1" s="3"/>
      <c r="T1" s="3"/>
    </row>
    <row r="2" spans="1:20" ht="76.5" customHeight="1">
      <c r="A2" s="12"/>
      <c r="B2" s="16" t="s">
        <v>7</v>
      </c>
      <c r="C2" s="13"/>
      <c r="D2" s="6"/>
      <c r="E2" s="6"/>
      <c r="F2" s="6"/>
      <c r="G2" s="6"/>
      <c r="H2" s="6"/>
      <c r="I2" s="6"/>
      <c r="J2" s="6"/>
      <c r="K2" s="6"/>
      <c r="L2" s="6"/>
      <c r="M2" s="6"/>
      <c r="N2" s="6"/>
      <c r="O2" s="6"/>
      <c r="P2" s="6"/>
      <c r="Q2" s="6"/>
      <c r="R2" s="6"/>
      <c r="S2" s="3"/>
      <c r="T2" s="3"/>
    </row>
    <row r="3" spans="1:20" ht="409.5" customHeight="1">
      <c r="A3" s="12"/>
      <c r="B3" s="12"/>
      <c r="C3" s="12"/>
      <c r="D3" s="3"/>
      <c r="E3" s="3"/>
      <c r="F3" s="3"/>
      <c r="G3" s="3"/>
      <c r="H3" s="3"/>
      <c r="I3" s="3"/>
      <c r="J3" s="3"/>
      <c r="K3" s="3"/>
      <c r="L3" s="3"/>
      <c r="M3" s="3"/>
      <c r="N3" s="3"/>
      <c r="O3" s="3"/>
      <c r="P3" s="3"/>
      <c r="Q3" s="3"/>
      <c r="R3" s="3"/>
      <c r="S3" s="3"/>
      <c r="T3" s="3"/>
    </row>
    <row r="4" spans="1:20">
      <c r="A4" s="12"/>
      <c r="B4" s="12"/>
      <c r="C4" s="12"/>
      <c r="D4" s="3"/>
      <c r="E4" s="3"/>
      <c r="F4" s="3"/>
      <c r="G4" s="3"/>
      <c r="H4" s="3"/>
      <c r="I4" s="3"/>
      <c r="J4" s="3"/>
      <c r="K4" s="3"/>
      <c r="L4" s="3"/>
      <c r="M4" s="3"/>
      <c r="N4" s="3"/>
      <c r="O4" s="3"/>
      <c r="P4" s="3"/>
      <c r="Q4" s="3"/>
      <c r="R4" s="3"/>
      <c r="S4" s="3"/>
      <c r="T4" s="3"/>
    </row>
    <row r="5" spans="1:20" hidden="1">
      <c r="A5" s="3"/>
      <c r="B5" s="3"/>
      <c r="C5" s="3"/>
      <c r="D5" s="3"/>
      <c r="E5" s="3"/>
      <c r="F5" s="3"/>
      <c r="G5" s="3"/>
      <c r="H5" s="3"/>
      <c r="I5" s="3"/>
      <c r="J5" s="3"/>
      <c r="K5" s="3"/>
      <c r="L5" s="3"/>
      <c r="M5" s="3"/>
      <c r="N5" s="3"/>
      <c r="O5" s="3"/>
      <c r="P5" s="3"/>
      <c r="Q5" s="3"/>
      <c r="R5" s="3"/>
      <c r="S5" s="3"/>
      <c r="T5" s="3"/>
    </row>
    <row r="6" spans="1:20" hidden="1">
      <c r="A6" s="3"/>
      <c r="B6" s="3"/>
      <c r="C6" s="3"/>
      <c r="D6" s="3"/>
      <c r="E6" s="3"/>
      <c r="F6" s="3"/>
      <c r="G6" s="3"/>
      <c r="H6" s="3"/>
      <c r="I6" s="3"/>
      <c r="J6" s="3"/>
      <c r="K6" s="3"/>
      <c r="L6" s="3"/>
      <c r="M6" s="3"/>
      <c r="N6" s="3"/>
      <c r="O6" s="3"/>
      <c r="P6" s="3"/>
      <c r="Q6" s="3"/>
      <c r="R6" s="3"/>
      <c r="S6" s="3"/>
      <c r="T6" s="3"/>
    </row>
    <row r="7" spans="1:20" hidden="1">
      <c r="A7" s="3"/>
      <c r="B7" s="3"/>
      <c r="C7" s="3"/>
      <c r="D7" s="3"/>
      <c r="E7" s="3"/>
      <c r="F7" s="3"/>
      <c r="G7" s="3"/>
      <c r="H7" s="3"/>
      <c r="I7" s="3"/>
      <c r="J7" s="3"/>
      <c r="K7" s="3"/>
      <c r="L7" s="3"/>
      <c r="M7" s="3"/>
      <c r="N7" s="3"/>
      <c r="O7" s="3"/>
      <c r="P7" s="3"/>
      <c r="Q7" s="3"/>
      <c r="R7" s="3"/>
      <c r="S7" s="3"/>
      <c r="T7" s="3"/>
    </row>
    <row r="8" spans="1:20" hidden="1">
      <c r="A8" s="3"/>
      <c r="B8" s="3"/>
      <c r="C8" s="3"/>
      <c r="D8" s="3"/>
      <c r="E8" s="3"/>
      <c r="F8" s="3"/>
      <c r="G8" s="3"/>
      <c r="H8" s="3"/>
      <c r="I8" s="3"/>
      <c r="J8" s="3"/>
      <c r="K8" s="3"/>
      <c r="L8" s="3"/>
      <c r="M8" s="3"/>
      <c r="N8" s="3"/>
      <c r="O8" s="3"/>
      <c r="P8" s="3"/>
      <c r="Q8" s="3"/>
      <c r="R8" s="3"/>
      <c r="S8" s="3"/>
      <c r="T8" s="3"/>
    </row>
    <row r="9" spans="1:20" hidden="1">
      <c r="A9" s="3"/>
      <c r="B9" s="3"/>
      <c r="C9" s="3"/>
      <c r="D9" s="3"/>
      <c r="E9" s="3"/>
      <c r="F9" s="3"/>
      <c r="G9" s="3"/>
      <c r="H9" s="3"/>
      <c r="I9" s="3"/>
      <c r="J9" s="3"/>
      <c r="K9" s="3"/>
      <c r="L9" s="3"/>
      <c r="M9" s="3"/>
      <c r="N9" s="3"/>
      <c r="O9" s="3"/>
      <c r="P9" s="3"/>
      <c r="Q9" s="3"/>
      <c r="R9" s="3"/>
      <c r="S9" s="3"/>
      <c r="T9" s="3"/>
    </row>
    <row r="10" spans="1:20" hidden="1">
      <c r="A10" s="3"/>
      <c r="B10" s="3"/>
      <c r="C10" s="3"/>
      <c r="D10" s="3"/>
      <c r="E10" s="3"/>
      <c r="F10" s="3"/>
      <c r="G10" s="3"/>
      <c r="H10" s="3"/>
      <c r="I10" s="3"/>
      <c r="J10" s="3"/>
      <c r="K10" s="3"/>
      <c r="L10" s="3"/>
      <c r="M10" s="3"/>
      <c r="N10" s="3"/>
      <c r="O10" s="3"/>
      <c r="P10" s="3"/>
      <c r="Q10" s="3"/>
      <c r="R10" s="3"/>
      <c r="S10" s="3"/>
      <c r="T10" s="3"/>
    </row>
    <row r="11" spans="1:20" hidden="1">
      <c r="A11" s="3"/>
      <c r="B11" s="3"/>
      <c r="C11" s="3"/>
      <c r="D11" s="3"/>
      <c r="E11" s="3"/>
      <c r="F11" s="3"/>
      <c r="G11" s="3"/>
      <c r="H11" s="3"/>
      <c r="I11" s="3"/>
      <c r="J11" s="3"/>
      <c r="K11" s="3"/>
      <c r="L11" s="3"/>
      <c r="M11" s="3"/>
      <c r="N11" s="3"/>
      <c r="O11" s="3"/>
      <c r="P11" s="3"/>
      <c r="Q11" s="3"/>
      <c r="R11" s="3"/>
      <c r="S11" s="3"/>
      <c r="T11" s="3"/>
    </row>
    <row r="12" spans="1:20" hidden="1">
      <c r="A12" s="3"/>
      <c r="B12" s="3"/>
      <c r="C12" s="3"/>
      <c r="D12" s="3"/>
      <c r="E12" s="3"/>
      <c r="F12" s="3"/>
      <c r="G12" s="3"/>
      <c r="H12" s="3"/>
      <c r="I12" s="3"/>
      <c r="J12" s="3"/>
      <c r="K12" s="3"/>
      <c r="L12" s="3"/>
      <c r="M12" s="3"/>
      <c r="N12" s="3"/>
      <c r="O12" s="3"/>
      <c r="P12" s="3"/>
      <c r="Q12" s="3"/>
      <c r="R12" s="3"/>
      <c r="S12" s="3"/>
      <c r="T12" s="3"/>
    </row>
    <row r="13" spans="1:20" hidden="1">
      <c r="A13" s="3"/>
      <c r="B13" s="3"/>
      <c r="C13" s="3"/>
      <c r="D13" s="3"/>
      <c r="E13" s="3"/>
      <c r="F13" s="3"/>
      <c r="G13" s="3"/>
      <c r="H13" s="3"/>
      <c r="I13" s="3"/>
      <c r="J13" s="3"/>
      <c r="K13" s="3"/>
      <c r="L13" s="3"/>
      <c r="M13" s="3"/>
      <c r="N13" s="3"/>
      <c r="O13" s="3"/>
      <c r="P13" s="3"/>
      <c r="Q13" s="3"/>
      <c r="R13" s="3"/>
      <c r="S13" s="3"/>
      <c r="T13" s="3"/>
    </row>
    <row r="14" spans="1:20" hidden="1">
      <c r="A14" s="3"/>
      <c r="B14" s="3"/>
      <c r="C14" s="3"/>
      <c r="D14" s="3"/>
      <c r="E14" s="3"/>
      <c r="F14" s="3"/>
      <c r="G14" s="3"/>
      <c r="H14" s="3"/>
      <c r="I14" s="3"/>
      <c r="J14" s="3"/>
      <c r="K14" s="3"/>
      <c r="L14" s="3"/>
      <c r="M14" s="3"/>
      <c r="N14" s="3"/>
      <c r="O14" s="3"/>
      <c r="P14" s="3"/>
      <c r="Q14" s="3"/>
      <c r="R14" s="3"/>
      <c r="S14" s="3"/>
      <c r="T14" s="3"/>
    </row>
    <row r="15" spans="1:20" hidden="1">
      <c r="A15" s="3"/>
      <c r="B15" s="3"/>
      <c r="C15" s="3"/>
      <c r="D15" s="3"/>
      <c r="E15" s="3"/>
      <c r="F15" s="3"/>
      <c r="G15" s="3"/>
      <c r="H15" s="3"/>
      <c r="I15" s="3"/>
      <c r="J15" s="3"/>
      <c r="K15" s="3"/>
      <c r="L15" s="3"/>
      <c r="M15" s="3"/>
      <c r="N15" s="3"/>
      <c r="O15" s="3"/>
      <c r="P15" s="3"/>
      <c r="Q15" s="3"/>
      <c r="R15" s="3"/>
      <c r="S15" s="3"/>
      <c r="T15" s="3"/>
    </row>
    <row r="16" spans="1:20" hidden="1">
      <c r="A16" s="3"/>
      <c r="B16" s="3"/>
      <c r="C16" s="3"/>
      <c r="D16" s="3"/>
      <c r="E16" s="3"/>
      <c r="F16" s="3"/>
      <c r="G16" s="3"/>
      <c r="H16" s="3"/>
      <c r="I16" s="3"/>
      <c r="J16" s="3"/>
      <c r="K16" s="3"/>
      <c r="L16" s="3"/>
      <c r="M16" s="3"/>
      <c r="N16" s="3"/>
      <c r="O16" s="3"/>
      <c r="P16" s="3"/>
      <c r="Q16" s="3"/>
      <c r="R16" s="3"/>
      <c r="S16" s="3"/>
      <c r="T16" s="3"/>
    </row>
    <row r="17" spans="1:20" hidden="1">
      <c r="A17" s="3"/>
      <c r="B17" s="3"/>
      <c r="C17" s="3"/>
      <c r="D17" s="3"/>
      <c r="E17" s="3"/>
      <c r="F17" s="3"/>
      <c r="G17" s="3"/>
      <c r="H17" s="3"/>
      <c r="I17" s="3"/>
      <c r="J17" s="3"/>
      <c r="K17" s="3"/>
      <c r="L17" s="3"/>
      <c r="M17" s="3"/>
      <c r="N17" s="3"/>
      <c r="O17" s="3"/>
      <c r="P17" s="3"/>
      <c r="Q17" s="3"/>
      <c r="R17" s="3"/>
      <c r="S17" s="3"/>
      <c r="T17" s="3"/>
    </row>
    <row r="18" spans="1:20" hidden="1">
      <c r="A18" s="3"/>
      <c r="B18" s="3"/>
      <c r="C18" s="3"/>
      <c r="D18" s="3"/>
      <c r="E18" s="3"/>
      <c r="F18" s="3"/>
      <c r="G18" s="3"/>
      <c r="H18" s="3"/>
      <c r="I18" s="3"/>
      <c r="J18" s="3"/>
      <c r="K18" s="3"/>
      <c r="L18" s="3"/>
      <c r="M18" s="3"/>
      <c r="N18" s="3"/>
      <c r="O18" s="3"/>
      <c r="P18" s="3"/>
      <c r="Q18" s="3"/>
      <c r="R18" s="3"/>
      <c r="S18" s="3"/>
      <c r="T18" s="3"/>
    </row>
    <row r="19" spans="1:20" hidden="1">
      <c r="A19" s="3"/>
      <c r="B19" s="3"/>
      <c r="C19" s="3"/>
      <c r="D19" s="3"/>
      <c r="E19" s="3"/>
      <c r="F19" s="3"/>
      <c r="G19" s="3"/>
      <c r="H19" s="3"/>
      <c r="I19" s="3"/>
      <c r="J19" s="3"/>
      <c r="K19" s="3"/>
      <c r="L19" s="3"/>
      <c r="M19" s="3"/>
      <c r="N19" s="3"/>
      <c r="O19" s="3"/>
      <c r="P19" s="3"/>
      <c r="Q19" s="3"/>
      <c r="R19" s="3"/>
      <c r="S19" s="3"/>
      <c r="T19" s="3"/>
    </row>
    <row r="20" spans="1:20" hidden="1">
      <c r="A20" s="3"/>
      <c r="B20" s="3"/>
      <c r="C20" s="3"/>
      <c r="D20" s="3"/>
      <c r="E20" s="3"/>
      <c r="F20" s="3"/>
      <c r="G20" s="3"/>
      <c r="H20" s="3"/>
      <c r="I20" s="3"/>
      <c r="J20" s="3"/>
      <c r="K20" s="3"/>
      <c r="L20" s="3"/>
      <c r="M20" s="3"/>
      <c r="N20" s="3"/>
      <c r="O20" s="3"/>
      <c r="P20" s="3"/>
      <c r="Q20" s="3"/>
      <c r="R20" s="3"/>
      <c r="S20" s="3"/>
      <c r="T20" s="3"/>
    </row>
    <row r="21" spans="1:20" hidden="1">
      <c r="A21" s="3"/>
      <c r="B21" s="3"/>
      <c r="C21" s="3"/>
      <c r="D21" s="3"/>
      <c r="E21" s="3"/>
      <c r="F21" s="3"/>
      <c r="G21" s="3"/>
      <c r="H21" s="3"/>
      <c r="I21" s="3"/>
      <c r="J21" s="3"/>
      <c r="K21" s="3"/>
      <c r="L21" s="3"/>
      <c r="M21" s="3"/>
      <c r="N21" s="3"/>
      <c r="O21" s="3"/>
      <c r="P21" s="3"/>
      <c r="Q21" s="3"/>
      <c r="R21" s="3"/>
      <c r="S21" s="3"/>
      <c r="T21" s="3"/>
    </row>
    <row r="22" spans="1:20" hidden="1">
      <c r="A22" s="3"/>
      <c r="B22" s="3"/>
      <c r="C22" s="3"/>
      <c r="D22" s="3"/>
      <c r="E22" s="3"/>
      <c r="F22" s="3"/>
      <c r="G22" s="3"/>
      <c r="H22" s="3"/>
      <c r="I22" s="3"/>
      <c r="J22" s="3"/>
      <c r="K22" s="3"/>
      <c r="L22" s="3"/>
      <c r="M22" s="3"/>
      <c r="N22" s="3"/>
      <c r="O22" s="3"/>
      <c r="P22" s="3"/>
      <c r="Q22" s="3"/>
      <c r="R22" s="3"/>
      <c r="S22" s="3"/>
      <c r="T22" s="3"/>
    </row>
    <row r="23" spans="1:20" hidden="1">
      <c r="A23" s="3"/>
      <c r="B23" s="3"/>
      <c r="C23" s="3"/>
      <c r="D23" s="3"/>
      <c r="E23" s="3"/>
      <c r="F23" s="3"/>
      <c r="G23" s="3"/>
      <c r="H23" s="3"/>
      <c r="I23" s="3"/>
      <c r="J23" s="3"/>
      <c r="K23" s="3"/>
      <c r="L23" s="3"/>
      <c r="M23" s="3"/>
      <c r="N23" s="3"/>
      <c r="O23" s="3"/>
      <c r="P23" s="3"/>
      <c r="Q23" s="3"/>
      <c r="R23" s="3"/>
      <c r="S23" s="3"/>
      <c r="T23" s="3"/>
    </row>
    <row r="24" spans="1:20" hidden="1">
      <c r="A24" s="3"/>
      <c r="B24" s="3"/>
      <c r="C24" s="3"/>
      <c r="D24" s="3"/>
      <c r="E24" s="3"/>
      <c r="F24" s="3"/>
      <c r="G24" s="3"/>
      <c r="H24" s="3"/>
      <c r="I24" s="3"/>
      <c r="J24" s="3"/>
      <c r="K24" s="3"/>
      <c r="L24" s="3"/>
      <c r="M24" s="3"/>
      <c r="N24" s="3"/>
      <c r="O24" s="3"/>
      <c r="P24" s="3"/>
      <c r="Q24" s="3"/>
      <c r="R24" s="3"/>
      <c r="S24" s="3"/>
      <c r="T24" s="3"/>
    </row>
    <row r="25" spans="1:20" hidden="1">
      <c r="A25" s="3"/>
      <c r="B25" s="3"/>
      <c r="C25" s="3"/>
      <c r="D25" s="3"/>
      <c r="E25" s="3"/>
      <c r="F25" s="3"/>
      <c r="G25" s="3"/>
      <c r="H25" s="3"/>
      <c r="I25" s="3"/>
      <c r="J25" s="3"/>
      <c r="K25" s="3"/>
      <c r="L25" s="3"/>
      <c r="M25" s="3"/>
      <c r="N25" s="3"/>
      <c r="O25" s="3"/>
      <c r="P25" s="3"/>
      <c r="Q25" s="3"/>
      <c r="R25" s="3"/>
      <c r="S25" s="3"/>
      <c r="T25" s="3"/>
    </row>
    <row r="26" spans="1:20" hidden="1">
      <c r="A26" s="3"/>
      <c r="B26" s="3"/>
      <c r="C26" s="3"/>
      <c r="D26" s="3"/>
      <c r="E26" s="3"/>
      <c r="F26" s="3"/>
      <c r="G26" s="3"/>
      <c r="H26" s="3"/>
      <c r="I26" s="3"/>
      <c r="J26" s="3"/>
      <c r="K26" s="3"/>
      <c r="L26" s="3"/>
      <c r="M26" s="3"/>
      <c r="N26" s="3"/>
      <c r="O26" s="3"/>
      <c r="P26" s="3"/>
      <c r="Q26" s="3"/>
      <c r="R26" s="3"/>
      <c r="S26" s="3"/>
      <c r="T26" s="3"/>
    </row>
    <row r="27" spans="1:20" hidden="1">
      <c r="A27" s="3"/>
      <c r="B27" s="3"/>
      <c r="C27" s="3"/>
      <c r="D27" s="3"/>
      <c r="E27" s="3"/>
      <c r="F27" s="3"/>
      <c r="G27" s="3"/>
      <c r="H27" s="3"/>
      <c r="I27" s="3"/>
      <c r="J27" s="3"/>
      <c r="K27" s="3"/>
      <c r="L27" s="3"/>
      <c r="M27" s="3"/>
      <c r="N27" s="3"/>
      <c r="O27" s="3"/>
      <c r="P27" s="3"/>
      <c r="Q27" s="3"/>
      <c r="R27" s="3"/>
      <c r="S27" s="3"/>
      <c r="T27" s="3"/>
    </row>
    <row r="28" spans="1:20" hidden="1">
      <c r="A28" s="3"/>
      <c r="B28" s="3"/>
      <c r="C28" s="3"/>
      <c r="D28" s="3"/>
      <c r="E28" s="3"/>
      <c r="F28" s="3"/>
      <c r="G28" s="3"/>
      <c r="H28" s="3"/>
      <c r="I28" s="3"/>
      <c r="J28" s="3"/>
      <c r="K28" s="3"/>
      <c r="L28" s="3"/>
      <c r="M28" s="3"/>
      <c r="N28" s="3"/>
      <c r="O28" s="3"/>
      <c r="P28" s="3"/>
      <c r="Q28" s="3"/>
      <c r="R28" s="3"/>
      <c r="S28" s="3"/>
      <c r="T28" s="3"/>
    </row>
    <row r="29" spans="1:20" hidden="1">
      <c r="A29" s="3"/>
      <c r="B29" s="3"/>
      <c r="C29" s="3"/>
      <c r="D29" s="3"/>
      <c r="E29" s="3"/>
      <c r="F29" s="3"/>
      <c r="G29" s="3"/>
      <c r="H29" s="3"/>
      <c r="I29" s="3"/>
      <c r="J29" s="3"/>
      <c r="K29" s="3"/>
      <c r="L29" s="3"/>
      <c r="M29" s="3"/>
      <c r="N29" s="3"/>
      <c r="O29" s="3"/>
      <c r="P29" s="3"/>
      <c r="Q29" s="3"/>
      <c r="R29" s="3"/>
      <c r="S29" s="3"/>
      <c r="T29" s="3"/>
    </row>
    <row r="30" spans="1:20" hidden="1">
      <c r="A30" s="3"/>
      <c r="B30" s="3"/>
      <c r="C30" s="3"/>
      <c r="D30" s="3"/>
      <c r="E30" s="3"/>
      <c r="F30" s="3"/>
      <c r="G30" s="3"/>
      <c r="H30" s="3"/>
      <c r="I30" s="3"/>
      <c r="J30" s="3"/>
      <c r="K30" s="3"/>
      <c r="L30" s="3"/>
      <c r="M30" s="3"/>
      <c r="N30" s="3"/>
      <c r="O30" s="3"/>
      <c r="P30" s="3"/>
      <c r="Q30" s="3"/>
      <c r="R30" s="3"/>
      <c r="S30" s="3"/>
      <c r="T30" s="3"/>
    </row>
    <row r="31" spans="1:20" hidden="1">
      <c r="A31" s="3"/>
      <c r="B31" s="3"/>
      <c r="C31" s="3"/>
      <c r="D31" s="3"/>
      <c r="E31" s="3"/>
      <c r="F31" s="3"/>
      <c r="G31" s="3"/>
      <c r="H31" s="3"/>
      <c r="I31" s="3"/>
      <c r="J31" s="3"/>
      <c r="K31" s="3"/>
      <c r="L31" s="3"/>
      <c r="M31" s="3"/>
      <c r="N31" s="3"/>
      <c r="O31" s="3"/>
      <c r="P31" s="3"/>
      <c r="Q31" s="3"/>
      <c r="R31" s="3"/>
      <c r="S31" s="3"/>
      <c r="T31" s="3"/>
    </row>
    <row r="32" spans="1:20" hidden="1">
      <c r="A32" s="3"/>
      <c r="B32" s="3"/>
      <c r="C32" s="3"/>
      <c r="D32" s="3"/>
      <c r="E32" s="3"/>
      <c r="F32" s="3"/>
      <c r="G32" s="3"/>
      <c r="H32" s="3"/>
      <c r="I32" s="3"/>
      <c r="J32" s="3"/>
      <c r="K32" s="3"/>
      <c r="L32" s="3"/>
      <c r="M32" s="3"/>
      <c r="N32" s="3"/>
      <c r="O32" s="3"/>
      <c r="P32" s="3"/>
      <c r="Q32" s="3"/>
      <c r="R32" s="3"/>
      <c r="S32" s="3"/>
      <c r="T32" s="3"/>
    </row>
    <row r="33" spans="1:20" hidden="1">
      <c r="A33" s="3"/>
      <c r="B33" s="3"/>
      <c r="C33" s="3"/>
      <c r="D33" s="3"/>
      <c r="E33" s="3"/>
      <c r="F33" s="3"/>
      <c r="G33" s="3"/>
      <c r="H33" s="3"/>
      <c r="I33" s="3"/>
      <c r="J33" s="3"/>
      <c r="K33" s="3"/>
      <c r="L33" s="3"/>
      <c r="M33" s="3"/>
      <c r="N33" s="3"/>
      <c r="O33" s="3"/>
      <c r="P33" s="3"/>
      <c r="Q33" s="3"/>
      <c r="R33" s="3"/>
      <c r="S33" s="3"/>
      <c r="T33" s="3"/>
    </row>
    <row r="34" spans="1:20" hidden="1">
      <c r="A34" s="3"/>
      <c r="B34" s="3"/>
      <c r="C34" s="3"/>
      <c r="D34" s="3"/>
      <c r="E34" s="3"/>
      <c r="F34" s="3"/>
      <c r="G34" s="3"/>
      <c r="H34" s="3"/>
      <c r="I34" s="3"/>
      <c r="J34" s="3"/>
      <c r="K34" s="3"/>
      <c r="L34" s="3"/>
      <c r="M34" s="3"/>
      <c r="N34" s="3"/>
      <c r="O34" s="3"/>
      <c r="P34" s="3"/>
      <c r="Q34" s="3"/>
      <c r="R34" s="3"/>
      <c r="S34" s="3"/>
      <c r="T34" s="3"/>
    </row>
    <row r="35" spans="1:20" hidden="1">
      <c r="A35" s="3"/>
      <c r="B35" s="3"/>
      <c r="C35" s="3"/>
      <c r="D35" s="3"/>
      <c r="E35" s="3"/>
      <c r="F35" s="3"/>
      <c r="G35" s="3"/>
      <c r="H35" s="3"/>
      <c r="I35" s="3"/>
      <c r="J35" s="3"/>
      <c r="K35" s="3"/>
      <c r="L35" s="3"/>
      <c r="M35" s="3"/>
      <c r="N35" s="3"/>
      <c r="O35" s="3"/>
      <c r="P35" s="3"/>
      <c r="Q35" s="3"/>
      <c r="R35" s="3"/>
      <c r="S35" s="3"/>
      <c r="T35" s="3"/>
    </row>
    <row r="36" spans="1:20" hidden="1">
      <c r="A36" s="3"/>
      <c r="B36" s="132"/>
      <c r="C36" s="132"/>
      <c r="D36" s="132"/>
      <c r="E36" s="132"/>
      <c r="F36" s="132"/>
      <c r="G36" s="132"/>
      <c r="H36" s="132"/>
      <c r="I36" s="132"/>
      <c r="J36" s="132"/>
      <c r="K36" s="132"/>
      <c r="L36" s="132"/>
      <c r="M36" s="132"/>
      <c r="N36" s="132"/>
      <c r="O36" s="132"/>
      <c r="P36" s="132"/>
      <c r="Q36" s="132"/>
      <c r="R36" s="132"/>
      <c r="S36" s="132"/>
      <c r="T36" s="132"/>
    </row>
    <row r="37" spans="1:20" hidden="1">
      <c r="A37" s="3"/>
      <c r="B37" s="132"/>
      <c r="C37" s="132"/>
      <c r="D37" s="132"/>
      <c r="E37" s="132"/>
      <c r="F37" s="132"/>
      <c r="G37" s="132"/>
      <c r="H37" s="132"/>
      <c r="I37" s="132"/>
      <c r="J37" s="132"/>
      <c r="K37" s="132"/>
      <c r="L37" s="132"/>
      <c r="M37" s="132"/>
      <c r="N37" s="132"/>
      <c r="O37" s="132"/>
      <c r="P37" s="132"/>
      <c r="Q37" s="132"/>
      <c r="R37" s="132"/>
      <c r="S37" s="132"/>
      <c r="T37" s="132"/>
    </row>
    <row r="38" spans="1:20" hidden="1">
      <c r="A38" s="3"/>
      <c r="B38" s="132"/>
      <c r="C38" s="132"/>
      <c r="D38" s="132"/>
      <c r="E38" s="132"/>
      <c r="F38" s="132"/>
      <c r="G38" s="132"/>
      <c r="H38" s="132"/>
      <c r="I38" s="132"/>
      <c r="J38" s="132"/>
      <c r="K38" s="132"/>
      <c r="L38" s="132"/>
      <c r="M38" s="132"/>
      <c r="N38" s="132"/>
      <c r="O38" s="132"/>
      <c r="P38" s="132"/>
      <c r="Q38" s="132"/>
      <c r="R38" s="132"/>
      <c r="S38" s="132"/>
      <c r="T38" s="132"/>
    </row>
    <row r="39" spans="1:20" hidden="1">
      <c r="A39" s="3"/>
      <c r="B39" s="132"/>
      <c r="C39" s="132"/>
      <c r="D39" s="132"/>
      <c r="E39" s="132"/>
      <c r="F39" s="132"/>
      <c r="G39" s="132"/>
      <c r="H39" s="132"/>
      <c r="I39" s="132"/>
      <c r="J39" s="132"/>
      <c r="K39" s="132"/>
      <c r="L39" s="132"/>
      <c r="M39" s="132"/>
      <c r="N39" s="132"/>
      <c r="O39" s="132"/>
      <c r="P39" s="132"/>
      <c r="Q39" s="132"/>
      <c r="R39" s="132"/>
      <c r="S39" s="132"/>
      <c r="T39" s="132"/>
    </row>
    <row r="40" spans="1:20" hidden="1">
      <c r="A40" s="3"/>
      <c r="B40" s="132"/>
      <c r="C40" s="132"/>
      <c r="D40" s="132"/>
      <c r="E40" s="132"/>
      <c r="F40" s="132"/>
      <c r="G40" s="132"/>
      <c r="H40" s="132"/>
      <c r="I40" s="132"/>
      <c r="J40" s="132"/>
      <c r="K40" s="132"/>
      <c r="L40" s="132"/>
      <c r="M40" s="132"/>
      <c r="N40" s="132"/>
      <c r="O40" s="132"/>
      <c r="P40" s="132"/>
      <c r="Q40" s="132"/>
      <c r="R40" s="132"/>
      <c r="S40" s="132"/>
      <c r="T40" s="132"/>
    </row>
    <row r="41" spans="1:20" hidden="1">
      <c r="A41" s="3"/>
      <c r="B41" s="132"/>
      <c r="C41" s="132"/>
      <c r="D41" s="132"/>
      <c r="E41" s="132"/>
      <c r="F41" s="132"/>
      <c r="G41" s="132"/>
      <c r="H41" s="132"/>
      <c r="I41" s="132"/>
      <c r="J41" s="132"/>
      <c r="K41" s="132"/>
      <c r="L41" s="132"/>
      <c r="M41" s="132"/>
      <c r="N41" s="132"/>
      <c r="O41" s="132"/>
      <c r="P41" s="132"/>
      <c r="Q41" s="132"/>
      <c r="R41" s="132"/>
      <c r="S41" s="132"/>
      <c r="T41" s="132"/>
    </row>
  </sheetData>
  <mergeCells count="1">
    <mergeCell ref="B36:T4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D24"/>
  <sheetViews>
    <sheetView showRowColHeaders="0" topLeftCell="A16" workbookViewId="0">
      <selection activeCell="C13" sqref="C13"/>
    </sheetView>
  </sheetViews>
  <sheetFormatPr defaultColWidth="0" defaultRowHeight="15" zeroHeight="1"/>
  <cols>
    <col min="1" max="1" width="9.140625" customWidth="1"/>
    <col min="2" max="2" width="25.5703125" customWidth="1"/>
    <col min="3" max="3" width="100.7109375" customWidth="1"/>
    <col min="4" max="4" width="9.140625" customWidth="1"/>
    <col min="5" max="16384" width="9.140625" hidden="1"/>
  </cols>
  <sheetData>
    <row r="1" spans="1:4" ht="33.75">
      <c r="A1" s="11"/>
      <c r="B1" s="134" t="s">
        <v>8</v>
      </c>
      <c r="C1" s="134"/>
      <c r="D1" s="11"/>
    </row>
    <row r="2" spans="1:4">
      <c r="A2" s="12"/>
      <c r="B2" s="15" t="s">
        <v>9</v>
      </c>
      <c r="C2" s="12"/>
      <c r="D2" s="12"/>
    </row>
    <row r="3" spans="1:4" ht="151.5" customHeight="1">
      <c r="A3" s="12"/>
      <c r="B3" s="135" t="s">
        <v>10</v>
      </c>
      <c r="C3" s="135"/>
      <c r="D3" s="12"/>
    </row>
    <row r="4" spans="1:4" ht="15" customHeight="1">
      <c r="A4" s="12"/>
      <c r="B4" s="16"/>
      <c r="C4" s="16"/>
      <c r="D4" s="12"/>
    </row>
    <row r="5" spans="1:4">
      <c r="A5" s="12"/>
      <c r="B5" s="15" t="s">
        <v>11</v>
      </c>
      <c r="C5" s="12"/>
      <c r="D5" s="12"/>
    </row>
    <row r="6" spans="1:4" ht="47.25" customHeight="1">
      <c r="A6" s="12"/>
      <c r="B6" s="135" t="s">
        <v>12</v>
      </c>
      <c r="C6" s="135"/>
      <c r="D6" s="12"/>
    </row>
    <row r="7" spans="1:4">
      <c r="A7" s="12"/>
      <c r="B7" s="14"/>
      <c r="C7" s="12"/>
      <c r="D7" s="12"/>
    </row>
    <row r="8" spans="1:4" ht="63" customHeight="1">
      <c r="A8" s="12"/>
      <c r="B8" s="135" t="s">
        <v>13</v>
      </c>
      <c r="C8" s="135"/>
      <c r="D8" s="12"/>
    </row>
    <row r="9" spans="1:4" ht="15" customHeight="1">
      <c r="A9" s="12"/>
      <c r="B9" s="16"/>
      <c r="C9" s="16"/>
      <c r="D9" s="12"/>
    </row>
    <row r="10" spans="1:4">
      <c r="A10" s="12"/>
      <c r="B10" s="15" t="s">
        <v>14</v>
      </c>
      <c r="C10" s="12"/>
      <c r="D10" s="12"/>
    </row>
    <row r="11" spans="1:4" ht="32.25" customHeight="1">
      <c r="A11" s="12"/>
      <c r="B11" s="133" t="s">
        <v>15</v>
      </c>
      <c r="C11" s="133"/>
      <c r="D11" s="12"/>
    </row>
    <row r="12" spans="1:4">
      <c r="A12" s="12"/>
      <c r="B12" s="17" t="s">
        <v>16</v>
      </c>
      <c r="C12" s="14" t="s">
        <v>17</v>
      </c>
      <c r="D12" s="12"/>
    </row>
    <row r="13" spans="1:4" ht="45">
      <c r="A13" s="12"/>
      <c r="B13" s="17" t="s">
        <v>18</v>
      </c>
      <c r="C13" s="16" t="s">
        <v>19</v>
      </c>
      <c r="D13" s="12"/>
    </row>
    <row r="14" spans="1:4" ht="45">
      <c r="A14" s="12"/>
      <c r="B14" s="17" t="s">
        <v>20</v>
      </c>
      <c r="C14" s="26" t="s">
        <v>21</v>
      </c>
      <c r="D14" s="12"/>
    </row>
    <row r="15" spans="1:4" ht="48" customHeight="1">
      <c r="A15" s="12"/>
      <c r="B15" s="17" t="s">
        <v>22</v>
      </c>
      <c r="C15" s="16" t="s">
        <v>23</v>
      </c>
      <c r="D15" s="12"/>
    </row>
    <row r="16" spans="1:4" ht="30">
      <c r="A16" s="12"/>
      <c r="B16" s="17" t="s">
        <v>24</v>
      </c>
      <c r="C16" s="14" t="s">
        <v>25</v>
      </c>
      <c r="D16" s="12"/>
    </row>
    <row r="17" spans="1:4" ht="30">
      <c r="A17" s="12"/>
      <c r="B17" s="17" t="s">
        <v>26</v>
      </c>
      <c r="C17" s="14" t="s">
        <v>27</v>
      </c>
      <c r="D17" s="12"/>
    </row>
    <row r="18" spans="1:4">
      <c r="A18" s="12"/>
      <c r="B18" s="17"/>
      <c r="C18" s="14"/>
      <c r="D18" s="12"/>
    </row>
    <row r="19" spans="1:4">
      <c r="A19" s="12"/>
      <c r="B19" s="15" t="s">
        <v>28</v>
      </c>
      <c r="C19" s="12"/>
      <c r="D19" s="12"/>
    </row>
    <row r="20" spans="1:4" ht="29.25" customHeight="1">
      <c r="A20" s="12"/>
      <c r="B20" s="133" t="s">
        <v>29</v>
      </c>
      <c r="C20" s="133"/>
      <c r="D20" s="12"/>
    </row>
    <row r="21" spans="1:4" ht="135">
      <c r="A21" s="12"/>
      <c r="B21" s="17" t="s">
        <v>30</v>
      </c>
      <c r="C21" s="26" t="s">
        <v>31</v>
      </c>
      <c r="D21" s="12"/>
    </row>
    <row r="22" spans="1:4" ht="120">
      <c r="A22" s="12"/>
      <c r="B22" s="17" t="s">
        <v>32</v>
      </c>
      <c r="C22" s="26" t="s">
        <v>33</v>
      </c>
      <c r="D22" s="12"/>
    </row>
    <row r="23" spans="1:4" ht="45">
      <c r="A23" s="12"/>
      <c r="B23" s="17" t="s">
        <v>34</v>
      </c>
      <c r="C23" s="26" t="s">
        <v>35</v>
      </c>
      <c r="D23" s="12"/>
    </row>
    <row r="24" spans="1:4">
      <c r="A24" s="12"/>
      <c r="B24" s="17"/>
      <c r="C24" s="26"/>
      <c r="D24" s="12"/>
    </row>
  </sheetData>
  <mergeCells count="6">
    <mergeCell ref="B20:C20"/>
    <mergeCell ref="B1:C1"/>
    <mergeCell ref="B3:C3"/>
    <mergeCell ref="B6:C6"/>
    <mergeCell ref="B8:C8"/>
    <mergeCell ref="B11:C1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5"/>
  </sheetPr>
  <dimension ref="A1:BE67"/>
  <sheetViews>
    <sheetView zoomScale="70" zoomScaleNormal="70" workbookViewId="0">
      <selection activeCell="D2" sqref="D2:G16"/>
    </sheetView>
  </sheetViews>
  <sheetFormatPr defaultColWidth="0" defaultRowHeight="15" zeroHeight="1"/>
  <cols>
    <col min="1" max="1" width="3" customWidth="1"/>
    <col min="2" max="2" width="17.7109375" customWidth="1"/>
    <col min="3" max="3" width="15.28515625" bestFit="1" customWidth="1"/>
    <col min="4" max="4" width="21.140625" bestFit="1" customWidth="1"/>
    <col min="5" max="6" width="9.140625" bestFit="1" customWidth="1"/>
    <col min="7" max="7" width="17.42578125" customWidth="1"/>
    <col min="8" max="11" width="16.7109375" customWidth="1"/>
    <col min="12" max="12" width="17.140625" bestFit="1" customWidth="1"/>
    <col min="13" max="13" width="33" bestFit="1" customWidth="1"/>
    <col min="14" max="14" width="35.7109375" customWidth="1"/>
    <col min="15" max="15" width="17.85546875" bestFit="1" customWidth="1"/>
    <col min="16" max="16" width="32.140625" bestFit="1" customWidth="1"/>
    <col min="17" max="36" width="9.140625" hidden="1" customWidth="1"/>
    <col min="37" max="40" width="0" hidden="1" customWidth="1"/>
    <col min="41" max="16384" width="9.140625" hidden="1"/>
  </cols>
  <sheetData>
    <row r="1" spans="1:57" ht="34.5" customHeight="1">
      <c r="A1" s="138" t="s">
        <v>36</v>
      </c>
      <c r="B1" s="138"/>
      <c r="C1" s="138"/>
      <c r="D1" s="138"/>
      <c r="E1" s="138"/>
      <c r="F1" s="138"/>
      <c r="G1" s="138"/>
      <c r="H1" s="138"/>
      <c r="I1" s="138"/>
      <c r="J1" s="138"/>
      <c r="K1" s="138"/>
      <c r="L1" s="138"/>
      <c r="M1" s="138"/>
      <c r="N1" s="138"/>
      <c r="O1" s="138"/>
      <c r="P1" s="138"/>
      <c r="Q1" s="138"/>
      <c r="R1" s="138"/>
      <c r="S1" s="138"/>
      <c r="T1" s="138"/>
      <c r="U1" s="138"/>
      <c r="V1" s="138"/>
      <c r="W1" s="138"/>
      <c r="X1" s="138"/>
      <c r="Y1" s="138"/>
      <c r="Z1" s="138"/>
      <c r="AA1" s="138"/>
      <c r="AB1" s="138"/>
      <c r="AC1" s="138"/>
      <c r="AD1" s="138"/>
      <c r="AE1" s="138"/>
      <c r="AF1" s="138"/>
      <c r="AG1" s="138"/>
      <c r="AH1" s="138"/>
      <c r="AI1" s="138"/>
      <c r="AJ1" s="138"/>
      <c r="AK1" s="138"/>
      <c r="AL1" s="138"/>
      <c r="AM1" s="138"/>
      <c r="AN1" s="138"/>
      <c r="AO1" s="138"/>
      <c r="AP1" s="138"/>
      <c r="AQ1" s="138"/>
      <c r="AR1" s="138"/>
    </row>
    <row r="2" spans="1:57" ht="50.1" customHeight="1">
      <c r="A2" s="146" t="s">
        <v>37</v>
      </c>
      <c r="B2" s="146"/>
      <c r="C2" s="61" t="s">
        <v>38</v>
      </c>
      <c r="D2" s="61" t="s">
        <v>39</v>
      </c>
      <c r="E2" s="61" t="s">
        <v>40</v>
      </c>
      <c r="F2" s="61" t="s">
        <v>41</v>
      </c>
      <c r="G2" s="61" t="s">
        <v>42</v>
      </c>
      <c r="H2" s="61" t="s">
        <v>43</v>
      </c>
      <c r="I2" s="61" t="s">
        <v>20</v>
      </c>
      <c r="J2" s="61" t="s">
        <v>22</v>
      </c>
      <c r="K2" s="61" t="s">
        <v>24</v>
      </c>
      <c r="L2" s="61" t="s">
        <v>26</v>
      </c>
      <c r="M2" s="146" t="s">
        <v>44</v>
      </c>
      <c r="N2" s="146"/>
      <c r="O2" s="146"/>
      <c r="P2" s="146"/>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3"/>
      <c r="AV2" s="63"/>
      <c r="AW2" s="63"/>
      <c r="AX2" s="63"/>
      <c r="AY2" s="63"/>
      <c r="AZ2" s="63"/>
      <c r="BA2" s="63"/>
      <c r="BB2" s="63"/>
      <c r="BC2" s="63"/>
      <c r="BD2" s="63"/>
      <c r="BE2" s="63"/>
    </row>
    <row r="3" spans="1:57" ht="30" customHeight="1">
      <c r="A3" s="152" t="s">
        <v>45</v>
      </c>
      <c r="B3" s="152"/>
      <c r="C3" s="64" t="s">
        <v>46</v>
      </c>
      <c r="D3" s="65" t="s">
        <v>47</v>
      </c>
      <c r="E3" s="66">
        <f>COUNTIF('L2'!B:B,'L1'!C3)</f>
        <v>1</v>
      </c>
      <c r="F3" s="66">
        <f>COUNTIF('L3'!C:C,C3)</f>
        <v>1</v>
      </c>
      <c r="G3" s="66">
        <f>IFERROR(SUMIF('L2'!B:B,'L1'!C3,'L2'!G:G),0)</f>
        <v>10</v>
      </c>
      <c r="H3" s="67">
        <f>SUMIF('L2'!B:B,C3,'L2'!H:H)</f>
        <v>20</v>
      </c>
      <c r="I3" s="67">
        <f>IFERROR(SUMIF('L2'!B:B,'L1'!C3,'L2'!I:I),0)</f>
        <v>1</v>
      </c>
      <c r="J3" s="67">
        <f>IFERROR(SUMIF('L2'!B:B,'L1'!C3,'L2'!J:J),0)</f>
        <v>2</v>
      </c>
      <c r="K3" s="67">
        <f>IFERROR(SUMIF('L2'!B:B,'L1'!C3,'L2'!K:K),0)</f>
        <v>1</v>
      </c>
      <c r="L3" s="67">
        <f>IFERROR(SUMIF('L2'!B:B,'L1'!C3,'L2'!L:L),0)</f>
        <v>1</v>
      </c>
      <c r="M3" s="147"/>
      <c r="N3" s="147"/>
      <c r="O3" s="147"/>
      <c r="P3" s="147"/>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row>
    <row r="4" spans="1:57" ht="33.75" customHeight="1">
      <c r="A4" s="152"/>
      <c r="B4" s="152"/>
      <c r="C4" s="68" t="s">
        <v>48</v>
      </c>
      <c r="D4" s="69" t="s">
        <v>49</v>
      </c>
      <c r="E4" s="66">
        <f>COUNTIF('L2'!B:B,'L1'!C4)</f>
        <v>1</v>
      </c>
      <c r="F4" s="66">
        <f>COUNTIF('L3'!C:C,C4)</f>
        <v>2</v>
      </c>
      <c r="G4" s="66">
        <f>IFERROR(SUMIF('L2'!B:B,'L1'!C4,'L2'!G:G),0)</f>
        <v>48</v>
      </c>
      <c r="H4" s="67">
        <f>SUMIF('L2'!B:B,C4,'L2'!H:H)</f>
        <v>72</v>
      </c>
      <c r="I4" s="67">
        <f>IFERROR(SUMIF('L2'!B:B,'L1'!C4,'L2'!I:I),0)</f>
        <v>5</v>
      </c>
      <c r="J4" s="67">
        <f>IFERROR(SUMIF('L2'!B:B,'L1'!C4,'L2'!J:J),0)</f>
        <v>5</v>
      </c>
      <c r="K4" s="67">
        <f>IFERROR(SUMIF('L2'!B:B,'L1'!C4,'L2'!K:K),0)</f>
        <v>5</v>
      </c>
      <c r="L4" s="67">
        <f>IFERROR(SUMIF('L2'!B:B,'L1'!C4,'L2'!L:L),0)</f>
        <v>12</v>
      </c>
      <c r="M4" s="147"/>
      <c r="N4" s="147"/>
      <c r="O4" s="147"/>
      <c r="P4" s="147"/>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row>
    <row r="5" spans="1:57" ht="30" customHeight="1">
      <c r="A5" s="152"/>
      <c r="B5" s="152"/>
      <c r="C5" s="68" t="s">
        <v>50</v>
      </c>
      <c r="D5" s="69" t="s">
        <v>51</v>
      </c>
      <c r="E5" s="66">
        <f>COUNTIF('L2'!B:B,'L1'!C5)</f>
        <v>0</v>
      </c>
      <c r="F5" s="66">
        <f>COUNTIF('L3'!C:C,C5)</f>
        <v>0</v>
      </c>
      <c r="G5" s="66">
        <f>IFERROR(SUMIF('L2'!B:B,'L1'!C5,'L2'!G:G),0)</f>
        <v>0</v>
      </c>
      <c r="H5" s="67">
        <f>SUMIF('L2'!B:B,C5,'L2'!H:H)</f>
        <v>0</v>
      </c>
      <c r="I5" s="67">
        <f>IFERROR(SUMIF('L2'!B:B,'L1'!C5,'L2'!I:I),0)</f>
        <v>0</v>
      </c>
      <c r="J5" s="67">
        <f>IFERROR(SUMIF('L2'!B:B,'L1'!C5,'L2'!J:J),0)</f>
        <v>0</v>
      </c>
      <c r="K5" s="67">
        <f>IFERROR(SUMIF('L2'!B:B,'L1'!C5,'L2'!K:K),0)</f>
        <v>0</v>
      </c>
      <c r="L5" s="67">
        <f>IFERROR(SUMIF('L2'!B:B,'L1'!C5,'L2'!L:L),0)</f>
        <v>0</v>
      </c>
      <c r="M5" s="147"/>
      <c r="N5" s="147"/>
      <c r="O5" s="147"/>
      <c r="P5" s="147"/>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row>
    <row r="6" spans="1:57" ht="30" customHeight="1">
      <c r="A6" s="152"/>
      <c r="B6" s="152"/>
      <c r="C6" s="68" t="s">
        <v>52</v>
      </c>
      <c r="D6" s="69" t="s">
        <v>53</v>
      </c>
      <c r="E6" s="66">
        <f>COUNTIF('L2'!B:B,'L1'!C6)</f>
        <v>0</v>
      </c>
      <c r="F6" s="66">
        <f>COUNTIF('L3'!C:C,C6)</f>
        <v>0</v>
      </c>
      <c r="G6" s="66">
        <f>IFERROR(SUMIF('L2'!B:B,'L1'!C6,'L2'!G:G),0)</f>
        <v>0</v>
      </c>
      <c r="H6" s="67">
        <f>SUMIF('L2'!B:B,C6,'L2'!H:H)</f>
        <v>0</v>
      </c>
      <c r="I6" s="67">
        <f>IFERROR(SUMIF('L2'!B:B,'L1'!C6,'L2'!I:I),0)</f>
        <v>0</v>
      </c>
      <c r="J6" s="67">
        <f>IFERROR(SUMIF('L2'!B:B,'L1'!C6,'L2'!J:J),0)</f>
        <v>0</v>
      </c>
      <c r="K6" s="67">
        <f>IFERROR(SUMIF('L2'!B:B,'L1'!C6,'L2'!K:K),0)</f>
        <v>0</v>
      </c>
      <c r="L6" s="67">
        <f>IFERROR(SUMIF('L2'!B:B,'L1'!C6,'L2'!L:L),0)</f>
        <v>0</v>
      </c>
      <c r="M6" s="147"/>
      <c r="N6" s="147"/>
      <c r="O6" s="147"/>
      <c r="P6" s="147"/>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row>
    <row r="7" spans="1:57" ht="30" customHeight="1">
      <c r="A7" s="152"/>
      <c r="B7" s="152"/>
      <c r="C7" s="68" t="s">
        <v>54</v>
      </c>
      <c r="D7" s="69" t="s">
        <v>55</v>
      </c>
      <c r="E7" s="66">
        <f>COUNTIF('L2'!B:B,'L1'!C7)</f>
        <v>0</v>
      </c>
      <c r="F7" s="66">
        <f>COUNTIF('L3'!C:C,C7)</f>
        <v>0</v>
      </c>
      <c r="G7" s="66">
        <f>IFERROR(SUMIF('L2'!B:B,'L1'!C7,'L2'!G:G),0)</f>
        <v>0</v>
      </c>
      <c r="H7" s="67">
        <f>SUMIF('L2'!B:B,C7,'L2'!H:H)</f>
        <v>0</v>
      </c>
      <c r="I7" s="67">
        <f>IFERROR(SUMIF('L2'!B:B,'L1'!C7,'L2'!I:I),0)</f>
        <v>0</v>
      </c>
      <c r="J7" s="67">
        <f>IFERROR(SUMIF('L2'!B:B,'L1'!C7,'L2'!J:J),0)</f>
        <v>0</v>
      </c>
      <c r="K7" s="67">
        <f>IFERROR(SUMIF('L2'!B:B,'L1'!C7,'L2'!K:K),0)</f>
        <v>0</v>
      </c>
      <c r="L7" s="67">
        <f>IFERROR(SUMIF('L2'!B:B,'L1'!C7,'L2'!L:L),0)</f>
        <v>0</v>
      </c>
      <c r="M7" s="147"/>
      <c r="N7" s="147"/>
      <c r="O7" s="147"/>
      <c r="P7" s="147"/>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c r="BB7" s="63"/>
      <c r="BC7" s="63"/>
      <c r="BD7" s="63"/>
      <c r="BE7" s="63"/>
    </row>
    <row r="8" spans="1:57" ht="30" customHeight="1">
      <c r="A8" s="152"/>
      <c r="B8" s="152"/>
      <c r="C8" s="68" t="s">
        <v>56</v>
      </c>
      <c r="D8" s="69" t="s">
        <v>57</v>
      </c>
      <c r="E8" s="66">
        <f>COUNTIF('L2'!B:B,'L1'!C8)</f>
        <v>0</v>
      </c>
      <c r="F8" s="66">
        <f>COUNTIF('L3'!C:C,C8)</f>
        <v>0</v>
      </c>
      <c r="G8" s="66">
        <f>IFERROR(SUMIF('L2'!B:B,'L1'!C8,'L2'!G:G),0)</f>
        <v>0</v>
      </c>
      <c r="H8" s="67">
        <f>SUMIF('L2'!B:B,C8,'L2'!H:H)</f>
        <v>0</v>
      </c>
      <c r="I8" s="67">
        <f>IFERROR(SUMIF('L2'!B:B,'L1'!C8,'L2'!I:I),0)</f>
        <v>0</v>
      </c>
      <c r="J8" s="67">
        <f>IFERROR(SUMIF('L2'!B:B,'L1'!C8,'L2'!J:J),0)</f>
        <v>0</v>
      </c>
      <c r="K8" s="67">
        <f>IFERROR(SUMIF('L2'!B:B,'L1'!C8,'L2'!K:K),0)</f>
        <v>0</v>
      </c>
      <c r="L8" s="67">
        <f>IFERROR(SUMIF('L2'!B:B,'L1'!C8,'L2'!L:L),0)</f>
        <v>0</v>
      </c>
      <c r="M8" s="147"/>
      <c r="N8" s="147"/>
      <c r="O8" s="147"/>
      <c r="P8" s="147"/>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row>
    <row r="9" spans="1:57" s="1" customFormat="1" ht="18.75" customHeight="1">
      <c r="A9" s="152"/>
      <c r="B9" s="152"/>
      <c r="C9" s="68" t="s">
        <v>58</v>
      </c>
      <c r="D9" s="69" t="s">
        <v>59</v>
      </c>
      <c r="E9" s="66">
        <f>COUNTIF('L2'!B:B,'L1'!C9)</f>
        <v>0</v>
      </c>
      <c r="F9" s="66">
        <f>COUNTIF('L3'!C:C,C9)</f>
        <v>0</v>
      </c>
      <c r="G9" s="66">
        <f>IFERROR(SUMIF('L2'!B:B,'L1'!C9,'L2'!G:G),0)</f>
        <v>0</v>
      </c>
      <c r="H9" s="67">
        <f>SUMIF('L2'!B:B,C9,'L2'!H:H)</f>
        <v>0</v>
      </c>
      <c r="I9" s="67">
        <f>IFERROR(SUMIF('L2'!B:B,'L1'!C9,'L2'!I:I),0)</f>
        <v>0</v>
      </c>
      <c r="J9" s="67">
        <f>IFERROR(SUMIF('L2'!B:B,'L1'!C9,'L2'!J:J),0)</f>
        <v>0</v>
      </c>
      <c r="K9" s="67">
        <f>IFERROR(SUMIF('L2'!B:B,'L1'!C9,'L2'!K:K),0)</f>
        <v>0</v>
      </c>
      <c r="L9" s="67">
        <f>IFERROR(SUMIF('L2'!B:B,'L1'!C9,'L2'!L:L),0)</f>
        <v>0</v>
      </c>
      <c r="M9" s="139"/>
      <c r="N9" s="140"/>
      <c r="O9" s="140"/>
      <c r="P9" s="141"/>
      <c r="Q9" s="70"/>
      <c r="R9" s="70"/>
      <c r="S9" s="70"/>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c r="AU9" s="70"/>
      <c r="AV9" s="70"/>
      <c r="AW9" s="70"/>
      <c r="AX9" s="70"/>
      <c r="AY9" s="70"/>
      <c r="AZ9" s="70"/>
      <c r="BA9" s="70"/>
      <c r="BB9" s="70"/>
      <c r="BC9" s="70"/>
      <c r="BD9" s="70"/>
      <c r="BE9" s="70"/>
    </row>
    <row r="10" spans="1:57" s="1" customFormat="1" ht="18.75" customHeight="1">
      <c r="A10" s="152"/>
      <c r="B10" s="152"/>
      <c r="C10" s="68" t="s">
        <v>60</v>
      </c>
      <c r="D10" s="69" t="s">
        <v>61</v>
      </c>
      <c r="E10" s="66">
        <f>COUNTIF('L2'!B:B,'L1'!C10)</f>
        <v>0</v>
      </c>
      <c r="F10" s="66">
        <f>COUNTIF('L3'!C:C,C10)</f>
        <v>0</v>
      </c>
      <c r="G10" s="66">
        <f>IFERROR(SUMIF('L2'!B:B,'L1'!C10,'L2'!G:G),0)</f>
        <v>0</v>
      </c>
      <c r="H10" s="67">
        <f>SUMIF('L2'!B:B,C10,'L2'!H:H)</f>
        <v>0</v>
      </c>
      <c r="I10" s="67">
        <f>IFERROR(SUMIF('L2'!B:B,'L1'!C10,'L2'!I:I),0)</f>
        <v>0</v>
      </c>
      <c r="J10" s="67">
        <f>IFERROR(SUMIF('L2'!B:B,'L1'!C10,'L2'!J:J),0)</f>
        <v>0</v>
      </c>
      <c r="K10" s="67">
        <f>IFERROR(SUMIF('L2'!B:B,'L1'!C10,'L2'!K:K),0)</f>
        <v>0</v>
      </c>
      <c r="L10" s="67">
        <f>IFERROR(SUMIF('L2'!B:B,'L1'!C10,'L2'!L:L),0)</f>
        <v>0</v>
      </c>
      <c r="M10" s="139"/>
      <c r="N10" s="140"/>
      <c r="O10" s="140"/>
      <c r="P10" s="141"/>
      <c r="Q10" s="70"/>
      <c r="R10" s="70"/>
      <c r="S10" s="70"/>
      <c r="T10" s="70"/>
      <c r="U10" s="70"/>
      <c r="V10" s="70"/>
      <c r="W10" s="70"/>
      <c r="X10" s="70"/>
      <c r="Y10" s="70"/>
      <c r="Z10" s="70"/>
      <c r="AA10" s="70"/>
      <c r="AB10" s="70"/>
      <c r="AC10" s="70"/>
      <c r="AD10" s="70"/>
      <c r="AE10" s="70"/>
      <c r="AF10" s="70"/>
      <c r="AG10" s="70"/>
      <c r="AH10" s="70"/>
      <c r="AI10" s="70"/>
      <c r="AJ10" s="70"/>
      <c r="AK10" s="70"/>
      <c r="AL10" s="70"/>
      <c r="AM10" s="70"/>
      <c r="AN10" s="70"/>
      <c r="AO10" s="70"/>
      <c r="AP10" s="70"/>
      <c r="AQ10" s="70"/>
      <c r="AR10" s="70"/>
      <c r="AS10" s="70"/>
      <c r="AT10" s="70"/>
      <c r="AU10" s="70"/>
      <c r="AV10" s="70"/>
      <c r="AW10" s="70"/>
      <c r="AX10" s="70"/>
      <c r="AY10" s="70"/>
      <c r="AZ10" s="70"/>
      <c r="BA10" s="70"/>
      <c r="BB10" s="70"/>
      <c r="BC10" s="70"/>
      <c r="BD10" s="70"/>
      <c r="BE10" s="70"/>
    </row>
    <row r="11" spans="1:57" s="1" customFormat="1" ht="18.75" customHeight="1">
      <c r="A11" s="152"/>
      <c r="B11" s="152"/>
      <c r="C11" s="68" t="s">
        <v>62</v>
      </c>
      <c r="D11" s="69" t="s">
        <v>63</v>
      </c>
      <c r="E11" s="66">
        <f>COUNTIF('L2'!B:B,'L1'!C11)</f>
        <v>0</v>
      </c>
      <c r="F11" s="66">
        <f>COUNTIF('L3'!C:C,C11)</f>
        <v>0</v>
      </c>
      <c r="G11" s="66">
        <f>IFERROR(SUMIF('L2'!B:B,'L1'!C11,'L2'!G:G),0)</f>
        <v>0</v>
      </c>
      <c r="H11" s="67">
        <f>SUMIF('L2'!B:B,C11,'L2'!H:H)</f>
        <v>0</v>
      </c>
      <c r="I11" s="67">
        <f>IFERROR(SUMIF('L2'!B:B,'L1'!C11,'L2'!I:I),0)</f>
        <v>0</v>
      </c>
      <c r="J11" s="67">
        <f>IFERROR(SUMIF('L2'!B:B,'L1'!C11,'L2'!J:J),0)</f>
        <v>0</v>
      </c>
      <c r="K11" s="67">
        <f>IFERROR(SUMIF('L2'!B:B,'L1'!C11,'L2'!K:K),0)</f>
        <v>0</v>
      </c>
      <c r="L11" s="67">
        <f>IFERROR(SUMIF('L2'!B:B,'L1'!C11,'L2'!L:L),0)</f>
        <v>0</v>
      </c>
      <c r="M11" s="139"/>
      <c r="N11" s="140"/>
      <c r="O11" s="140"/>
      <c r="P11" s="141"/>
      <c r="Q11" s="70"/>
      <c r="R11" s="70"/>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c r="BA11" s="70"/>
      <c r="BB11" s="70"/>
      <c r="BC11" s="70"/>
      <c r="BD11" s="70"/>
      <c r="BE11" s="70"/>
    </row>
    <row r="12" spans="1:57" s="1" customFormat="1" ht="44.25" customHeight="1">
      <c r="A12" s="152"/>
      <c r="B12" s="152"/>
      <c r="C12" s="68" t="s">
        <v>64</v>
      </c>
      <c r="D12" s="69" t="s">
        <v>65</v>
      </c>
      <c r="E12" s="66">
        <f>COUNTIF('L2'!B:B,'L1'!C12)</f>
        <v>0</v>
      </c>
      <c r="F12" s="66">
        <f>COUNTIF('L3'!C:C,C12)</f>
        <v>0</v>
      </c>
      <c r="G12" s="66">
        <f>IFERROR(SUMIF('L2'!B:B,'L1'!C12,'L2'!G:G),0)</f>
        <v>0</v>
      </c>
      <c r="H12" s="67">
        <f>SUMIF('L2'!B:B,C12,'L2'!H:H)</f>
        <v>0</v>
      </c>
      <c r="I12" s="67">
        <f>IFERROR(SUMIF('L2'!B:B,'L1'!C12,'L2'!I:I),0)</f>
        <v>0</v>
      </c>
      <c r="J12" s="67">
        <f>IFERROR(SUMIF('L2'!B:B,'L1'!C12,'L2'!J:J),0)</f>
        <v>0</v>
      </c>
      <c r="K12" s="67">
        <f>IFERROR(SUMIF('L2'!B:B,'L1'!C12,'L2'!K:K),0)</f>
        <v>0</v>
      </c>
      <c r="L12" s="67">
        <f>IFERROR(SUMIF('L2'!B:B,'L1'!C12,'L2'!L:L),0)</f>
        <v>0</v>
      </c>
      <c r="M12" s="139"/>
      <c r="N12" s="140"/>
      <c r="O12" s="140"/>
      <c r="P12" s="141"/>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0"/>
      <c r="BE12" s="70"/>
    </row>
    <row r="13" spans="1:57" ht="30" customHeight="1">
      <c r="A13" s="152"/>
      <c r="B13" s="152"/>
      <c r="C13" s="68" t="s">
        <v>66</v>
      </c>
      <c r="D13" s="69" t="s">
        <v>67</v>
      </c>
      <c r="E13" s="66">
        <f>COUNTIF('L2'!B:B,'L1'!C13)</f>
        <v>0</v>
      </c>
      <c r="F13" s="66">
        <f>COUNTIF('L3'!C:C,C13)</f>
        <v>0</v>
      </c>
      <c r="G13" s="66">
        <f>IFERROR(SUMIF('L2'!B:B,'L1'!C13,'L2'!G:G),0)</f>
        <v>0</v>
      </c>
      <c r="H13" s="67">
        <f>SUMIF('L2'!B:B,C13,'L2'!H:H)</f>
        <v>0</v>
      </c>
      <c r="I13" s="67">
        <f>IFERROR(SUMIF('L2'!B:B,'L1'!C13,'L2'!I:I),0)</f>
        <v>0</v>
      </c>
      <c r="J13" s="67">
        <f>IFERROR(SUMIF('L2'!B:B,'L1'!C13,'L2'!J:J),0)</f>
        <v>0</v>
      </c>
      <c r="K13" s="67">
        <f>IFERROR(SUMIF('L2'!B:B,'L1'!C13,'L2'!K:K),0)</f>
        <v>0</v>
      </c>
      <c r="L13" s="67">
        <f>IFERROR(SUMIF('L2'!B:B,'L1'!C13,'L2'!L:L),0)</f>
        <v>0</v>
      </c>
      <c r="M13" s="139"/>
      <c r="N13" s="140"/>
      <c r="O13" s="140"/>
      <c r="P13" s="141"/>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63"/>
      <c r="AP13" s="63"/>
      <c r="AQ13" s="63"/>
      <c r="AR13" s="63"/>
      <c r="AS13" s="63"/>
      <c r="AT13" s="63"/>
      <c r="AU13" s="63"/>
      <c r="AV13" s="63"/>
      <c r="AW13" s="63"/>
      <c r="AX13" s="63"/>
      <c r="AY13" s="63"/>
      <c r="AZ13" s="63"/>
      <c r="BA13" s="63"/>
      <c r="BB13" s="63"/>
      <c r="BC13" s="63"/>
      <c r="BD13" s="63"/>
      <c r="BE13" s="63"/>
    </row>
    <row r="14" spans="1:57" ht="30" customHeight="1">
      <c r="A14" s="152"/>
      <c r="B14" s="152"/>
      <c r="C14" s="68" t="s">
        <v>68</v>
      </c>
      <c r="D14" s="69" t="s">
        <v>69</v>
      </c>
      <c r="E14" s="66">
        <f>COUNTIF('L2'!B:B,'L1'!C14)</f>
        <v>0</v>
      </c>
      <c r="F14" s="66">
        <f>COUNTIF('L3'!C:C,C14)</f>
        <v>0</v>
      </c>
      <c r="G14" s="66">
        <f>IFERROR(SUMIF('L2'!B:B,'L1'!C14,'L2'!G:G),0)</f>
        <v>0</v>
      </c>
      <c r="H14" s="67">
        <f>SUMIF('L2'!B:B,C14,'L2'!H:H)</f>
        <v>0</v>
      </c>
      <c r="I14" s="67">
        <f>IFERROR(SUMIF('L2'!B:B,'L1'!C14,'L2'!I:I),0)</f>
        <v>0</v>
      </c>
      <c r="J14" s="67">
        <f>IFERROR(SUMIF('L2'!B:B,'L1'!C14,'L2'!J:J),0)</f>
        <v>0</v>
      </c>
      <c r="K14" s="67">
        <f>IFERROR(SUMIF('L2'!B:B,'L1'!C14,'L2'!K:K),0)</f>
        <v>0</v>
      </c>
      <c r="L14" s="67">
        <f>IFERROR(SUMIF('L2'!B:B,'L1'!C14,'L2'!L:L),0)</f>
        <v>0</v>
      </c>
      <c r="M14" s="139"/>
      <c r="N14" s="140"/>
      <c r="O14" s="140"/>
      <c r="P14" s="141"/>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63"/>
      <c r="AP14" s="63"/>
      <c r="AQ14" s="63"/>
      <c r="AR14" s="63"/>
      <c r="AS14" s="63"/>
      <c r="AT14" s="63"/>
      <c r="AU14" s="63"/>
      <c r="AV14" s="63"/>
      <c r="AW14" s="63"/>
      <c r="AX14" s="63"/>
      <c r="AY14" s="63"/>
      <c r="AZ14" s="63"/>
      <c r="BA14" s="63"/>
      <c r="BB14" s="63"/>
      <c r="BC14" s="63"/>
      <c r="BD14" s="63"/>
      <c r="BE14" s="63"/>
    </row>
    <row r="15" spans="1:57" ht="30" customHeight="1">
      <c r="A15" s="152"/>
      <c r="B15" s="152"/>
      <c r="C15" s="68" t="s">
        <v>70</v>
      </c>
      <c r="D15" s="69" t="s">
        <v>71</v>
      </c>
      <c r="E15" s="66">
        <f>COUNTIF('L2'!B:B,'L1'!C15)</f>
        <v>0</v>
      </c>
      <c r="F15" s="66">
        <f>COUNTIF('L3'!C:C,C15)</f>
        <v>0</v>
      </c>
      <c r="G15" s="66">
        <f>IFERROR(SUMIF('L2'!B:B,'L1'!C15,'L2'!G:G),0)</f>
        <v>0</v>
      </c>
      <c r="H15" s="67">
        <f>SUMIF('L2'!B:B,C15,'L2'!H:H)</f>
        <v>0</v>
      </c>
      <c r="I15" s="67">
        <f>IFERROR(SUMIF('L2'!B:B,'L1'!C15,'L2'!I:I),0)</f>
        <v>0</v>
      </c>
      <c r="J15" s="67">
        <f>IFERROR(SUMIF('L2'!B:B,'L1'!C15,'L2'!J:J),0)</f>
        <v>0</v>
      </c>
      <c r="K15" s="67">
        <f>IFERROR(SUMIF('L2'!B:B,'L1'!C15,'L2'!K:K),0)</f>
        <v>0</v>
      </c>
      <c r="L15" s="67">
        <f>IFERROR(SUMIF('L2'!B:B,'L1'!C15,'L2'!L:L),0)</f>
        <v>0</v>
      </c>
      <c r="M15" s="139"/>
      <c r="N15" s="140"/>
      <c r="O15" s="140"/>
      <c r="P15" s="141"/>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63"/>
      <c r="AP15" s="63"/>
      <c r="AQ15" s="63"/>
      <c r="AR15" s="63"/>
      <c r="AS15" s="63"/>
      <c r="AT15" s="63"/>
      <c r="AU15" s="63"/>
      <c r="AV15" s="63"/>
      <c r="AW15" s="63"/>
      <c r="AX15" s="63"/>
      <c r="AY15" s="63"/>
      <c r="AZ15" s="63"/>
      <c r="BA15" s="63"/>
      <c r="BB15" s="63"/>
      <c r="BC15" s="63"/>
      <c r="BD15" s="63"/>
      <c r="BE15" s="63"/>
    </row>
    <row r="16" spans="1:57" ht="18.75" customHeight="1">
      <c r="A16" s="152"/>
      <c r="B16" s="152"/>
      <c r="C16" s="68" t="s">
        <v>72</v>
      </c>
      <c r="D16" s="69" t="s">
        <v>73</v>
      </c>
      <c r="E16" s="66">
        <f>COUNTIF('L2'!B:B,'L1'!C16)</f>
        <v>0</v>
      </c>
      <c r="F16" s="66">
        <f>COUNTIF('L3'!C:C,C16)</f>
        <v>0</v>
      </c>
      <c r="G16" s="66">
        <f>IFERROR(SUMIF('L2'!B:B,'L1'!C16,'L2'!G:G),0)</f>
        <v>0</v>
      </c>
      <c r="H16" s="67">
        <f>SUMIF('L2'!B:B,C16,'L2'!H:H)</f>
        <v>0</v>
      </c>
      <c r="I16" s="67">
        <f>IFERROR(SUMIF('L2'!B:B,'L1'!C16,'L2'!I:I),0)</f>
        <v>0</v>
      </c>
      <c r="J16" s="67">
        <f>IFERROR(SUMIF('L2'!B:B,'L1'!C16,'L2'!J:J),0)</f>
        <v>0</v>
      </c>
      <c r="K16" s="67">
        <f>IFERROR(SUMIF('L2'!B:B,'L1'!C16,'L2'!K:K),0)</f>
        <v>0</v>
      </c>
      <c r="L16" s="67">
        <f>IFERROR(SUMIF('L2'!B:B,'L1'!C16,'L2'!L:L),0)</f>
        <v>0</v>
      </c>
      <c r="M16" s="139"/>
      <c r="N16" s="140"/>
      <c r="O16" s="140"/>
      <c r="P16" s="141"/>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63"/>
      <c r="AP16" s="63"/>
      <c r="AQ16" s="63"/>
      <c r="AR16" s="63"/>
      <c r="AS16" s="63"/>
      <c r="AT16" s="63"/>
      <c r="AU16" s="63"/>
      <c r="AV16" s="63"/>
      <c r="AW16" s="63"/>
      <c r="AX16" s="63"/>
      <c r="AY16" s="63"/>
      <c r="AZ16" s="63"/>
      <c r="BA16" s="63"/>
      <c r="BB16" s="63"/>
      <c r="BC16" s="63"/>
      <c r="BD16" s="63"/>
      <c r="BE16" s="63"/>
    </row>
    <row r="17" spans="1:40" ht="18.75">
      <c r="A17" s="71"/>
      <c r="B17" s="71"/>
      <c r="C17" s="72"/>
      <c r="D17" s="72"/>
      <c r="E17" s="73"/>
      <c r="F17" s="73"/>
      <c r="G17" s="73"/>
      <c r="H17" s="74"/>
      <c r="I17" s="74"/>
      <c r="J17" s="74"/>
      <c r="K17" s="74"/>
      <c r="L17" s="74"/>
      <c r="M17" s="75"/>
      <c r="N17" s="75"/>
      <c r="O17" s="60"/>
      <c r="P17" s="60"/>
      <c r="Q17" s="1"/>
      <c r="R17" s="1"/>
      <c r="S17" s="1"/>
      <c r="T17" s="1"/>
      <c r="U17" s="1"/>
      <c r="V17" s="1"/>
      <c r="W17" s="1"/>
      <c r="X17" s="1"/>
      <c r="Y17" s="1"/>
      <c r="Z17" s="1"/>
      <c r="AA17" s="1"/>
      <c r="AB17" s="1"/>
      <c r="AC17" s="1"/>
      <c r="AD17" s="1"/>
      <c r="AE17" s="1"/>
      <c r="AF17" s="1"/>
      <c r="AG17" s="1"/>
      <c r="AH17" s="1"/>
      <c r="AI17" s="1"/>
      <c r="AJ17" s="1"/>
      <c r="AK17" s="1"/>
      <c r="AL17" s="1"/>
      <c r="AM17" s="1"/>
      <c r="AN17" s="1"/>
    </row>
    <row r="18" spans="1:40">
      <c r="A18" s="4"/>
      <c r="B18" s="4"/>
      <c r="C18" s="5"/>
      <c r="D18" s="4"/>
      <c r="E18" s="4"/>
      <c r="F18" s="4"/>
      <c r="G18" s="4"/>
      <c r="H18" s="4"/>
      <c r="I18" s="4"/>
      <c r="J18" s="4"/>
      <c r="K18" s="4"/>
      <c r="L18" s="4"/>
      <c r="M18" s="4"/>
      <c r="N18" s="4"/>
      <c r="O18" s="4"/>
      <c r="P18" s="4"/>
    </row>
    <row r="19" spans="1:40" ht="33.75">
      <c r="A19" s="153" t="s">
        <v>74</v>
      </c>
      <c r="B19" s="154"/>
      <c r="C19" s="154"/>
      <c r="D19" s="154"/>
      <c r="E19" s="154"/>
      <c r="F19" s="154"/>
      <c r="G19" s="154"/>
      <c r="H19" s="154"/>
      <c r="I19" s="154"/>
      <c r="J19" s="154"/>
      <c r="K19" s="154"/>
      <c r="L19" s="154"/>
      <c r="M19" s="154"/>
      <c r="N19" s="154"/>
      <c r="O19" s="154"/>
      <c r="P19" s="155"/>
    </row>
    <row r="20" spans="1:40">
      <c r="A20" s="111"/>
      <c r="B20" s="112"/>
      <c r="C20" s="112"/>
      <c r="D20" s="112"/>
      <c r="E20" s="112"/>
      <c r="F20" s="112"/>
      <c r="G20" s="112"/>
      <c r="H20" s="112"/>
      <c r="I20" s="112"/>
      <c r="J20" s="112"/>
      <c r="K20" s="112"/>
      <c r="L20" s="112"/>
      <c r="M20" s="112"/>
      <c r="N20" s="112"/>
      <c r="O20" s="112"/>
      <c r="P20" s="113"/>
    </row>
    <row r="21" spans="1:40" ht="25.5">
      <c r="A21" s="114"/>
      <c r="B21" s="4"/>
      <c r="C21" s="144" t="s">
        <v>75</v>
      </c>
      <c r="D21" s="145"/>
      <c r="E21" s="76" t="s">
        <v>76</v>
      </c>
      <c r="F21" s="115"/>
      <c r="G21" s="35"/>
      <c r="H21" s="77" t="s">
        <v>77</v>
      </c>
      <c r="I21" s="78" t="s">
        <v>20</v>
      </c>
      <c r="J21" s="78" t="s">
        <v>22</v>
      </c>
      <c r="K21" s="78" t="s">
        <v>24</v>
      </c>
      <c r="L21" s="79" t="s">
        <v>26</v>
      </c>
      <c r="M21" s="35"/>
      <c r="N21" s="35"/>
      <c r="O21" s="35"/>
      <c r="P21" s="116"/>
    </row>
    <row r="22" spans="1:40" ht="31.5">
      <c r="A22" s="117"/>
      <c r="B22" s="3"/>
      <c r="C22" s="148" t="s">
        <v>78</v>
      </c>
      <c r="D22" s="149"/>
      <c r="E22" s="57">
        <f>SUM(F3:F16)</f>
        <v>3</v>
      </c>
      <c r="F22" s="3"/>
      <c r="G22" s="118"/>
      <c r="H22" s="54">
        <f>SUM(H3:H16)/SUM(F3:F16)</f>
        <v>30.666666666666668</v>
      </c>
      <c r="I22" s="54">
        <f>SUM(I3,I4:I16)</f>
        <v>6</v>
      </c>
      <c r="J22" s="54">
        <f>SUM(J3,J4:J16)</f>
        <v>7</v>
      </c>
      <c r="K22" s="54">
        <f>SUM(K3,K4:K16)</f>
        <v>6</v>
      </c>
      <c r="L22" s="54">
        <f>SUM(L3,L4:L16)</f>
        <v>13</v>
      </c>
      <c r="M22" s="119"/>
      <c r="N22" s="119"/>
      <c r="O22" s="119"/>
      <c r="P22" s="120"/>
    </row>
    <row r="23" spans="1:40" ht="31.5">
      <c r="A23" s="117"/>
      <c r="B23" s="3"/>
      <c r="C23" s="150" t="s">
        <v>79</v>
      </c>
      <c r="D23" s="151"/>
      <c r="E23" s="59">
        <f>SUM(G3:G16)</f>
        <v>58</v>
      </c>
      <c r="F23" s="3"/>
      <c r="G23" s="118"/>
      <c r="H23" s="121"/>
      <c r="I23" s="121"/>
      <c r="J23" s="121"/>
      <c r="K23" s="121"/>
      <c r="L23" s="121"/>
      <c r="M23" s="119"/>
      <c r="N23" s="119"/>
      <c r="O23" s="119"/>
      <c r="P23" s="120"/>
    </row>
    <row r="24" spans="1:40" ht="38.25" customHeight="1">
      <c r="A24" s="117"/>
      <c r="B24" s="3"/>
      <c r="C24" s="142" t="s">
        <v>80</v>
      </c>
      <c r="D24" s="143"/>
      <c r="E24" s="58">
        <f>SUM(G3:G16)/SUM(F3:F16)</f>
        <v>19.333333333333332</v>
      </c>
      <c r="F24" s="3"/>
      <c r="G24" s="3"/>
      <c r="H24" s="3"/>
      <c r="I24" s="122"/>
      <c r="J24" s="122"/>
      <c r="K24" s="122"/>
      <c r="L24" s="122"/>
      <c r="M24" s="122"/>
      <c r="N24" s="122"/>
      <c r="O24" s="122"/>
      <c r="P24" s="123" t="s">
        <v>81</v>
      </c>
    </row>
    <row r="25" spans="1:40" ht="15.75">
      <c r="A25" s="124"/>
      <c r="B25" s="125"/>
      <c r="C25" s="125"/>
      <c r="D25" s="126"/>
      <c r="E25" s="125"/>
      <c r="F25" s="125"/>
      <c r="G25" s="125"/>
      <c r="H25" s="125"/>
      <c r="I25" s="127"/>
      <c r="J25" s="127"/>
      <c r="K25" s="127"/>
      <c r="L25" s="127"/>
      <c r="M25" s="127"/>
      <c r="N25" s="127"/>
      <c r="O25" s="127"/>
      <c r="P25" s="128"/>
    </row>
    <row r="26" spans="1:40"/>
    <row r="27" spans="1:40"/>
    <row r="28" spans="1:40"/>
    <row r="29" spans="1:40"/>
    <row r="30" spans="1:40"/>
    <row r="31" spans="1:40"/>
    <row r="32" spans="1:40"/>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sheetData>
  <sheetProtection formatCells="0" formatColumns="0" formatRows="0" insertColumns="0" insertRows="0" insertHyperlinks="0" deleteColumns="0" deleteRows="0" sort="0" autoFilter="0" pivotTables="0"/>
  <mergeCells count="23">
    <mergeCell ref="C24:D24"/>
    <mergeCell ref="C21:D21"/>
    <mergeCell ref="A2:B2"/>
    <mergeCell ref="M2:P2"/>
    <mergeCell ref="M8:P8"/>
    <mergeCell ref="C22:D22"/>
    <mergeCell ref="C23:D23"/>
    <mergeCell ref="A3:B16"/>
    <mergeCell ref="M12:P12"/>
    <mergeCell ref="M4:P4"/>
    <mergeCell ref="M5:P5"/>
    <mergeCell ref="M6:P6"/>
    <mergeCell ref="M7:P7"/>
    <mergeCell ref="M3:P3"/>
    <mergeCell ref="A19:P19"/>
    <mergeCell ref="A1:AR1"/>
    <mergeCell ref="M13:P13"/>
    <mergeCell ref="M14:P14"/>
    <mergeCell ref="M15:P15"/>
    <mergeCell ref="M16:P16"/>
    <mergeCell ref="M9:P9"/>
    <mergeCell ref="M10:P10"/>
    <mergeCell ref="M11:P11"/>
  </mergeCells>
  <conditionalFormatting sqref="G2:L2">
    <cfRule type="colorScale" priority="2">
      <colorScale>
        <cfvo type="min"/>
        <cfvo type="percentile" val="50"/>
        <cfvo type="max"/>
        <color rgb="FFF8696B"/>
        <color rgb="FFFFEB84"/>
        <color rgb="FF63BE7B"/>
      </colorScale>
    </cfRule>
  </conditionalFormatting>
  <conditionalFormatting sqref="C3:C16">
    <cfRule type="duplicateValues" dxfId="7"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5"/>
  </sheetPr>
  <dimension ref="A1:AE146"/>
  <sheetViews>
    <sheetView zoomScaleNormal="100" workbookViewId="0">
      <pane ySplit="1" topLeftCell="A3" activePane="bottomLeft" state="frozen"/>
      <selection pane="bottomLeft" activeCell="C3" sqref="C3"/>
    </sheetView>
  </sheetViews>
  <sheetFormatPr defaultColWidth="0" defaultRowHeight="15"/>
  <cols>
    <col min="1" max="1" width="25.7109375" style="33" customWidth="1"/>
    <col min="2" max="2" width="14.5703125" style="34" customWidth="1"/>
    <col min="3" max="3" width="25.7109375" style="32" customWidth="1"/>
    <col min="4" max="4" width="22.5703125" style="29" customWidth="1"/>
    <col min="5" max="5" width="63.85546875" style="42" customWidth="1"/>
    <col min="6" max="6" width="15.28515625" style="98" customWidth="1"/>
    <col min="7" max="10" width="16.7109375" style="53" customWidth="1"/>
    <col min="11" max="11" width="17.140625" style="52" customWidth="1"/>
    <col min="12" max="12" width="16.7109375" style="52" customWidth="1"/>
    <col min="13" max="17" width="0" style="31" hidden="1" customWidth="1"/>
    <col min="18" max="16384" width="9.140625" style="31" hidden="1"/>
  </cols>
  <sheetData>
    <row r="1" spans="1:13" s="29" customFormat="1" ht="50.1" customHeight="1">
      <c r="A1" s="61" t="s">
        <v>39</v>
      </c>
      <c r="B1" s="61" t="s">
        <v>38</v>
      </c>
      <c r="C1" s="85" t="s">
        <v>82</v>
      </c>
      <c r="D1" s="85" t="s">
        <v>83</v>
      </c>
      <c r="E1" s="85" t="s">
        <v>84</v>
      </c>
      <c r="F1" s="85" t="s">
        <v>85</v>
      </c>
      <c r="G1" s="85" t="s">
        <v>86</v>
      </c>
      <c r="H1" s="85" t="s">
        <v>43</v>
      </c>
      <c r="I1" s="85" t="s">
        <v>20</v>
      </c>
      <c r="J1" s="85" t="s">
        <v>22</v>
      </c>
      <c r="K1" s="85" t="s">
        <v>24</v>
      </c>
      <c r="L1" s="85" t="s">
        <v>26</v>
      </c>
      <c r="M1" s="80"/>
    </row>
    <row r="2" spans="1:13" s="29" customFormat="1" ht="43.5" customHeight="1">
      <c r="A2" s="86" t="str">
        <f>VLOOKUP(LEFT(C2,2),'L1'!C:D,2,FALSE)</f>
        <v>Reconnaissance</v>
      </c>
      <c r="B2" s="87" t="str">
        <f t="shared" ref="B2" si="0">LEFT(C2,2)</f>
        <v>RE</v>
      </c>
      <c r="C2" s="88" t="s">
        <v>87</v>
      </c>
      <c r="D2" s="89" t="s">
        <v>88</v>
      </c>
      <c r="E2" s="90" t="s">
        <v>89</v>
      </c>
      <c r="F2" s="106">
        <f>COUNTIF('L3'!E:E,C2)</f>
        <v>1</v>
      </c>
      <c r="G2" s="91">
        <f>IFERROR(SUMIF('L3'!E:E,'L2'!C2,'L3'!K:K),0)</f>
        <v>10</v>
      </c>
      <c r="H2" s="91">
        <f>IFERROR(SUMIF('L3'!E:E,'L2'!C2,'L3'!L:L),0)</f>
        <v>20</v>
      </c>
      <c r="I2" s="91">
        <f>IFERROR(SUMIF('L3'!E:E,'L2'!C2,'L3'!M:M),0)</f>
        <v>1</v>
      </c>
      <c r="J2" s="91">
        <f>IFERROR(SUMIF('L3'!E:E,'L2'!C2,'L3'!N:N),0)</f>
        <v>2</v>
      </c>
      <c r="K2" s="92">
        <f>IFERROR(SUMIF('L3'!E:E,'L2'!C2,'L3'!O:O),0)</f>
        <v>1</v>
      </c>
      <c r="L2" s="93">
        <f>IFERROR(SUMIF('L3'!E:E,'L2'!C2,'L3'!P:P),0)</f>
        <v>1</v>
      </c>
    </row>
    <row r="3" spans="1:13" s="29" customFormat="1" ht="81" customHeight="1">
      <c r="A3" s="86" t="str">
        <f>VLOOKUP(LEFT(C3,2),'L1'!C:D,2,FALSE)</f>
        <v>Resource Development</v>
      </c>
      <c r="B3" s="87" t="str">
        <f t="shared" ref="B3" si="1">LEFT(C3,2)</f>
        <v>RD</v>
      </c>
      <c r="C3" s="88" t="s">
        <v>90</v>
      </c>
      <c r="D3" s="89" t="s">
        <v>91</v>
      </c>
      <c r="E3" s="90" t="s">
        <v>92</v>
      </c>
      <c r="F3" s="106">
        <f>COUNTIF('L3'!E:E,C3)</f>
        <v>2</v>
      </c>
      <c r="G3" s="91">
        <f>IFERROR(SUMIF('L3'!E:E,'L2'!C3,'L3'!K:K),0)</f>
        <v>48</v>
      </c>
      <c r="H3" s="91">
        <f>IFERROR(SUMIF('L3'!E:E,'L2'!C3,'L3'!L:L),0)</f>
        <v>72</v>
      </c>
      <c r="I3" s="91">
        <f>IFERROR(SUMIF('L3'!E:E,'L2'!C3,'L3'!M:M),0)</f>
        <v>5</v>
      </c>
      <c r="J3" s="91">
        <f>IFERROR(SUMIF('L3'!E:E,'L2'!C3,'L3'!N:N),0)</f>
        <v>5</v>
      </c>
      <c r="K3" s="92">
        <f>IFERROR(SUMIF('L3'!E:E,'L2'!C3,'L3'!O:O),0)</f>
        <v>5</v>
      </c>
      <c r="L3" s="93">
        <f>IFERROR(SUMIF('L3'!E:E,'L2'!C3,'L3'!P:P),0)</f>
        <v>12</v>
      </c>
    </row>
    <row r="4" spans="1:13" s="29" customFormat="1" ht="43.5" customHeight="1">
      <c r="A4" s="86"/>
      <c r="B4" s="87"/>
      <c r="C4" s="88"/>
      <c r="D4" s="89"/>
      <c r="E4" s="90"/>
      <c r="F4" s="106">
        <f>COUNTIF('L3'!E:E,C4)</f>
        <v>0</v>
      </c>
      <c r="G4" s="91">
        <f>IFERROR(SUMIF('L3'!E:E,'L2'!C4,'L3'!K:K),0)</f>
        <v>0</v>
      </c>
      <c r="H4" s="91">
        <f>IFERROR(SUMIF('L3'!E:E,'L2'!C4,'L3'!L:L),0)</f>
        <v>0</v>
      </c>
      <c r="I4" s="91">
        <f>IFERROR(SUMIF('L3'!E:E,'L2'!C4,'L3'!M:M),0)</f>
        <v>0</v>
      </c>
      <c r="J4" s="91">
        <f>IFERROR(SUMIF('L3'!E:E,'L2'!C4,'L3'!N:N),0)</f>
        <v>0</v>
      </c>
      <c r="K4" s="92">
        <f>IFERROR(SUMIF('L3'!E:E,'L2'!C4,'L3'!O:O),0)</f>
        <v>0</v>
      </c>
      <c r="L4" s="93">
        <f>IFERROR(SUMIF('L3'!E:E,'L2'!C4,'L3'!P:P),0)</f>
        <v>0</v>
      </c>
    </row>
    <row r="5" spans="1:13" s="29" customFormat="1" ht="43.5" customHeight="1">
      <c r="A5" s="86"/>
      <c r="B5" s="87"/>
      <c r="C5" s="88"/>
      <c r="D5" s="89"/>
      <c r="E5" s="90"/>
      <c r="F5" s="106">
        <f>COUNTIF('L3'!E:E,C5)</f>
        <v>0</v>
      </c>
      <c r="G5" s="91">
        <f>IFERROR(SUMIF('L3'!E:E,'L2'!C5,'L3'!K:K),0)</f>
        <v>0</v>
      </c>
      <c r="H5" s="91">
        <f>IFERROR(SUMIF('L3'!E:E,'L2'!C5,'L3'!L:L),0)</f>
        <v>0</v>
      </c>
      <c r="I5" s="91">
        <f>IFERROR(SUMIF('L3'!E:E,'L2'!C5,'L3'!M:M),0)</f>
        <v>0</v>
      </c>
      <c r="J5" s="91">
        <f>IFERROR(SUMIF('L3'!E:E,'L2'!C5,'L3'!N:N),0)</f>
        <v>0</v>
      </c>
      <c r="K5" s="92">
        <f>IFERROR(SUMIF('L3'!E:E,'L2'!C5,'L3'!O:O),0)</f>
        <v>0</v>
      </c>
      <c r="L5" s="93">
        <f>IFERROR(SUMIF('L3'!E:E,'L2'!C5,'L3'!P:P),0)</f>
        <v>0</v>
      </c>
    </row>
    <row r="6" spans="1:13" s="29" customFormat="1" ht="43.5" customHeight="1">
      <c r="A6" s="86"/>
      <c r="B6" s="87"/>
      <c r="C6" s="88"/>
      <c r="D6" s="89"/>
      <c r="E6" s="90"/>
      <c r="F6" s="106">
        <f>COUNTIF('L3'!E:E,C6)</f>
        <v>0</v>
      </c>
      <c r="G6" s="91">
        <f>IFERROR(SUMIF('L3'!E:E,'L2'!C6,'L3'!K:K),0)</f>
        <v>0</v>
      </c>
      <c r="H6" s="91">
        <f>IFERROR(SUMIF('L3'!E:E,'L2'!C6,'L3'!L:L),0)</f>
        <v>0</v>
      </c>
      <c r="I6" s="91">
        <f>IFERROR(SUMIF('L3'!E:E,'L2'!C6,'L3'!M:M),0)</f>
        <v>0</v>
      </c>
      <c r="J6" s="91">
        <f>IFERROR(SUMIF('L3'!E:E,'L2'!C6,'L3'!N:N),0)</f>
        <v>0</v>
      </c>
      <c r="K6" s="92">
        <f>IFERROR(SUMIF('L3'!E:E,'L2'!C6,'L3'!O:O),0)</f>
        <v>0</v>
      </c>
      <c r="L6" s="93">
        <f>IFERROR(SUMIF('L3'!E:E,'L2'!C6,'L3'!P:P),0)</f>
        <v>0</v>
      </c>
    </row>
    <row r="7" spans="1:13" s="29" customFormat="1" ht="43.5" customHeight="1">
      <c r="A7" s="86"/>
      <c r="B7" s="87"/>
      <c r="C7" s="88"/>
      <c r="D7" s="89"/>
      <c r="E7" s="90"/>
      <c r="F7" s="106">
        <f>COUNTIF('L3'!E:E,C7)</f>
        <v>0</v>
      </c>
      <c r="G7" s="91">
        <f>IFERROR(SUMIF('L3'!E:E,'L2'!C7,'L3'!K:K),0)</f>
        <v>0</v>
      </c>
      <c r="H7" s="91">
        <f>IFERROR(SUMIF('L3'!E:E,'L2'!C7,'L3'!L:L),0)</f>
        <v>0</v>
      </c>
      <c r="I7" s="91">
        <f>IFERROR(SUMIF('L3'!E:E,'L2'!C7,'L3'!M:M),0)</f>
        <v>0</v>
      </c>
      <c r="J7" s="91">
        <f>IFERROR(SUMIF('L3'!E:E,'L2'!C7,'L3'!N:N),0)</f>
        <v>0</v>
      </c>
      <c r="K7" s="92">
        <f>IFERROR(SUMIF('L3'!E:E,'L2'!C7,'L3'!O:O),0)</f>
        <v>0</v>
      </c>
      <c r="L7" s="93">
        <f>IFERROR(SUMIF('L3'!E:E,'L2'!C7,'L3'!P:P),0)</f>
        <v>0</v>
      </c>
    </row>
    <row r="8" spans="1:13" s="29" customFormat="1" ht="43.5" customHeight="1">
      <c r="A8" s="86"/>
      <c r="B8" s="87"/>
      <c r="C8" s="88"/>
      <c r="D8" s="89"/>
      <c r="E8" s="90"/>
      <c r="F8" s="106">
        <f>COUNTIF('L3'!E:E,C8)</f>
        <v>0</v>
      </c>
      <c r="G8" s="91">
        <f>IFERROR(SUMIF('L3'!E:E,'L2'!C8,'L3'!K:K),0)</f>
        <v>0</v>
      </c>
      <c r="H8" s="91">
        <f>IFERROR(SUMIF('L3'!E:E,'L2'!C8,'L3'!L:L),0)</f>
        <v>0</v>
      </c>
      <c r="I8" s="91">
        <f>IFERROR(SUMIF('L3'!E:E,'L2'!C8,'L3'!M:M),0)</f>
        <v>0</v>
      </c>
      <c r="J8" s="91">
        <f>IFERROR(SUMIF('L3'!E:E,'L2'!C8,'L3'!N:N),0)</f>
        <v>0</v>
      </c>
      <c r="K8" s="92">
        <f>IFERROR(SUMIF('L3'!E:E,'L2'!C8,'L3'!O:O),0)</f>
        <v>0</v>
      </c>
      <c r="L8" s="93">
        <f>IFERROR(SUMIF('L3'!E:E,'L2'!C8,'L3'!P:P),0)</f>
        <v>0</v>
      </c>
    </row>
    <row r="9" spans="1:13" s="29" customFormat="1" ht="43.5" customHeight="1">
      <c r="A9" s="86"/>
      <c r="B9" s="87"/>
      <c r="C9" s="88"/>
      <c r="D9" s="89"/>
      <c r="E9" s="90"/>
      <c r="F9" s="106">
        <f>COUNTIF('L3'!E:E,C9)</f>
        <v>0</v>
      </c>
      <c r="G9" s="91">
        <f>IFERROR(SUMIF('L3'!E:E,'L2'!C9,'L3'!K:K),0)</f>
        <v>0</v>
      </c>
      <c r="H9" s="91">
        <f>IFERROR(SUMIF('L3'!E:E,'L2'!C9,'L3'!L:L),0)</f>
        <v>0</v>
      </c>
      <c r="I9" s="91">
        <f>IFERROR(SUMIF('L3'!E:E,'L2'!C9,'L3'!M:M),0)</f>
        <v>0</v>
      </c>
      <c r="J9" s="91">
        <f>IFERROR(SUMIF('L3'!E:E,'L2'!C9,'L3'!N:N),0)</f>
        <v>0</v>
      </c>
      <c r="K9" s="92">
        <f>IFERROR(SUMIF('L3'!E:E,'L2'!C9,'L3'!O:O),0)</f>
        <v>0</v>
      </c>
      <c r="L9" s="93">
        <f>IFERROR(SUMIF('L3'!E:E,'L2'!C9,'L3'!P:P),0)</f>
        <v>0</v>
      </c>
    </row>
    <row r="10" spans="1:13" s="29" customFormat="1" ht="43.5" customHeight="1">
      <c r="A10" s="86"/>
      <c r="B10" s="87"/>
      <c r="C10" s="88"/>
      <c r="D10" s="89"/>
      <c r="E10" s="90"/>
      <c r="F10" s="106">
        <f>COUNTIF('L3'!E:E,C10)</f>
        <v>0</v>
      </c>
      <c r="G10" s="91">
        <f>IFERROR(SUMIF('L3'!E:E,'L2'!C10,'L3'!K:K),0)</f>
        <v>0</v>
      </c>
      <c r="H10" s="91">
        <f>IFERROR(SUMIF('L3'!E:E,'L2'!C10,'L3'!L:L),0)</f>
        <v>0</v>
      </c>
      <c r="I10" s="91">
        <f>IFERROR(SUMIF('L3'!E:E,'L2'!C10,'L3'!M:M),0)</f>
        <v>0</v>
      </c>
      <c r="J10" s="91">
        <f>IFERROR(SUMIF('L3'!E:E,'L2'!C10,'L3'!N:N),0)</f>
        <v>0</v>
      </c>
      <c r="K10" s="92">
        <f>IFERROR(SUMIF('L3'!E:E,'L2'!C10,'L3'!O:O),0)</f>
        <v>0</v>
      </c>
      <c r="L10" s="93">
        <f>IFERROR(SUMIF('L3'!E:E,'L2'!C10,'L3'!P:P),0)</f>
        <v>0</v>
      </c>
    </row>
    <row r="11" spans="1:13" s="29" customFormat="1" ht="43.5" customHeight="1">
      <c r="A11" s="86"/>
      <c r="B11" s="87"/>
      <c r="C11" s="88"/>
      <c r="D11" s="89"/>
      <c r="E11" s="90"/>
      <c r="F11" s="106">
        <f>COUNTIF('L3'!E:E,C11)</f>
        <v>0</v>
      </c>
      <c r="G11" s="91">
        <f>IFERROR(SUMIF('L3'!E:E,'L2'!C11,'L3'!K:K),0)</f>
        <v>0</v>
      </c>
      <c r="H11" s="91">
        <f>IFERROR(SUMIF('L3'!E:E,'L2'!C11,'L3'!L:L),0)</f>
        <v>0</v>
      </c>
      <c r="I11" s="91">
        <f>IFERROR(SUMIF('L3'!E:E,'L2'!C11,'L3'!M:M),0)</f>
        <v>0</v>
      </c>
      <c r="J11" s="91">
        <f>IFERROR(SUMIF('L3'!E:E,'L2'!C11,'L3'!N:N),0)</f>
        <v>0</v>
      </c>
      <c r="K11" s="92">
        <f>IFERROR(SUMIF('L3'!E:E,'L2'!C11,'L3'!O:O),0)</f>
        <v>0</v>
      </c>
      <c r="L11" s="93">
        <f>IFERROR(SUMIF('L3'!E:E,'L2'!C11,'L3'!P:P),0)</f>
        <v>0</v>
      </c>
    </row>
    <row r="12" spans="1:13" s="29" customFormat="1" ht="43.5" customHeight="1">
      <c r="A12" s="86"/>
      <c r="B12" s="87"/>
      <c r="C12" s="88"/>
      <c r="D12" s="89"/>
      <c r="E12" s="90"/>
      <c r="F12" s="106">
        <f>COUNTIF('L3'!E:E,C12)</f>
        <v>0</v>
      </c>
      <c r="G12" s="91">
        <f>IFERROR(SUMIF('L3'!E:E,'L2'!C12,'L3'!K:K),0)</f>
        <v>0</v>
      </c>
      <c r="H12" s="91">
        <f>IFERROR(SUMIF('L3'!E:E,'L2'!C12,'L3'!L:L),0)</f>
        <v>0</v>
      </c>
      <c r="I12" s="91">
        <f>IFERROR(SUMIF('L3'!E:E,'L2'!C12,'L3'!M:M),0)</f>
        <v>0</v>
      </c>
      <c r="J12" s="91">
        <f>IFERROR(SUMIF('L3'!E:E,'L2'!C12,'L3'!N:N),0)</f>
        <v>0</v>
      </c>
      <c r="K12" s="92">
        <f>IFERROR(SUMIF('L3'!E:E,'L2'!C12,'L3'!O:O),0)</f>
        <v>0</v>
      </c>
      <c r="L12" s="93">
        <f>IFERROR(SUMIF('L3'!E:E,'L2'!C12,'L3'!P:P),0)</f>
        <v>0</v>
      </c>
    </row>
    <row r="13" spans="1:13" s="29" customFormat="1" ht="43.5" customHeight="1">
      <c r="A13" s="86"/>
      <c r="B13" s="87"/>
      <c r="C13" s="88"/>
      <c r="D13" s="89"/>
      <c r="E13" s="90"/>
      <c r="F13" s="106">
        <f>COUNTIF('L3'!E:E,C13)</f>
        <v>0</v>
      </c>
      <c r="G13" s="91">
        <f>IFERROR(SUMIF('L3'!E:E,'L2'!C13,'L3'!K:K),0)</f>
        <v>0</v>
      </c>
      <c r="H13" s="91">
        <f>IFERROR(SUMIF('L3'!E:E,'L2'!C13,'L3'!L:L),0)</f>
        <v>0</v>
      </c>
      <c r="I13" s="91">
        <f>IFERROR(SUMIF('L3'!E:E,'L2'!C13,'L3'!M:M),0)</f>
        <v>0</v>
      </c>
      <c r="J13" s="91">
        <f>IFERROR(SUMIF('L3'!E:E,'L2'!C13,'L3'!N:N),0)</f>
        <v>0</v>
      </c>
      <c r="K13" s="92">
        <f>IFERROR(SUMIF('L3'!E:E,'L2'!C13,'L3'!O:O),0)</f>
        <v>0</v>
      </c>
      <c r="L13" s="93">
        <f>IFERROR(SUMIF('L3'!E:E,'L2'!C13,'L3'!P:P),0)</f>
        <v>0</v>
      </c>
    </row>
    <row r="14" spans="1:13" s="29" customFormat="1" ht="43.5" customHeight="1">
      <c r="A14" s="86"/>
      <c r="B14" s="87"/>
      <c r="C14" s="88"/>
      <c r="D14" s="89"/>
      <c r="E14" s="90"/>
      <c r="F14" s="106">
        <f>COUNTIF('L3'!E:E,C14)</f>
        <v>0</v>
      </c>
      <c r="G14" s="91">
        <f>IFERROR(SUMIF('L3'!E:E,'L2'!C14,'L3'!K:K),0)</f>
        <v>0</v>
      </c>
      <c r="H14" s="91">
        <f>IFERROR(SUMIF('L3'!E:E,'L2'!C14,'L3'!L:L),0)</f>
        <v>0</v>
      </c>
      <c r="I14" s="91">
        <f>IFERROR(SUMIF('L3'!E:E,'L2'!C14,'L3'!M:M),0)</f>
        <v>0</v>
      </c>
      <c r="J14" s="91">
        <f>IFERROR(SUMIF('L3'!E:E,'L2'!C14,'L3'!N:N),0)</f>
        <v>0</v>
      </c>
      <c r="K14" s="92">
        <f>IFERROR(SUMIF('L3'!E:E,'L2'!C14,'L3'!O:O),0)</f>
        <v>0</v>
      </c>
      <c r="L14" s="93">
        <f>IFERROR(SUMIF('L3'!E:E,'L2'!C14,'L3'!P:P),0)</f>
        <v>0</v>
      </c>
    </row>
    <row r="15" spans="1:13" s="29" customFormat="1" ht="43.5" customHeight="1">
      <c r="A15" s="86"/>
      <c r="B15" s="87"/>
      <c r="C15" s="88"/>
      <c r="D15" s="89"/>
      <c r="E15" s="90"/>
      <c r="F15" s="106">
        <f>COUNTIF('L3'!E:E,C15)</f>
        <v>0</v>
      </c>
      <c r="G15" s="91">
        <f>IFERROR(SUMIF('L3'!E:E,'L2'!C15,'L3'!K:K),0)</f>
        <v>0</v>
      </c>
      <c r="H15" s="91">
        <f>IFERROR(SUMIF('L3'!E:E,'L2'!C15,'L3'!L:L),0)</f>
        <v>0</v>
      </c>
      <c r="I15" s="91">
        <f>IFERROR(SUMIF('L3'!E:E,'L2'!C15,'L3'!M:M),0)</f>
        <v>0</v>
      </c>
      <c r="J15" s="91">
        <f>IFERROR(SUMIF('L3'!E:E,'L2'!C15,'L3'!N:N),0)</f>
        <v>0</v>
      </c>
      <c r="K15" s="92">
        <f>IFERROR(SUMIF('L3'!E:E,'L2'!C15,'L3'!O:O),0)</f>
        <v>0</v>
      </c>
      <c r="L15" s="93">
        <f>IFERROR(SUMIF('L3'!E:E,'L2'!C15,'L3'!P:P),0)</f>
        <v>0</v>
      </c>
    </row>
    <row r="16" spans="1:13" s="29" customFormat="1" ht="43.5" customHeight="1">
      <c r="A16" s="86"/>
      <c r="B16" s="87"/>
      <c r="C16" s="88"/>
      <c r="D16" s="89"/>
      <c r="E16" s="90"/>
      <c r="F16" s="106">
        <f>COUNTIF('L3'!E:E,C16)</f>
        <v>0</v>
      </c>
      <c r="G16" s="91">
        <f>IFERROR(SUMIF('L3'!E:E,'L2'!C16,'L3'!K:K),0)</f>
        <v>0</v>
      </c>
      <c r="H16" s="91">
        <f>IFERROR(SUMIF('L3'!E:E,'L2'!C16,'L3'!L:L),0)</f>
        <v>0</v>
      </c>
      <c r="I16" s="91">
        <f>IFERROR(SUMIF('L3'!E:E,'L2'!C16,'L3'!M:M),0)</f>
        <v>0</v>
      </c>
      <c r="J16" s="91">
        <f>IFERROR(SUMIF('L3'!E:E,'L2'!C16,'L3'!N:N),0)</f>
        <v>0</v>
      </c>
      <c r="K16" s="92">
        <f>IFERROR(SUMIF('L3'!E:E,'L2'!C16,'L3'!O:O),0)</f>
        <v>0</v>
      </c>
      <c r="L16" s="93">
        <f>IFERROR(SUMIF('L3'!E:E,'L2'!C16,'L3'!P:P),0)</f>
        <v>0</v>
      </c>
    </row>
    <row r="17" spans="1:12" s="29" customFormat="1" ht="43.5" customHeight="1">
      <c r="A17" s="86"/>
      <c r="B17" s="87"/>
      <c r="C17" s="88"/>
      <c r="D17" s="89"/>
      <c r="E17" s="90"/>
      <c r="F17" s="106">
        <f>COUNTIF('L3'!E:E,C17)</f>
        <v>0</v>
      </c>
      <c r="G17" s="91">
        <f>IFERROR(SUMIF('L3'!E:E,'L2'!C17,'L3'!K:K),0)</f>
        <v>0</v>
      </c>
      <c r="H17" s="91">
        <f>IFERROR(SUMIF('L3'!E:E,'L2'!C17,'L3'!L:L),0)</f>
        <v>0</v>
      </c>
      <c r="I17" s="91">
        <f>IFERROR(SUMIF('L3'!E:E,'L2'!C17,'L3'!M:M),0)</f>
        <v>0</v>
      </c>
      <c r="J17" s="91">
        <f>IFERROR(SUMIF('L3'!E:E,'L2'!C17,'L3'!N:N),0)</f>
        <v>0</v>
      </c>
      <c r="K17" s="92">
        <f>IFERROR(SUMIF('L3'!E:E,'L2'!C17,'L3'!O:O),0)</f>
        <v>0</v>
      </c>
      <c r="L17" s="93">
        <f>IFERROR(SUMIF('L3'!E:E,'L2'!C17,'L3'!P:P),0)</f>
        <v>0</v>
      </c>
    </row>
    <row r="18" spans="1:12" s="29" customFormat="1" ht="43.5" customHeight="1">
      <c r="A18" s="86"/>
      <c r="B18" s="87"/>
      <c r="C18" s="88"/>
      <c r="D18" s="89"/>
      <c r="E18" s="90"/>
      <c r="F18" s="106">
        <f>COUNTIF('L3'!E:E,C18)</f>
        <v>0</v>
      </c>
      <c r="G18" s="91">
        <f>IFERROR(SUMIF('L3'!E:E,'L2'!C18,'L3'!K:K),0)</f>
        <v>0</v>
      </c>
      <c r="H18" s="91">
        <f>IFERROR(SUMIF('L3'!E:E,'L2'!C18,'L3'!L:L),0)</f>
        <v>0</v>
      </c>
      <c r="I18" s="91">
        <f>IFERROR(SUMIF('L3'!E:E,'L2'!C18,'L3'!M:M),0)</f>
        <v>0</v>
      </c>
      <c r="J18" s="91">
        <f>IFERROR(SUMIF('L3'!E:E,'L2'!C18,'L3'!N:N),0)</f>
        <v>0</v>
      </c>
      <c r="K18" s="92">
        <f>IFERROR(SUMIF('L3'!E:E,'L2'!C18,'L3'!O:O),0)</f>
        <v>0</v>
      </c>
      <c r="L18" s="93">
        <f>IFERROR(SUMIF('L3'!E:E,'L2'!C18,'L3'!P:P),0)</f>
        <v>0</v>
      </c>
    </row>
    <row r="19" spans="1:12" s="29" customFormat="1" ht="43.5" customHeight="1">
      <c r="A19" s="86"/>
      <c r="B19" s="87"/>
      <c r="C19" s="88"/>
      <c r="D19" s="89"/>
      <c r="E19" s="90"/>
      <c r="F19" s="106">
        <f>COUNTIF('L3'!E:E,C19)</f>
        <v>0</v>
      </c>
      <c r="G19" s="91">
        <f>IFERROR(SUMIF('L3'!E:E,'L2'!C19,'L3'!K:K),0)</f>
        <v>0</v>
      </c>
      <c r="H19" s="91">
        <f>IFERROR(SUMIF('L3'!E:E,'L2'!C19,'L3'!L:L),0)</f>
        <v>0</v>
      </c>
      <c r="I19" s="91">
        <f>IFERROR(SUMIF('L3'!E:E,'L2'!C19,'L3'!M:M),0)</f>
        <v>0</v>
      </c>
      <c r="J19" s="91">
        <f>IFERROR(SUMIF('L3'!E:E,'L2'!C19,'L3'!N:N),0)</f>
        <v>0</v>
      </c>
      <c r="K19" s="92">
        <f>IFERROR(SUMIF('L3'!E:E,'L2'!C19,'L3'!O:O),0)</f>
        <v>0</v>
      </c>
      <c r="L19" s="93">
        <f>IFERROR(SUMIF('L3'!E:E,'L2'!C19,'L3'!P:P),0)</f>
        <v>0</v>
      </c>
    </row>
    <row r="20" spans="1:12" s="29" customFormat="1" ht="43.5" customHeight="1">
      <c r="A20" s="86"/>
      <c r="B20" s="87"/>
      <c r="C20" s="88"/>
      <c r="D20" s="89"/>
      <c r="E20" s="90"/>
      <c r="F20" s="106">
        <f>COUNTIF('L3'!E:E,C20)</f>
        <v>0</v>
      </c>
      <c r="G20" s="91">
        <f>IFERROR(SUMIF('L3'!E:E,'L2'!C20,'L3'!K:K),0)</f>
        <v>0</v>
      </c>
      <c r="H20" s="91">
        <f>IFERROR(SUMIF('L3'!E:E,'L2'!C20,'L3'!L:L),0)</f>
        <v>0</v>
      </c>
      <c r="I20" s="91">
        <f>IFERROR(SUMIF('L3'!E:E,'L2'!C20,'L3'!M:M),0)</f>
        <v>0</v>
      </c>
      <c r="J20" s="91">
        <f>IFERROR(SUMIF('L3'!E:E,'L2'!C20,'L3'!N:N),0)</f>
        <v>0</v>
      </c>
      <c r="K20" s="92">
        <f>IFERROR(SUMIF('L3'!E:E,'L2'!C20,'L3'!O:O),0)</f>
        <v>0</v>
      </c>
      <c r="L20" s="93">
        <f>IFERROR(SUMIF('L3'!E:E,'L2'!C20,'L3'!P:P),0)</f>
        <v>0</v>
      </c>
    </row>
    <row r="21" spans="1:12" ht="43.5" customHeight="1">
      <c r="A21" s="86"/>
      <c r="B21" s="87"/>
      <c r="C21" s="94"/>
      <c r="D21" s="89"/>
      <c r="E21" s="90"/>
      <c r="F21" s="106">
        <f>COUNTIF('L3'!E:E,C21)</f>
        <v>0</v>
      </c>
      <c r="G21" s="91">
        <f>IFERROR(SUMIF('L3'!E:E,'L2'!C21,'L3'!K:K),0)</f>
        <v>0</v>
      </c>
      <c r="H21" s="91">
        <f>IFERROR(SUMIF('L3'!E:E,'L2'!C21,'L3'!L:L),0)</f>
        <v>0</v>
      </c>
      <c r="I21" s="91">
        <f>IFERROR(SUMIF('L3'!E:E,'L2'!C21,'L3'!M:M),0)</f>
        <v>0</v>
      </c>
      <c r="J21" s="91">
        <f>IFERROR(SUMIF('L3'!E:E,'L2'!C21,'L3'!N:N),0)</f>
        <v>0</v>
      </c>
      <c r="K21" s="92">
        <f>IFERROR(SUMIF('L3'!E:E,'L2'!C21,'L3'!O:O),0)</f>
        <v>0</v>
      </c>
      <c r="L21" s="93">
        <f>IFERROR(SUMIF('L3'!E:E,'L2'!C21,'L3'!P:P),0)</f>
        <v>0</v>
      </c>
    </row>
    <row r="22" spans="1:12" ht="43.5" customHeight="1">
      <c r="A22" s="86"/>
      <c r="B22" s="87"/>
      <c r="C22" s="94"/>
      <c r="D22" s="89"/>
      <c r="E22" s="90"/>
      <c r="F22" s="106">
        <f>COUNTIF('L3'!E:E,C22)</f>
        <v>0</v>
      </c>
      <c r="G22" s="91">
        <f>IFERROR(SUMIF('L3'!E:E,'L2'!C22,'L3'!K:K),0)</f>
        <v>0</v>
      </c>
      <c r="H22" s="91">
        <f>IFERROR(SUMIF('L3'!E:E,'L2'!C22,'L3'!L:L),0)</f>
        <v>0</v>
      </c>
      <c r="I22" s="91">
        <f>IFERROR(SUMIF('L3'!E:E,'L2'!C22,'L3'!M:M),0)</f>
        <v>0</v>
      </c>
      <c r="J22" s="91">
        <f>IFERROR(SUMIF('L3'!E:E,'L2'!C22,'L3'!N:N),0)</f>
        <v>0</v>
      </c>
      <c r="K22" s="92">
        <f>IFERROR(SUMIF('L3'!E:E,'L2'!C22,'L3'!O:O),0)</f>
        <v>0</v>
      </c>
      <c r="L22" s="93">
        <f>IFERROR(SUMIF('L3'!E:E,'L2'!C22,'L3'!P:P),0)</f>
        <v>0</v>
      </c>
    </row>
    <row r="23" spans="1:12" ht="43.5" customHeight="1">
      <c r="A23" s="86"/>
      <c r="B23" s="87"/>
      <c r="C23" s="88"/>
      <c r="D23" s="89"/>
      <c r="E23" s="90"/>
      <c r="F23" s="106">
        <f>COUNTIF('L3'!E:E,C23)</f>
        <v>0</v>
      </c>
      <c r="G23" s="91">
        <f>IFERROR(SUMIF('L3'!E:E,'L2'!C23,'L3'!K:K),0)</f>
        <v>0</v>
      </c>
      <c r="H23" s="91">
        <f>IFERROR(SUMIF('L3'!E:E,'L2'!C23,'L3'!L:L),0)</f>
        <v>0</v>
      </c>
      <c r="I23" s="91">
        <f>IFERROR(SUMIF('L3'!E:E,'L2'!C23,'L3'!M:M),0)</f>
        <v>0</v>
      </c>
      <c r="J23" s="91">
        <f>IFERROR(SUMIF('L3'!E:E,'L2'!C23,'L3'!N:N),0)</f>
        <v>0</v>
      </c>
      <c r="K23" s="92">
        <f>IFERROR(SUMIF('L3'!E:E,'L2'!C23,'L3'!O:O),0)</f>
        <v>0</v>
      </c>
      <c r="L23" s="93">
        <f>IFERROR(SUMIF('L3'!E:E,'L2'!C23,'L3'!P:P),0)</f>
        <v>0</v>
      </c>
    </row>
    <row r="24" spans="1:12" ht="43.5" customHeight="1">
      <c r="A24" s="86"/>
      <c r="B24" s="87"/>
      <c r="C24" s="94"/>
      <c r="D24" s="89"/>
      <c r="E24" s="95"/>
      <c r="F24" s="106">
        <f>COUNTIF('L3'!E:E,C24)</f>
        <v>0</v>
      </c>
      <c r="G24" s="91">
        <f>IFERROR(SUMIF('L3'!E:E,'L2'!C24,'L3'!K:K),0)</f>
        <v>0</v>
      </c>
      <c r="H24" s="91">
        <f>IFERROR(SUMIF('L3'!E:E,'L2'!C24,'L3'!L:L),0)</f>
        <v>0</v>
      </c>
      <c r="I24" s="91">
        <f>IFERROR(SUMIF('L3'!E:E,'L2'!C24,'L3'!M:M),0)</f>
        <v>0</v>
      </c>
      <c r="J24" s="91">
        <f>IFERROR(SUMIF('L3'!E:E,'L2'!C24,'L3'!N:N),0)</f>
        <v>0</v>
      </c>
      <c r="K24" s="92">
        <f>IFERROR(SUMIF('L3'!E:E,'L2'!C24,'L3'!O:O),0)</f>
        <v>0</v>
      </c>
      <c r="L24" s="93">
        <f>IFERROR(SUMIF('L3'!E:E,'L2'!C24,'L3'!P:P),0)</f>
        <v>0</v>
      </c>
    </row>
    <row r="25" spans="1:12" ht="43.5" customHeight="1">
      <c r="A25" s="86"/>
      <c r="B25" s="87"/>
      <c r="C25" s="94"/>
      <c r="D25" s="89"/>
      <c r="E25" s="95"/>
      <c r="F25" s="106">
        <f>COUNTIF('L3'!E:E,C25)</f>
        <v>0</v>
      </c>
      <c r="G25" s="91">
        <f>IFERROR(SUMIF('L3'!E:E,'L2'!C25,'L3'!K:K),0)</f>
        <v>0</v>
      </c>
      <c r="H25" s="91">
        <f>IFERROR(SUMIF('L3'!E:E,'L2'!C25,'L3'!L:L),0)</f>
        <v>0</v>
      </c>
      <c r="I25" s="91">
        <f>IFERROR(SUMIF('L3'!E:E,'L2'!C25,'L3'!M:M),0)</f>
        <v>0</v>
      </c>
      <c r="J25" s="91">
        <f>IFERROR(SUMIF('L3'!E:E,'L2'!C25,'L3'!N:N),0)</f>
        <v>0</v>
      </c>
      <c r="K25" s="92">
        <f>IFERROR(SUMIF('L3'!E:E,'L2'!C25,'L3'!O:O),0)</f>
        <v>0</v>
      </c>
      <c r="L25" s="93">
        <f>IFERROR(SUMIF('L3'!E:E,'L2'!C25,'L3'!P:P),0)</f>
        <v>0</v>
      </c>
    </row>
    <row r="26" spans="1:12" ht="43.5" customHeight="1">
      <c r="A26" s="86"/>
      <c r="B26" s="87"/>
      <c r="C26" s="94"/>
      <c r="D26" s="89"/>
      <c r="E26" s="95"/>
      <c r="F26" s="106">
        <f>COUNTIF('L3'!E:E,C26)</f>
        <v>0</v>
      </c>
      <c r="G26" s="91">
        <f>IFERROR(SUMIF('L3'!E:E,'L2'!C26,'L3'!K:K),0)</f>
        <v>0</v>
      </c>
      <c r="H26" s="91">
        <f>IFERROR(SUMIF('L3'!E:E,'L2'!C26,'L3'!L:L),0)</f>
        <v>0</v>
      </c>
      <c r="I26" s="91">
        <f>IFERROR(SUMIF('L3'!E:E,'L2'!C26,'L3'!M:M),0)</f>
        <v>0</v>
      </c>
      <c r="J26" s="91">
        <f>IFERROR(SUMIF('L3'!E:E,'L2'!C26,'L3'!N:N),0)</f>
        <v>0</v>
      </c>
      <c r="K26" s="92">
        <f>IFERROR(SUMIF('L3'!E:E,'L2'!C26,'L3'!O:O),0)</f>
        <v>0</v>
      </c>
      <c r="L26" s="93">
        <f>IFERROR(SUMIF('L3'!E:E,'L2'!C26,'L3'!P:P),0)</f>
        <v>0</v>
      </c>
    </row>
    <row r="27" spans="1:12" ht="43.5" customHeight="1">
      <c r="A27" s="86"/>
      <c r="B27" s="87"/>
      <c r="C27" s="94"/>
      <c r="D27" s="89"/>
      <c r="E27" s="95"/>
      <c r="F27" s="106">
        <f>COUNTIF('L3'!E:E,C27)</f>
        <v>0</v>
      </c>
      <c r="G27" s="91">
        <f>IFERROR(SUMIF('L3'!E:E,'L2'!C27,'L3'!K:K),0)</f>
        <v>0</v>
      </c>
      <c r="H27" s="91">
        <f>IFERROR(SUMIF('L3'!E:E,'L2'!C27,'L3'!L:L),0)</f>
        <v>0</v>
      </c>
      <c r="I27" s="91">
        <f>IFERROR(SUMIF('L3'!E:E,'L2'!C27,'L3'!M:M),0)</f>
        <v>0</v>
      </c>
      <c r="J27" s="91">
        <f>IFERROR(SUMIF('L3'!E:E,'L2'!C27,'L3'!N:N),0)</f>
        <v>0</v>
      </c>
      <c r="K27" s="92">
        <f>IFERROR(SUMIF('L3'!E:E,'L2'!C27,'L3'!O:O),0)</f>
        <v>0</v>
      </c>
      <c r="L27" s="93">
        <f>IFERROR(SUMIF('L3'!E:E,'L2'!C27,'L3'!P:P),0)</f>
        <v>0</v>
      </c>
    </row>
    <row r="28" spans="1:12" ht="43.5" customHeight="1">
      <c r="A28" s="86"/>
      <c r="B28" s="87"/>
      <c r="C28" s="94"/>
      <c r="D28" s="89"/>
      <c r="E28" s="95"/>
      <c r="F28" s="106">
        <f>COUNTIF('L3'!E:E,C28)</f>
        <v>0</v>
      </c>
      <c r="G28" s="91">
        <f>IFERROR(SUMIF('L3'!E:E,'L2'!C28,'L3'!K:K),0)</f>
        <v>0</v>
      </c>
      <c r="H28" s="91">
        <f>IFERROR(SUMIF('L3'!E:E,'L2'!C28,'L3'!L:L),0)</f>
        <v>0</v>
      </c>
      <c r="I28" s="91">
        <f>IFERROR(SUMIF('L3'!E:E,'L2'!C28,'L3'!M:M),0)</f>
        <v>0</v>
      </c>
      <c r="J28" s="91">
        <f>IFERROR(SUMIF('L3'!E:E,'L2'!C28,'L3'!N:N),0)</f>
        <v>0</v>
      </c>
      <c r="K28" s="92">
        <f>IFERROR(SUMIF('L3'!E:E,'L2'!C28,'L3'!O:O),0)</f>
        <v>0</v>
      </c>
      <c r="L28" s="93">
        <f>IFERROR(SUMIF('L3'!E:E,'L2'!C28,'L3'!P:P),0)</f>
        <v>0</v>
      </c>
    </row>
    <row r="29" spans="1:12" ht="43.5" customHeight="1">
      <c r="A29" s="86"/>
      <c r="B29" s="87"/>
      <c r="C29" s="94"/>
      <c r="D29" s="89"/>
      <c r="E29" s="95"/>
      <c r="F29" s="106">
        <f>COUNTIF('L3'!E:E,C29)</f>
        <v>0</v>
      </c>
      <c r="G29" s="91">
        <f>IFERROR(SUMIF('L3'!E:E,'L2'!C29,'L3'!K:K),0)</f>
        <v>0</v>
      </c>
      <c r="H29" s="91">
        <f>IFERROR(SUMIF('L3'!E:E,'L2'!C29,'L3'!L:L),0)</f>
        <v>0</v>
      </c>
      <c r="I29" s="91">
        <f>IFERROR(SUMIF('L3'!E:E,'L2'!C29,'L3'!M:M),0)</f>
        <v>0</v>
      </c>
      <c r="J29" s="91">
        <f>IFERROR(SUMIF('L3'!E:E,'L2'!C29,'L3'!N:N),0)</f>
        <v>0</v>
      </c>
      <c r="K29" s="92">
        <f>IFERROR(SUMIF('L3'!E:E,'L2'!C29,'L3'!O:O),0)</f>
        <v>0</v>
      </c>
      <c r="L29" s="93">
        <f>IFERROR(SUMIF('L3'!E:E,'L2'!C29,'L3'!P:P),0)</f>
        <v>0</v>
      </c>
    </row>
    <row r="30" spans="1:12" ht="43.5" customHeight="1">
      <c r="A30" s="86"/>
      <c r="B30" s="87"/>
      <c r="C30" s="94"/>
      <c r="D30" s="89"/>
      <c r="E30" s="95"/>
      <c r="F30" s="106">
        <f>COUNTIF('L3'!E:E,C30)</f>
        <v>0</v>
      </c>
      <c r="G30" s="91">
        <f>IFERROR(SUMIF('L3'!E:E,'L2'!C30,'L3'!K:K),0)</f>
        <v>0</v>
      </c>
      <c r="H30" s="91">
        <f>IFERROR(SUMIF('L3'!E:E,'L2'!C30,'L3'!L:L),0)</f>
        <v>0</v>
      </c>
      <c r="I30" s="91">
        <f>IFERROR(SUMIF('L3'!E:E,'L2'!C30,'L3'!M:M),0)</f>
        <v>0</v>
      </c>
      <c r="J30" s="91">
        <f>IFERROR(SUMIF('L3'!E:E,'L2'!C30,'L3'!N:N),0)</f>
        <v>0</v>
      </c>
      <c r="K30" s="92">
        <f>IFERROR(SUMIF('L3'!E:E,'L2'!C30,'L3'!O:O),0)</f>
        <v>0</v>
      </c>
      <c r="L30" s="93">
        <f>IFERROR(SUMIF('L3'!E:E,'L2'!C30,'L3'!P:P),0)</f>
        <v>0</v>
      </c>
    </row>
    <row r="31" spans="1:12" ht="43.5" customHeight="1">
      <c r="A31" s="86"/>
      <c r="B31" s="87"/>
      <c r="C31" s="94"/>
      <c r="D31" s="89"/>
      <c r="E31" s="95"/>
      <c r="F31" s="106">
        <f>COUNTIF('L3'!E:E,C31)</f>
        <v>0</v>
      </c>
      <c r="G31" s="91">
        <f>IFERROR(SUMIF('L3'!E:E,'L2'!C31,'L3'!K:K),0)</f>
        <v>0</v>
      </c>
      <c r="H31" s="91">
        <f>IFERROR(SUMIF('L3'!E:E,'L2'!C31,'L3'!L:L),0)</f>
        <v>0</v>
      </c>
      <c r="I31" s="91">
        <f>IFERROR(SUMIF('L3'!E:E,'L2'!C31,'L3'!M:M),0)</f>
        <v>0</v>
      </c>
      <c r="J31" s="91">
        <f>IFERROR(SUMIF('L3'!E:E,'L2'!C31,'L3'!N:N),0)</f>
        <v>0</v>
      </c>
      <c r="K31" s="92">
        <f>IFERROR(SUMIF('L3'!E:E,'L2'!C31,'L3'!O:O),0)</f>
        <v>0</v>
      </c>
      <c r="L31" s="93">
        <f>IFERROR(SUMIF('L3'!E:E,'L2'!C31,'L3'!P:P),0)</f>
        <v>0</v>
      </c>
    </row>
    <row r="32" spans="1:12" ht="43.5" customHeight="1">
      <c r="A32" s="86"/>
      <c r="B32" s="87"/>
      <c r="C32" s="94"/>
      <c r="D32" s="89"/>
      <c r="E32" s="95"/>
      <c r="F32" s="106">
        <f>COUNTIF('L3'!E:E,C32)</f>
        <v>0</v>
      </c>
      <c r="G32" s="91">
        <f>IFERROR(SUMIF('L3'!E:E,'L2'!C32,'L3'!K:K),0)</f>
        <v>0</v>
      </c>
      <c r="H32" s="91">
        <f>IFERROR(SUMIF('L3'!E:E,'L2'!C32,'L3'!L:L),0)</f>
        <v>0</v>
      </c>
      <c r="I32" s="91">
        <f>IFERROR(SUMIF('L3'!E:E,'L2'!C32,'L3'!M:M),0)</f>
        <v>0</v>
      </c>
      <c r="J32" s="91">
        <f>IFERROR(SUMIF('L3'!E:E,'L2'!C32,'L3'!N:N),0)</f>
        <v>0</v>
      </c>
      <c r="K32" s="92">
        <f>IFERROR(SUMIF('L3'!E:E,'L2'!C32,'L3'!O:O),0)</f>
        <v>0</v>
      </c>
      <c r="L32" s="93">
        <f>IFERROR(SUMIF('L3'!E:E,'L2'!C32,'L3'!P:P),0)</f>
        <v>0</v>
      </c>
    </row>
    <row r="33" spans="1:12" ht="43.5" customHeight="1">
      <c r="A33" s="86"/>
      <c r="B33" s="87"/>
      <c r="C33" s="94"/>
      <c r="D33" s="89"/>
      <c r="E33" s="95"/>
      <c r="F33" s="106">
        <f>COUNTIF('L3'!E:E,C33)</f>
        <v>0</v>
      </c>
      <c r="G33" s="91">
        <f>IFERROR(SUMIF('L3'!E:E,'L2'!C33,'L3'!K:K),0)</f>
        <v>0</v>
      </c>
      <c r="H33" s="91">
        <f>IFERROR(SUMIF('L3'!E:E,'L2'!C33,'L3'!L:L),0)</f>
        <v>0</v>
      </c>
      <c r="I33" s="91">
        <f>IFERROR(SUMIF('L3'!E:E,'L2'!C33,'L3'!M:M),0)</f>
        <v>0</v>
      </c>
      <c r="J33" s="91">
        <f>IFERROR(SUMIF('L3'!E:E,'L2'!C33,'L3'!N:N),0)</f>
        <v>0</v>
      </c>
      <c r="K33" s="92">
        <f>IFERROR(SUMIF('L3'!E:E,'L2'!C33,'L3'!O:O),0)</f>
        <v>0</v>
      </c>
      <c r="L33" s="93">
        <f>IFERROR(SUMIF('L3'!E:E,'L2'!C33,'L3'!P:P),0)</f>
        <v>0</v>
      </c>
    </row>
    <row r="34" spans="1:12" ht="43.5" customHeight="1">
      <c r="A34" s="86"/>
      <c r="B34" s="87"/>
      <c r="C34" s="94"/>
      <c r="D34" s="89"/>
      <c r="E34" s="95"/>
      <c r="F34" s="106">
        <f>COUNTIF('L3'!E:E,C34)</f>
        <v>0</v>
      </c>
      <c r="G34" s="91">
        <f>IFERROR(SUMIF('L3'!E:E,'L2'!C34,'L3'!K:K),0)</f>
        <v>0</v>
      </c>
      <c r="H34" s="91">
        <f>IFERROR(SUMIF('L3'!E:E,'L2'!C34,'L3'!L:L),0)</f>
        <v>0</v>
      </c>
      <c r="I34" s="91">
        <f>IFERROR(SUMIF('L3'!E:E,'L2'!C34,'L3'!M:M),0)</f>
        <v>0</v>
      </c>
      <c r="J34" s="91">
        <f>IFERROR(SUMIF('L3'!E:E,'L2'!C34,'L3'!N:N),0)</f>
        <v>0</v>
      </c>
      <c r="K34" s="92">
        <f>IFERROR(SUMIF('L3'!E:E,'L2'!C34,'L3'!O:O),0)</f>
        <v>0</v>
      </c>
      <c r="L34" s="93">
        <f>IFERROR(SUMIF('L3'!E:E,'L2'!C34,'L3'!P:P),0)</f>
        <v>0</v>
      </c>
    </row>
    <row r="35" spans="1:12" ht="43.5" customHeight="1">
      <c r="A35" s="86"/>
      <c r="B35" s="87"/>
      <c r="C35" s="94"/>
      <c r="D35" s="89"/>
      <c r="E35" s="95"/>
      <c r="F35" s="106">
        <f>COUNTIF('L3'!E:E,C35)</f>
        <v>0</v>
      </c>
      <c r="G35" s="91">
        <f>IFERROR(SUMIF('L3'!E:E,'L2'!C35,'L3'!K:K),0)</f>
        <v>0</v>
      </c>
      <c r="H35" s="91">
        <f>IFERROR(SUMIF('L3'!E:E,'L2'!C35,'L3'!L:L),0)</f>
        <v>0</v>
      </c>
      <c r="I35" s="91">
        <f>IFERROR(SUMIF('L3'!E:E,'L2'!C35,'L3'!M:M),0)</f>
        <v>0</v>
      </c>
      <c r="J35" s="91">
        <f>IFERROR(SUMIF('L3'!E:E,'L2'!C35,'L3'!N:N),0)</f>
        <v>0</v>
      </c>
      <c r="K35" s="92">
        <f>IFERROR(SUMIF('L3'!E:E,'L2'!C35,'L3'!O:O),0)</f>
        <v>0</v>
      </c>
      <c r="L35" s="93">
        <f>IFERROR(SUMIF('L3'!E:E,'L2'!C35,'L3'!P:P),0)</f>
        <v>0</v>
      </c>
    </row>
    <row r="36" spans="1:12" ht="43.5" customHeight="1">
      <c r="A36" s="86"/>
      <c r="B36" s="87"/>
      <c r="C36" s="94"/>
      <c r="D36" s="89"/>
      <c r="E36" s="95"/>
      <c r="F36" s="106">
        <f>COUNTIF('L3'!E:E,C36)</f>
        <v>0</v>
      </c>
      <c r="G36" s="91">
        <f>IFERROR(SUMIF('L3'!E:E,'L2'!C36,'L3'!K:K),0)</f>
        <v>0</v>
      </c>
      <c r="H36" s="91">
        <f>IFERROR(SUMIF('L3'!E:E,'L2'!C36,'L3'!L:L),0)</f>
        <v>0</v>
      </c>
      <c r="I36" s="91">
        <f>IFERROR(SUMIF('L3'!E:E,'L2'!C36,'L3'!M:M),0)</f>
        <v>0</v>
      </c>
      <c r="J36" s="91">
        <f>IFERROR(SUMIF('L3'!E:E,'L2'!C36,'L3'!N:N),0)</f>
        <v>0</v>
      </c>
      <c r="K36" s="92">
        <f>IFERROR(SUMIF('L3'!E:E,'L2'!C36,'L3'!O:O),0)</f>
        <v>0</v>
      </c>
      <c r="L36" s="93">
        <f>IFERROR(SUMIF('L3'!E:E,'L2'!C36,'L3'!P:P),0)</f>
        <v>0</v>
      </c>
    </row>
    <row r="37" spans="1:12" ht="43.5" customHeight="1">
      <c r="A37" s="86"/>
      <c r="B37" s="87"/>
      <c r="C37" s="94"/>
      <c r="D37" s="89"/>
      <c r="E37" s="95"/>
      <c r="F37" s="106">
        <f>COUNTIF('L3'!E:E,C37)</f>
        <v>0</v>
      </c>
      <c r="G37" s="91">
        <f>IFERROR(SUMIF('L3'!E:E,'L2'!C37,'L3'!K:K),0)</f>
        <v>0</v>
      </c>
      <c r="H37" s="91">
        <f>IFERROR(SUMIF('L3'!E:E,'L2'!C37,'L3'!L:L),0)</f>
        <v>0</v>
      </c>
      <c r="I37" s="91">
        <f>IFERROR(SUMIF('L3'!E:E,'L2'!C37,'L3'!M:M),0)</f>
        <v>0</v>
      </c>
      <c r="J37" s="91">
        <f>IFERROR(SUMIF('L3'!E:E,'L2'!C37,'L3'!N:N),0)</f>
        <v>0</v>
      </c>
      <c r="K37" s="92">
        <f>IFERROR(SUMIF('L3'!E:E,'L2'!C37,'L3'!O:O),0)</f>
        <v>0</v>
      </c>
      <c r="L37" s="93">
        <f>IFERROR(SUMIF('L3'!E:E,'L2'!C37,'L3'!P:P),0)</f>
        <v>0</v>
      </c>
    </row>
    <row r="38" spans="1:12" ht="43.5" customHeight="1">
      <c r="A38" s="86"/>
      <c r="B38" s="87"/>
      <c r="C38" s="94"/>
      <c r="D38" s="89"/>
      <c r="E38" s="95"/>
      <c r="F38" s="106">
        <f>COUNTIF('L3'!E:E,C38)</f>
        <v>0</v>
      </c>
      <c r="G38" s="91">
        <f>IFERROR(SUMIF('L3'!E:E,'L2'!C38,'L3'!K:K),0)</f>
        <v>0</v>
      </c>
      <c r="H38" s="91">
        <f>IFERROR(SUMIF('L3'!E:E,'L2'!C38,'L3'!L:L),0)</f>
        <v>0</v>
      </c>
      <c r="I38" s="91">
        <f>IFERROR(SUMIF('L3'!E:E,'L2'!C38,'L3'!M:M),0)</f>
        <v>0</v>
      </c>
      <c r="J38" s="91">
        <f>IFERROR(SUMIF('L3'!E:E,'L2'!C38,'L3'!N:N),0)</f>
        <v>0</v>
      </c>
      <c r="K38" s="92">
        <f>IFERROR(SUMIF('L3'!E:E,'L2'!C38,'L3'!O:O),0)</f>
        <v>0</v>
      </c>
      <c r="L38" s="93">
        <f>IFERROR(SUMIF('L3'!E:E,'L2'!C38,'L3'!P:P),0)</f>
        <v>0</v>
      </c>
    </row>
    <row r="39" spans="1:12" ht="43.5" customHeight="1">
      <c r="A39" s="86"/>
      <c r="B39" s="87"/>
      <c r="C39" s="94"/>
      <c r="D39" s="89"/>
      <c r="E39" s="95"/>
      <c r="F39" s="106">
        <f>COUNTIF('L3'!E:E,C39)</f>
        <v>0</v>
      </c>
      <c r="G39" s="91">
        <f>IFERROR(SUMIF('L3'!E:E,'L2'!C39,'L3'!K:K),0)</f>
        <v>0</v>
      </c>
      <c r="H39" s="91">
        <f>IFERROR(SUMIF('L3'!E:E,'L2'!C39,'L3'!L:L),0)</f>
        <v>0</v>
      </c>
      <c r="I39" s="91">
        <f>IFERROR(SUMIF('L3'!E:E,'L2'!C39,'L3'!M:M),0)</f>
        <v>0</v>
      </c>
      <c r="J39" s="91">
        <f>IFERROR(SUMIF('L3'!E:E,'L2'!C39,'L3'!N:N),0)</f>
        <v>0</v>
      </c>
      <c r="K39" s="92">
        <f>IFERROR(SUMIF('L3'!E:E,'L2'!C39,'L3'!O:O),0)</f>
        <v>0</v>
      </c>
      <c r="L39" s="93">
        <f>IFERROR(SUMIF('L3'!E:E,'L2'!C39,'L3'!P:P),0)</f>
        <v>0</v>
      </c>
    </row>
    <row r="40" spans="1:12" ht="43.5" customHeight="1">
      <c r="A40" s="86"/>
      <c r="B40" s="87"/>
      <c r="C40" s="94"/>
      <c r="D40" s="89"/>
      <c r="E40" s="95"/>
      <c r="F40" s="106">
        <f>COUNTIF('L3'!E:E,C40)</f>
        <v>0</v>
      </c>
      <c r="G40" s="91">
        <f>IFERROR(SUMIF('L3'!E:E,'L2'!C40,'L3'!K:K),0)</f>
        <v>0</v>
      </c>
      <c r="H40" s="91">
        <f>IFERROR(SUMIF('L3'!E:E,'L2'!C40,'L3'!L:L),0)</f>
        <v>0</v>
      </c>
      <c r="I40" s="91">
        <f>IFERROR(SUMIF('L3'!E:E,'L2'!C40,'L3'!M:M),0)</f>
        <v>0</v>
      </c>
      <c r="J40" s="91">
        <f>IFERROR(SUMIF('L3'!E:E,'L2'!C40,'L3'!N:N),0)</f>
        <v>0</v>
      </c>
      <c r="K40" s="92">
        <f>IFERROR(SUMIF('L3'!E:E,'L2'!C40,'L3'!O:O),0)</f>
        <v>0</v>
      </c>
      <c r="L40" s="92">
        <f>IFERROR(SUMIF('L3'!F:F,'L2'!D40,'L3'!P:P),0)</f>
        <v>0</v>
      </c>
    </row>
    <row r="41" spans="1:12">
      <c r="A41" s="86"/>
      <c r="B41" s="87"/>
      <c r="C41" s="94"/>
      <c r="D41" s="96"/>
      <c r="E41" s="95"/>
      <c r="F41" s="106">
        <f>COUNTIF('L3'!E:E,C41)</f>
        <v>0</v>
      </c>
      <c r="G41" s="91">
        <f>IFERROR(SUMIF('L3'!E:E,'L2'!C41,'L3'!K:K),0)</f>
        <v>0</v>
      </c>
      <c r="H41" s="91">
        <f>IFERROR(SUMIF('L3'!E:E,'L2'!C41,'L3'!L:L),0)</f>
        <v>0</v>
      </c>
      <c r="I41" s="91">
        <f>IFERROR(SUMIF('L3'!E:E,'L2'!C41,'L3'!M:M),0)</f>
        <v>0</v>
      </c>
      <c r="J41" s="91">
        <f>IFERROR(SUMIF('L3'!E:E,'L2'!C41,'L3'!N:N),0)</f>
        <v>0</v>
      </c>
      <c r="K41" s="92">
        <f>IFERROR(SUMIF('L3'!E:E,'L2'!C41,'L3'!O:O),0)</f>
        <v>0</v>
      </c>
      <c r="L41" s="92">
        <f>IFERROR(SUMIF('L3'!F:F,'L2'!D41,'L3'!P:P),0)</f>
        <v>0</v>
      </c>
    </row>
    <row r="42" spans="1:12">
      <c r="A42" s="86"/>
      <c r="B42" s="87"/>
      <c r="C42" s="94"/>
      <c r="D42" s="96"/>
      <c r="E42" s="95"/>
      <c r="F42" s="106">
        <f>COUNTIF('L3'!E:E,C42)</f>
        <v>0</v>
      </c>
      <c r="G42" s="91">
        <f>IFERROR(SUMIF('L3'!E:E,'L2'!C42,'L3'!K:K),0)</f>
        <v>0</v>
      </c>
      <c r="H42" s="91">
        <f>IFERROR(SUMIF('L3'!E:E,'L2'!C42,'L3'!L:L),0)</f>
        <v>0</v>
      </c>
      <c r="I42" s="91">
        <f>IFERROR(SUMIF('L3'!E:E,'L2'!C42,'L3'!M:M),0)</f>
        <v>0</v>
      </c>
      <c r="J42" s="91">
        <f>IFERROR(SUMIF('L3'!E:E,'L2'!C42,'L3'!N:N),0)</f>
        <v>0</v>
      </c>
      <c r="K42" s="92">
        <f>IFERROR(SUMIF('L3'!E:E,'L2'!C42,'L3'!O:O),0)</f>
        <v>0</v>
      </c>
      <c r="L42" s="92">
        <f>IFERROR(SUMIF('L3'!F:F,'L2'!D42,'L3'!P:P),0)</f>
        <v>0</v>
      </c>
    </row>
    <row r="43" spans="1:12">
      <c r="A43" s="86"/>
      <c r="B43" s="87"/>
      <c r="C43" s="94"/>
      <c r="D43" s="96"/>
      <c r="E43" s="95"/>
      <c r="F43" s="106">
        <f>COUNTIF('L3'!E:E,C43)</f>
        <v>0</v>
      </c>
      <c r="G43" s="91">
        <f>IFERROR(SUMIF('L3'!E:E,'L2'!C43,'L3'!K:K),0)</f>
        <v>0</v>
      </c>
      <c r="H43" s="91">
        <f>IFERROR(SUMIF('L3'!E:E,'L2'!C43,'L3'!L:L),0)</f>
        <v>0</v>
      </c>
      <c r="I43" s="91">
        <f>IFERROR(SUMIF('L3'!E:E,'L2'!C43,'L3'!M:M),0)</f>
        <v>0</v>
      </c>
      <c r="J43" s="91">
        <f>IFERROR(SUMIF('L3'!E:E,'L2'!C43,'L3'!N:N),0)</f>
        <v>0</v>
      </c>
      <c r="K43" s="92">
        <f>IFERROR(SUMIF('L3'!E:E,'L2'!C43,'L3'!O:O),0)</f>
        <v>0</v>
      </c>
      <c r="L43" s="92">
        <f>IFERROR(SUMIF('L3'!F:F,'L2'!D43,'L3'!P:P),0)</f>
        <v>0</v>
      </c>
    </row>
    <row r="44" spans="1:12">
      <c r="A44" s="86"/>
      <c r="B44" s="87"/>
      <c r="C44" s="94"/>
      <c r="D44" s="96"/>
      <c r="E44" s="95"/>
      <c r="F44" s="106">
        <f>COUNTIF('L3'!E:E,C44)</f>
        <v>0</v>
      </c>
      <c r="G44" s="91">
        <f>IFERROR(SUMIF('L3'!E:E,'L2'!C44,'L3'!K:K),0)</f>
        <v>0</v>
      </c>
      <c r="H44" s="91">
        <f>IFERROR(SUMIF('L3'!E:E,'L2'!C44,'L3'!L:L),0)</f>
        <v>0</v>
      </c>
      <c r="I44" s="91">
        <f>IFERROR(SUMIF('L3'!E:E,'L2'!C44,'L3'!M:M),0)</f>
        <v>0</v>
      </c>
      <c r="J44" s="91">
        <f>IFERROR(SUMIF('L3'!E:E,'L2'!C44,'L3'!N:N),0)</f>
        <v>0</v>
      </c>
      <c r="K44" s="92">
        <f>IFERROR(SUMIF('L3'!E:E,'L2'!C44,'L3'!O:O),0)</f>
        <v>0</v>
      </c>
      <c r="L44" s="92">
        <f>IFERROR(SUMIF('L3'!F:F,'L2'!D44,'L3'!P:P),0)</f>
        <v>0</v>
      </c>
    </row>
    <row r="45" spans="1:12">
      <c r="A45" s="86"/>
      <c r="B45" s="87"/>
      <c r="C45" s="94"/>
      <c r="D45" s="96"/>
      <c r="E45" s="95"/>
      <c r="F45" s="106">
        <f>COUNTIF('L3'!E:E,C45)</f>
        <v>0</v>
      </c>
      <c r="G45" s="91">
        <f>IFERROR(SUMIF('L3'!E:E,'L2'!C45,'L3'!K:K),0)</f>
        <v>0</v>
      </c>
      <c r="H45" s="91">
        <f>IFERROR(SUMIF('L3'!E:E,'L2'!C45,'L3'!L:L),0)</f>
        <v>0</v>
      </c>
      <c r="I45" s="91">
        <f>IFERROR(SUMIF('L3'!E:E,'L2'!C45,'L3'!M:M),0)</f>
        <v>0</v>
      </c>
      <c r="J45" s="91">
        <f>IFERROR(SUMIF('L3'!E:E,'L2'!C45,'L3'!N:N),0)</f>
        <v>0</v>
      </c>
      <c r="K45" s="92">
        <f>IFERROR(SUMIF('L3'!E:E,'L2'!C45,'L3'!O:O),0)</f>
        <v>0</v>
      </c>
      <c r="L45" s="92">
        <f>IFERROR(SUMIF('L3'!F:F,'L2'!D45,'L3'!P:P),0)</f>
        <v>0</v>
      </c>
    </row>
    <row r="46" spans="1:12">
      <c r="A46" s="86"/>
      <c r="B46" s="87"/>
      <c r="C46" s="94"/>
      <c r="D46" s="96"/>
      <c r="E46" s="95"/>
      <c r="F46" s="106">
        <f>COUNTIF('L3'!E:E,C46)</f>
        <v>0</v>
      </c>
      <c r="G46" s="91">
        <f>IFERROR(SUMIF('L3'!E:E,'L2'!C46,'L3'!K:K),0)</f>
        <v>0</v>
      </c>
      <c r="H46" s="91">
        <f>IFERROR(SUMIF('L3'!E:E,'L2'!C46,'L3'!L:L),0)</f>
        <v>0</v>
      </c>
      <c r="I46" s="91">
        <f>IFERROR(SUMIF('L3'!E:E,'L2'!C46,'L3'!M:M),0)</f>
        <v>0</v>
      </c>
      <c r="J46" s="91">
        <f>IFERROR(SUMIF('L3'!E:E,'L2'!C46,'L3'!N:N),0)</f>
        <v>0</v>
      </c>
      <c r="K46" s="92">
        <f>IFERROR(SUMIF('L3'!E:E,'L2'!C46,'L3'!O:O),0)</f>
        <v>0</v>
      </c>
      <c r="L46" s="92">
        <f>IFERROR(SUMIF('L3'!F:F,'L2'!D46,'L3'!P:P),0)</f>
        <v>0</v>
      </c>
    </row>
    <row r="47" spans="1:12">
      <c r="A47" s="86"/>
      <c r="B47" s="87"/>
      <c r="C47" s="94"/>
      <c r="D47" s="96"/>
      <c r="E47" s="95"/>
      <c r="F47" s="106">
        <f>COUNTIF('L3'!E:E,C47)</f>
        <v>0</v>
      </c>
      <c r="G47" s="91">
        <f>IFERROR(SUMIF('L3'!E:E,'L2'!C47,'L3'!K:K),0)</f>
        <v>0</v>
      </c>
      <c r="H47" s="91">
        <f>IFERROR(SUMIF('L3'!E:E,'L2'!C47,'L3'!L:L),0)</f>
        <v>0</v>
      </c>
      <c r="I47" s="91">
        <f>IFERROR(SUMIF('L3'!E:E,'L2'!C47,'L3'!M:M),0)</f>
        <v>0</v>
      </c>
      <c r="J47" s="91">
        <f>IFERROR(SUMIF('L3'!E:E,'L2'!C47,'L3'!N:N),0)</f>
        <v>0</v>
      </c>
      <c r="K47" s="92">
        <f>IFERROR(SUMIF('L3'!E:E,'L2'!C47,'L3'!O:O),0)</f>
        <v>0</v>
      </c>
      <c r="L47" s="92">
        <f>IFERROR(SUMIF('L3'!F:F,'L2'!D47,'L3'!P:P),0)</f>
        <v>0</v>
      </c>
    </row>
    <row r="48" spans="1:12">
      <c r="A48" s="86"/>
      <c r="B48" s="87"/>
      <c r="C48" s="94"/>
      <c r="D48" s="96"/>
      <c r="E48" s="95"/>
      <c r="F48" s="106">
        <f>COUNTIF('L3'!E:E,C48)</f>
        <v>0</v>
      </c>
      <c r="G48" s="91">
        <f>IFERROR(SUMIF('L3'!E:E,'L2'!C48,'L3'!K:K),0)</f>
        <v>0</v>
      </c>
      <c r="H48" s="91">
        <f>IFERROR(SUMIF('L3'!E:E,'L2'!C48,'L3'!L:L),0)</f>
        <v>0</v>
      </c>
      <c r="I48" s="91">
        <f>IFERROR(SUMIF('L3'!E:E,'L2'!C48,'L3'!M:M),0)</f>
        <v>0</v>
      </c>
      <c r="J48" s="91">
        <f>IFERROR(SUMIF('L3'!E:E,'L2'!C48,'L3'!N:N),0)</f>
        <v>0</v>
      </c>
      <c r="K48" s="92">
        <f>IFERROR(SUMIF('L3'!E:E,'L2'!C48,'L3'!O:O),0)</f>
        <v>0</v>
      </c>
      <c r="L48" s="92">
        <f>IFERROR(SUMIF('L3'!F:F,'L2'!D48,'L3'!P:P),0)</f>
        <v>0</v>
      </c>
    </row>
    <row r="49" spans="1:12">
      <c r="A49" s="86"/>
      <c r="B49" s="87"/>
      <c r="C49" s="94"/>
      <c r="D49" s="96"/>
      <c r="E49" s="95"/>
      <c r="F49" s="106">
        <f>COUNTIF('L3'!E:E,C49)</f>
        <v>0</v>
      </c>
      <c r="G49" s="91">
        <f>IFERROR(SUMIF('L3'!E:E,'L2'!C49,'L3'!K:K),0)</f>
        <v>0</v>
      </c>
      <c r="H49" s="91">
        <f>IFERROR(SUMIF('L3'!E:E,'L2'!C49,'L3'!L:L),0)</f>
        <v>0</v>
      </c>
      <c r="I49" s="91">
        <f>IFERROR(SUMIF('L3'!E:E,'L2'!C49,'L3'!M:M),0)</f>
        <v>0</v>
      </c>
      <c r="J49" s="91">
        <f>IFERROR(SUMIF('L3'!E:E,'L2'!C49,'L3'!N:N),0)</f>
        <v>0</v>
      </c>
      <c r="K49" s="92">
        <f>IFERROR(SUMIF('L3'!E:E,'L2'!C49,'L3'!O:O),0)</f>
        <v>0</v>
      </c>
      <c r="L49" s="92">
        <f>IFERROR(SUMIF('L3'!F:F,'L2'!D49,'L3'!P:P),0)</f>
        <v>0</v>
      </c>
    </row>
    <row r="50" spans="1:12">
      <c r="A50" s="86"/>
      <c r="B50" s="87"/>
      <c r="C50" s="94"/>
      <c r="D50" s="96"/>
      <c r="E50" s="95"/>
      <c r="F50" s="106">
        <f>COUNTIF('L3'!E:E,C50)</f>
        <v>0</v>
      </c>
      <c r="G50" s="91">
        <f>IFERROR(SUMIF('L3'!E:E,'L2'!C50,'L3'!K:K),0)</f>
        <v>0</v>
      </c>
      <c r="H50" s="91">
        <f>IFERROR(SUMIF('L3'!E:E,'L2'!C50,'L3'!L:L),0)</f>
        <v>0</v>
      </c>
      <c r="I50" s="91">
        <f>IFERROR(SUMIF('L3'!E:E,'L2'!C50,'L3'!M:M),0)</f>
        <v>0</v>
      </c>
      <c r="J50" s="91">
        <f>IFERROR(SUMIF('L3'!E:E,'L2'!C50,'L3'!N:N),0)</f>
        <v>0</v>
      </c>
      <c r="K50" s="92">
        <f>IFERROR(SUMIF('L3'!E:E,'L2'!C50,'L3'!O:O),0)</f>
        <v>0</v>
      </c>
      <c r="L50" s="92">
        <f>IFERROR(SUMIF('L3'!F:F,'L2'!D50,'L3'!P:P),0)</f>
        <v>0</v>
      </c>
    </row>
    <row r="51" spans="1:12">
      <c r="A51" s="86"/>
      <c r="B51" s="87"/>
      <c r="C51" s="94"/>
      <c r="D51" s="96"/>
      <c r="E51" s="95"/>
      <c r="F51" s="106">
        <f>COUNTIF('L3'!E:E,C51)</f>
        <v>0</v>
      </c>
      <c r="G51" s="91">
        <f>IFERROR(SUMIF('L3'!E:E,'L2'!C51,'L3'!K:K),0)</f>
        <v>0</v>
      </c>
      <c r="H51" s="91">
        <f>IFERROR(SUMIF('L3'!E:E,'L2'!C51,'L3'!L:L),0)</f>
        <v>0</v>
      </c>
      <c r="I51" s="91">
        <f>IFERROR(SUMIF('L3'!E:E,'L2'!C51,'L3'!M:M),0)</f>
        <v>0</v>
      </c>
      <c r="J51" s="91">
        <f>IFERROR(SUMIF('L3'!E:E,'L2'!C51,'L3'!N:N),0)</f>
        <v>0</v>
      </c>
      <c r="K51" s="92">
        <f>IFERROR(SUMIF('L3'!E:E,'L2'!C51,'L3'!O:O),0)</f>
        <v>0</v>
      </c>
      <c r="L51" s="92">
        <f>IFERROR(SUMIF('L3'!F:F,'L2'!D51,'L3'!P:P),0)</f>
        <v>0</v>
      </c>
    </row>
    <row r="52" spans="1:12">
      <c r="A52" s="86"/>
      <c r="B52" s="87"/>
      <c r="C52" s="94"/>
      <c r="D52" s="96"/>
      <c r="E52" s="95"/>
      <c r="F52" s="106">
        <f>COUNTIF('L3'!E:E,C52)</f>
        <v>0</v>
      </c>
      <c r="G52" s="91">
        <f>IFERROR(SUMIF('L3'!E:E,'L2'!C52,'L3'!K:K),0)</f>
        <v>0</v>
      </c>
      <c r="H52" s="91">
        <f>IFERROR(SUMIF('L3'!E:E,'L2'!C52,'L3'!L:L),0)</f>
        <v>0</v>
      </c>
      <c r="I52" s="91">
        <f>IFERROR(SUMIF('L3'!E:E,'L2'!C52,'L3'!M:M),0)</f>
        <v>0</v>
      </c>
      <c r="J52" s="91">
        <f>IFERROR(SUMIF('L3'!E:E,'L2'!C52,'L3'!N:N),0)</f>
        <v>0</v>
      </c>
      <c r="K52" s="92">
        <f>IFERROR(SUMIF('L3'!E:E,'L2'!C52,'L3'!O:O),0)</f>
        <v>0</v>
      </c>
      <c r="L52" s="92">
        <f>IFERROR(SUMIF('L3'!F:F,'L2'!D52,'L3'!P:P),0)</f>
        <v>0</v>
      </c>
    </row>
    <row r="53" spans="1:12">
      <c r="A53" s="86"/>
      <c r="B53" s="87"/>
      <c r="C53" s="94"/>
      <c r="D53" s="96"/>
      <c r="E53" s="95"/>
      <c r="F53" s="106">
        <f>COUNTIF('L3'!E:E,C53)</f>
        <v>0</v>
      </c>
      <c r="G53" s="91">
        <f>IFERROR(SUMIF('L3'!E:E,'L2'!C53,'L3'!K:K),0)</f>
        <v>0</v>
      </c>
      <c r="H53" s="91">
        <f>IFERROR(SUMIF('L3'!E:E,'L2'!C53,'L3'!L:L),0)</f>
        <v>0</v>
      </c>
      <c r="I53" s="91">
        <f>IFERROR(SUMIF('L3'!E:E,'L2'!C53,'L3'!M:M),0)</f>
        <v>0</v>
      </c>
      <c r="J53" s="91">
        <f>IFERROR(SUMIF('L3'!E:E,'L2'!C53,'L3'!N:N),0)</f>
        <v>0</v>
      </c>
      <c r="K53" s="92">
        <f>IFERROR(SUMIF('L3'!E:E,'L2'!C53,'L3'!O:O),0)</f>
        <v>0</v>
      </c>
      <c r="L53" s="92">
        <f>IFERROR(SUMIF('L3'!F:F,'L2'!D53,'L3'!P:P),0)</f>
        <v>0</v>
      </c>
    </row>
    <row r="54" spans="1:12">
      <c r="A54" s="86"/>
      <c r="B54" s="87"/>
      <c r="C54" s="94"/>
      <c r="D54" s="96"/>
      <c r="E54" s="95"/>
      <c r="F54" s="106">
        <f>COUNTIF('L3'!E:E,C54)</f>
        <v>0</v>
      </c>
      <c r="G54" s="91">
        <f>IFERROR(SUMIF('L3'!E:E,'L2'!C54,'L3'!K:K),0)</f>
        <v>0</v>
      </c>
      <c r="H54" s="91">
        <f>IFERROR(SUMIF('L3'!E:E,'L2'!C54,'L3'!L:L),0)</f>
        <v>0</v>
      </c>
      <c r="I54" s="91">
        <f>IFERROR(SUMIF('L3'!E:E,'L2'!C54,'L3'!M:M),0)</f>
        <v>0</v>
      </c>
      <c r="J54" s="91">
        <f>IFERROR(SUMIF('L3'!E:E,'L2'!C54,'L3'!N:N),0)</f>
        <v>0</v>
      </c>
      <c r="K54" s="92">
        <f>IFERROR(SUMIF('L3'!E:E,'L2'!C54,'L3'!O:O),0)</f>
        <v>0</v>
      </c>
      <c r="L54" s="92">
        <f>IFERROR(SUMIF('L3'!F:F,'L2'!D54,'L3'!P:P),0)</f>
        <v>0</v>
      </c>
    </row>
    <row r="55" spans="1:12">
      <c r="A55" s="86"/>
      <c r="B55" s="87"/>
      <c r="C55" s="94"/>
      <c r="D55" s="96"/>
      <c r="E55" s="95"/>
      <c r="F55" s="106">
        <f>COUNTIF('L3'!E:E,C55)</f>
        <v>0</v>
      </c>
      <c r="G55" s="91">
        <f>IFERROR(SUMIF('L3'!E:E,'L2'!C55,'L3'!K:K),0)</f>
        <v>0</v>
      </c>
      <c r="H55" s="91">
        <f>IFERROR(SUMIF('L3'!E:E,'L2'!C55,'L3'!L:L),0)</f>
        <v>0</v>
      </c>
      <c r="I55" s="91">
        <f>IFERROR(SUMIF('L3'!E:E,'L2'!C55,'L3'!M:M),0)</f>
        <v>0</v>
      </c>
      <c r="J55" s="91">
        <f>IFERROR(SUMIF('L3'!E:E,'L2'!C55,'L3'!N:N),0)</f>
        <v>0</v>
      </c>
      <c r="K55" s="92">
        <f>IFERROR(SUMIF('L3'!E:E,'L2'!C55,'L3'!O:O),0)</f>
        <v>0</v>
      </c>
      <c r="L55" s="92">
        <f>IFERROR(SUMIF('L3'!F:F,'L2'!D55,'L3'!P:P),0)</f>
        <v>0</v>
      </c>
    </row>
    <row r="56" spans="1:12">
      <c r="A56" s="86"/>
      <c r="B56" s="87"/>
      <c r="C56" s="94"/>
      <c r="D56" s="96"/>
      <c r="E56" s="95"/>
      <c r="F56" s="106">
        <f>COUNTIF('L3'!E:E,C56)</f>
        <v>0</v>
      </c>
      <c r="G56" s="91">
        <f>IFERROR(SUMIF('L3'!E:E,'L2'!C56,'L3'!K:K),0)</f>
        <v>0</v>
      </c>
      <c r="H56" s="91">
        <f>IFERROR(SUMIF('L3'!E:E,'L2'!C56,'L3'!L:L),0)</f>
        <v>0</v>
      </c>
      <c r="I56" s="91">
        <f>IFERROR(SUMIF('L3'!E:E,'L2'!C56,'L3'!M:M),0)</f>
        <v>0</v>
      </c>
      <c r="J56" s="91">
        <f>IFERROR(SUMIF('L3'!E:E,'L2'!C56,'L3'!N:N),0)</f>
        <v>0</v>
      </c>
      <c r="K56" s="92">
        <f>IFERROR(SUMIF('L3'!E:E,'L2'!C56,'L3'!O:O),0)</f>
        <v>0</v>
      </c>
      <c r="L56" s="92">
        <f>IFERROR(SUMIF('L3'!F:F,'L2'!D56,'L3'!P:P),0)</f>
        <v>0</v>
      </c>
    </row>
    <row r="57" spans="1:12">
      <c r="A57" s="86"/>
      <c r="B57" s="87"/>
      <c r="C57" s="94"/>
      <c r="D57" s="96"/>
      <c r="E57" s="95"/>
      <c r="F57" s="106">
        <f>COUNTIF('L3'!E:E,C57)</f>
        <v>0</v>
      </c>
      <c r="G57" s="91">
        <f>IFERROR(SUMIF('L3'!E:E,'L2'!C57,'L3'!K:K),0)</f>
        <v>0</v>
      </c>
      <c r="H57" s="91">
        <f>IFERROR(SUMIF('L3'!E:E,'L2'!C57,'L3'!L:L),0)</f>
        <v>0</v>
      </c>
      <c r="I57" s="91">
        <f>IFERROR(SUMIF('L3'!E:E,'L2'!C57,'L3'!M:M),0)</f>
        <v>0</v>
      </c>
      <c r="J57" s="91">
        <f>IFERROR(SUMIF('L3'!E:E,'L2'!C57,'L3'!N:N),0)</f>
        <v>0</v>
      </c>
      <c r="K57" s="92">
        <f>IFERROR(SUMIF('L3'!E:E,'L2'!C57,'L3'!O:O),0)</f>
        <v>0</v>
      </c>
      <c r="L57" s="92">
        <f>IFERROR(SUMIF('L3'!F:F,'L2'!D57,'L3'!P:P),0)</f>
        <v>0</v>
      </c>
    </row>
    <row r="58" spans="1:12">
      <c r="A58" s="86"/>
      <c r="B58" s="87"/>
      <c r="C58" s="94"/>
      <c r="D58" s="96"/>
      <c r="E58" s="95"/>
      <c r="F58" s="106">
        <f>COUNTIF('L3'!E:E,C58)</f>
        <v>0</v>
      </c>
      <c r="G58" s="91">
        <f>IFERROR(SUMIF('L3'!E:E,'L2'!C58,'L3'!K:K),0)</f>
        <v>0</v>
      </c>
      <c r="H58" s="91">
        <f>IFERROR(SUMIF('L3'!E:E,'L2'!C58,'L3'!L:L),0)</f>
        <v>0</v>
      </c>
      <c r="I58" s="91">
        <f>IFERROR(SUMIF('L3'!E:E,'L2'!C58,'L3'!M:M),0)</f>
        <v>0</v>
      </c>
      <c r="J58" s="91">
        <f>IFERROR(SUMIF('L3'!E:E,'L2'!C58,'L3'!N:N),0)</f>
        <v>0</v>
      </c>
      <c r="K58" s="92">
        <f>IFERROR(SUMIF('L3'!E:E,'L2'!C58,'L3'!O:O),0)</f>
        <v>0</v>
      </c>
      <c r="L58" s="92">
        <f>IFERROR(SUMIF('L3'!F:F,'L2'!D58,'L3'!P:P),0)</f>
        <v>0</v>
      </c>
    </row>
    <row r="59" spans="1:12">
      <c r="A59" s="86"/>
      <c r="B59" s="87"/>
      <c r="C59" s="94"/>
      <c r="D59" s="96"/>
      <c r="E59" s="95"/>
      <c r="F59" s="106">
        <f>COUNTIF('L3'!E:E,C59)</f>
        <v>0</v>
      </c>
      <c r="G59" s="91">
        <f>IFERROR(SUMIF('L3'!E:E,'L2'!C59,'L3'!K:K),0)</f>
        <v>0</v>
      </c>
      <c r="H59" s="91">
        <f>IFERROR(SUMIF('L3'!E:E,'L2'!C59,'L3'!L:L),0)</f>
        <v>0</v>
      </c>
      <c r="I59" s="91">
        <f>IFERROR(SUMIF('L3'!E:E,'L2'!C59,'L3'!M:M),0)</f>
        <v>0</v>
      </c>
      <c r="J59" s="91">
        <f>IFERROR(SUMIF('L3'!E:E,'L2'!C59,'L3'!N:N),0)</f>
        <v>0</v>
      </c>
      <c r="K59" s="92">
        <f>IFERROR(SUMIF('L3'!E:E,'L2'!C59,'L3'!O:O),0)</f>
        <v>0</v>
      </c>
      <c r="L59" s="92">
        <f>IFERROR(SUMIF('L3'!F:F,'L2'!D59,'L3'!P:P),0)</f>
        <v>0</v>
      </c>
    </row>
    <row r="60" spans="1:12">
      <c r="A60" s="86"/>
      <c r="B60" s="87"/>
      <c r="C60" s="94"/>
      <c r="D60" s="96"/>
      <c r="E60" s="95"/>
      <c r="F60" s="106">
        <f>COUNTIF('L3'!E:E,C60)</f>
        <v>0</v>
      </c>
      <c r="G60" s="91">
        <f>IFERROR(SUMIF('L3'!E:E,'L2'!C60,'L3'!K:K),0)</f>
        <v>0</v>
      </c>
      <c r="H60" s="91">
        <f>IFERROR(SUMIF('L3'!E:E,'L2'!C60,'L3'!L:L),0)</f>
        <v>0</v>
      </c>
      <c r="I60" s="91">
        <f>IFERROR(SUMIF('L3'!E:E,'L2'!C60,'L3'!M:M),0)</f>
        <v>0</v>
      </c>
      <c r="J60" s="91">
        <f>IFERROR(SUMIF('L3'!E:E,'L2'!C60,'L3'!N:N),0)</f>
        <v>0</v>
      </c>
      <c r="K60" s="92">
        <f>IFERROR(SUMIF('L3'!E:E,'L2'!C60,'L3'!O:O),0)</f>
        <v>0</v>
      </c>
      <c r="L60" s="92">
        <f>IFERROR(SUMIF('L3'!F:F,'L2'!D60,'L3'!P:P),0)</f>
        <v>0</v>
      </c>
    </row>
    <row r="61" spans="1:12">
      <c r="A61" s="86"/>
      <c r="B61" s="87"/>
      <c r="C61" s="94"/>
      <c r="D61" s="96"/>
      <c r="E61" s="95"/>
      <c r="F61" s="106">
        <f>COUNTIF('L3'!E:E,C61)</f>
        <v>0</v>
      </c>
      <c r="G61" s="91">
        <f>IFERROR(SUMIF('L3'!E:E,'L2'!C61,'L3'!K:K),0)</f>
        <v>0</v>
      </c>
      <c r="H61" s="91">
        <f>IFERROR(SUMIF('L3'!E:E,'L2'!C61,'L3'!L:L),0)</f>
        <v>0</v>
      </c>
      <c r="I61" s="91">
        <f>IFERROR(SUMIF('L3'!E:E,'L2'!C61,'L3'!M:M),0)</f>
        <v>0</v>
      </c>
      <c r="J61" s="91">
        <f>IFERROR(SUMIF('L3'!E:E,'L2'!C61,'L3'!N:N),0)</f>
        <v>0</v>
      </c>
      <c r="K61" s="92">
        <f>IFERROR(SUMIF('L3'!E:E,'L2'!C61,'L3'!O:O),0)</f>
        <v>0</v>
      </c>
      <c r="L61" s="92">
        <f>IFERROR(SUMIF('L3'!F:F,'L2'!D61,'L3'!P:P),0)</f>
        <v>0</v>
      </c>
    </row>
    <row r="62" spans="1:12">
      <c r="A62" s="86"/>
      <c r="B62" s="87"/>
      <c r="C62" s="94"/>
      <c r="D62" s="96"/>
      <c r="E62" s="95"/>
      <c r="F62" s="106">
        <f>COUNTIF('L3'!E:E,C62)</f>
        <v>0</v>
      </c>
      <c r="G62" s="91">
        <f>IFERROR(SUMIF('L3'!E:E,'L2'!C62,'L3'!K:K),0)</f>
        <v>0</v>
      </c>
      <c r="H62" s="91">
        <f>IFERROR(SUMIF('L3'!E:E,'L2'!C62,'L3'!L:L),0)</f>
        <v>0</v>
      </c>
      <c r="I62" s="91">
        <f>IFERROR(SUMIF('L3'!E:E,'L2'!C62,'L3'!M:M),0)</f>
        <v>0</v>
      </c>
      <c r="J62" s="91">
        <f>IFERROR(SUMIF('L3'!E:E,'L2'!C62,'L3'!N:N),0)</f>
        <v>0</v>
      </c>
      <c r="K62" s="92">
        <f>IFERROR(SUMIF('L3'!E:E,'L2'!C62,'L3'!O:O),0)</f>
        <v>0</v>
      </c>
      <c r="L62" s="92">
        <f>IFERROR(SUMIF('L3'!F:F,'L2'!D62,'L3'!P:P),0)</f>
        <v>0</v>
      </c>
    </row>
    <row r="63" spans="1:12">
      <c r="A63" s="86"/>
      <c r="B63" s="87"/>
      <c r="C63" s="94"/>
      <c r="D63" s="96"/>
      <c r="E63" s="95"/>
      <c r="F63" s="106">
        <f>COUNTIF('L3'!E:E,C63)</f>
        <v>0</v>
      </c>
      <c r="G63" s="91">
        <f>IFERROR(SUMIF('L3'!E:E,'L2'!C63,'L3'!K:K),0)</f>
        <v>0</v>
      </c>
      <c r="H63" s="91">
        <f>IFERROR(SUMIF('L3'!E:E,'L2'!C63,'L3'!L:L),0)</f>
        <v>0</v>
      </c>
      <c r="I63" s="91">
        <f>IFERROR(SUMIF('L3'!E:E,'L2'!C63,'L3'!M:M),0)</f>
        <v>0</v>
      </c>
      <c r="J63" s="91">
        <f>IFERROR(SUMIF('L3'!E:E,'L2'!C63,'L3'!N:N),0)</f>
        <v>0</v>
      </c>
      <c r="K63" s="92">
        <f>IFERROR(SUMIF('L3'!E:E,'L2'!C63,'L3'!O:O),0)</f>
        <v>0</v>
      </c>
      <c r="L63" s="92">
        <f>IFERROR(SUMIF('L3'!F:F,'L2'!D63,'L3'!P:P),0)</f>
        <v>0</v>
      </c>
    </row>
    <row r="64" spans="1:12">
      <c r="A64" s="86"/>
      <c r="B64" s="87"/>
      <c r="C64" s="94"/>
      <c r="D64" s="96"/>
      <c r="E64" s="95"/>
      <c r="F64" s="106">
        <f>COUNTIF('L3'!E:E,C64)</f>
        <v>0</v>
      </c>
      <c r="G64" s="91">
        <f>IFERROR(SUMIF('L3'!E:E,'L2'!C64,'L3'!K:K),0)</f>
        <v>0</v>
      </c>
      <c r="H64" s="91">
        <f>IFERROR(SUMIF('L3'!E:E,'L2'!C64,'L3'!L:L),0)</f>
        <v>0</v>
      </c>
      <c r="I64" s="91">
        <f>IFERROR(SUMIF('L3'!E:E,'L2'!C64,'L3'!M:M),0)</f>
        <v>0</v>
      </c>
      <c r="J64" s="91">
        <f>IFERROR(SUMIF('L3'!E:E,'L2'!C64,'L3'!N:N),0)</f>
        <v>0</v>
      </c>
      <c r="K64" s="92">
        <f>IFERROR(SUMIF('L3'!E:E,'L2'!C64,'L3'!O:O),0)</f>
        <v>0</v>
      </c>
      <c r="L64" s="92">
        <f>IFERROR(SUMIF('L3'!F:F,'L2'!D64,'L3'!P:P),0)</f>
        <v>0</v>
      </c>
    </row>
    <row r="65" spans="1:12">
      <c r="A65" s="86"/>
      <c r="B65" s="87"/>
      <c r="C65" s="94"/>
      <c r="D65" s="96"/>
      <c r="E65" s="95"/>
      <c r="F65" s="106">
        <f>COUNTIF('L3'!E:E,C65)</f>
        <v>0</v>
      </c>
      <c r="G65" s="91">
        <f>IFERROR(SUMIF('L3'!E:E,'L2'!C65,'L3'!K:K),0)</f>
        <v>0</v>
      </c>
      <c r="H65" s="91">
        <f>IFERROR(SUMIF('L3'!E:E,'L2'!C65,'L3'!L:L),0)</f>
        <v>0</v>
      </c>
      <c r="I65" s="91">
        <f>IFERROR(SUMIF('L3'!E:E,'L2'!C65,'L3'!M:M),0)</f>
        <v>0</v>
      </c>
      <c r="J65" s="91">
        <f>IFERROR(SUMIF('L3'!E:E,'L2'!C65,'L3'!N:N),0)</f>
        <v>0</v>
      </c>
      <c r="K65" s="92">
        <f>IFERROR(SUMIF('L3'!E:E,'L2'!C65,'L3'!O:O),0)</f>
        <v>0</v>
      </c>
      <c r="L65" s="92">
        <f>IFERROR(SUMIF('L3'!F:F,'L2'!D65,'L3'!P:P),0)</f>
        <v>0</v>
      </c>
    </row>
    <row r="66" spans="1:12">
      <c r="A66" s="86"/>
      <c r="B66" s="87"/>
      <c r="C66" s="94"/>
      <c r="D66" s="96"/>
      <c r="E66" s="95"/>
      <c r="F66" s="106">
        <f>COUNTIF('L3'!E:E,C66)</f>
        <v>0</v>
      </c>
      <c r="G66" s="91">
        <f>IFERROR(SUMIF('L3'!E:E,'L2'!C66,'L3'!K:K),0)</f>
        <v>0</v>
      </c>
      <c r="H66" s="91">
        <f>IFERROR(SUMIF('L3'!E:E,'L2'!C66,'L3'!L:L),0)</f>
        <v>0</v>
      </c>
      <c r="I66" s="91">
        <f>IFERROR(SUMIF('L3'!E:E,'L2'!C66,'L3'!M:M),0)</f>
        <v>0</v>
      </c>
      <c r="J66" s="91">
        <f>IFERROR(SUMIF('L3'!E:E,'L2'!C66,'L3'!N:N),0)</f>
        <v>0</v>
      </c>
      <c r="K66" s="92">
        <f>IFERROR(SUMIF('L3'!E:E,'L2'!C66,'L3'!O:O),0)</f>
        <v>0</v>
      </c>
      <c r="L66" s="92">
        <f>IFERROR(SUMIF('L3'!F:F,'L2'!D66,'L3'!P:P),0)</f>
        <v>0</v>
      </c>
    </row>
    <row r="67" spans="1:12">
      <c r="A67" s="86"/>
      <c r="B67" s="87"/>
      <c r="C67" s="94"/>
      <c r="D67" s="96"/>
      <c r="E67" s="95"/>
      <c r="F67" s="106">
        <f>COUNTIF('L3'!E:E,C67)</f>
        <v>0</v>
      </c>
      <c r="G67" s="91">
        <f>IFERROR(SUMIF('L3'!E:E,'L2'!C67,'L3'!K:K),0)</f>
        <v>0</v>
      </c>
      <c r="H67" s="91">
        <f>IFERROR(SUMIF('L3'!E:E,'L2'!C67,'L3'!L:L),0)</f>
        <v>0</v>
      </c>
      <c r="I67" s="91">
        <f>IFERROR(SUMIF('L3'!E:E,'L2'!C67,'L3'!M:M),0)</f>
        <v>0</v>
      </c>
      <c r="J67" s="91">
        <f>IFERROR(SUMIF('L3'!E:E,'L2'!C67,'L3'!N:N),0)</f>
        <v>0</v>
      </c>
      <c r="K67" s="92">
        <f>IFERROR(SUMIF('L3'!E:E,'L2'!C67,'L3'!O:O),0)</f>
        <v>0</v>
      </c>
      <c r="L67" s="92">
        <f>IFERROR(SUMIF('L3'!F:F,'L2'!D67,'L3'!P:P),0)</f>
        <v>0</v>
      </c>
    </row>
    <row r="68" spans="1:12">
      <c r="A68" s="86"/>
      <c r="B68" s="87"/>
      <c r="C68" s="94"/>
      <c r="D68" s="96"/>
      <c r="E68" s="95"/>
      <c r="F68" s="106">
        <f>COUNTIF('L3'!E:E,C68)</f>
        <v>0</v>
      </c>
      <c r="G68" s="91">
        <f>IFERROR(SUMIF('L3'!E:E,'L2'!C68,'L3'!K:K),0)</f>
        <v>0</v>
      </c>
      <c r="H68" s="91">
        <f>IFERROR(SUMIF('L3'!E:E,'L2'!C68,'L3'!L:L),0)</f>
        <v>0</v>
      </c>
      <c r="I68" s="91">
        <f>IFERROR(SUMIF('L3'!E:E,'L2'!C68,'L3'!M:M),0)</f>
        <v>0</v>
      </c>
      <c r="J68" s="91">
        <f>IFERROR(SUMIF('L3'!E:E,'L2'!C68,'L3'!N:N),0)</f>
        <v>0</v>
      </c>
      <c r="K68" s="92">
        <f>IFERROR(SUMIF('L3'!E:E,'L2'!C68,'L3'!O:O),0)</f>
        <v>0</v>
      </c>
      <c r="L68" s="92">
        <f>IFERROR(SUMIF('L3'!F:F,'L2'!D68,'L3'!P:P),0)</f>
        <v>0</v>
      </c>
    </row>
    <row r="69" spans="1:12">
      <c r="A69" s="86"/>
      <c r="B69" s="87"/>
      <c r="C69" s="94"/>
      <c r="D69" s="96"/>
      <c r="E69" s="95"/>
      <c r="F69" s="106">
        <f>COUNTIF('L3'!E:E,C69)</f>
        <v>0</v>
      </c>
      <c r="G69" s="91">
        <f>IFERROR(SUMIF('L3'!E:E,'L2'!C69,'L3'!K:K),0)</f>
        <v>0</v>
      </c>
      <c r="H69" s="91">
        <f>IFERROR(SUMIF('L3'!E:E,'L2'!C69,'L3'!L:L),0)</f>
        <v>0</v>
      </c>
      <c r="I69" s="91">
        <f>IFERROR(SUMIF('L3'!E:E,'L2'!C69,'L3'!M:M),0)</f>
        <v>0</v>
      </c>
      <c r="J69" s="91">
        <f>IFERROR(SUMIF('L3'!E:E,'L2'!C69,'L3'!N:N),0)</f>
        <v>0</v>
      </c>
      <c r="K69" s="92">
        <f>IFERROR(SUMIF('L3'!E:E,'L2'!C69,'L3'!O:O),0)</f>
        <v>0</v>
      </c>
      <c r="L69" s="92">
        <f>IFERROR(SUMIF('L3'!F:F,'L2'!D69,'L3'!P:P),0)</f>
        <v>0</v>
      </c>
    </row>
    <row r="70" spans="1:12">
      <c r="A70" s="86"/>
      <c r="B70" s="87"/>
      <c r="C70" s="94"/>
      <c r="D70" s="96"/>
      <c r="E70" s="95"/>
      <c r="F70" s="106">
        <f>COUNTIF('L3'!E:E,C70)</f>
        <v>0</v>
      </c>
      <c r="G70" s="91">
        <f>IFERROR(SUMIF('L3'!E:E,'L2'!C70,'L3'!K:K),0)</f>
        <v>0</v>
      </c>
      <c r="H70" s="91">
        <f>IFERROR(SUMIF('L3'!E:E,'L2'!C70,'L3'!L:L),0)</f>
        <v>0</v>
      </c>
      <c r="I70" s="91">
        <f>IFERROR(SUMIF('L3'!E:E,'L2'!C70,'L3'!M:M),0)</f>
        <v>0</v>
      </c>
      <c r="J70" s="91">
        <f>IFERROR(SUMIF('L3'!E:E,'L2'!C70,'L3'!N:N),0)</f>
        <v>0</v>
      </c>
      <c r="K70" s="92">
        <f>IFERROR(SUMIF('L3'!E:E,'L2'!C70,'L3'!O:O),0)</f>
        <v>0</v>
      </c>
      <c r="L70" s="92">
        <f>IFERROR(SUMIF('L3'!F:F,'L2'!D70,'L3'!P:P),0)</f>
        <v>0</v>
      </c>
    </row>
    <row r="71" spans="1:12">
      <c r="A71" s="86"/>
      <c r="B71" s="87"/>
      <c r="C71" s="94"/>
      <c r="D71" s="96"/>
      <c r="E71" s="95"/>
      <c r="F71" s="106">
        <f>COUNTIF('L3'!E:E,C71)</f>
        <v>0</v>
      </c>
      <c r="G71" s="91">
        <f>IFERROR(SUMIF('L3'!E:E,'L2'!C71,'L3'!K:K),0)</f>
        <v>0</v>
      </c>
      <c r="H71" s="91">
        <f>IFERROR(SUMIF('L3'!E:E,'L2'!C71,'L3'!L:L),0)</f>
        <v>0</v>
      </c>
      <c r="I71" s="91">
        <f>IFERROR(SUMIF('L3'!E:E,'L2'!C71,'L3'!M:M),0)</f>
        <v>0</v>
      </c>
      <c r="J71" s="91">
        <f>IFERROR(SUMIF('L3'!E:E,'L2'!C71,'L3'!N:N),0)</f>
        <v>0</v>
      </c>
      <c r="K71" s="92">
        <f>IFERROR(SUMIF('L3'!E:E,'L2'!C71,'L3'!O:O),0)</f>
        <v>0</v>
      </c>
      <c r="L71" s="92">
        <f>IFERROR(SUMIF('L3'!F:F,'L2'!D71,'L3'!P:P),0)</f>
        <v>0</v>
      </c>
    </row>
    <row r="72" spans="1:12">
      <c r="A72" s="86"/>
      <c r="B72" s="87"/>
      <c r="C72" s="94"/>
      <c r="D72" s="96"/>
      <c r="E72" s="95"/>
      <c r="F72" s="106">
        <f>COUNTIF('L3'!E:E,C72)</f>
        <v>0</v>
      </c>
      <c r="G72" s="91">
        <f>IFERROR(SUMIF('L3'!E:E,'L2'!C72,'L3'!K:K),0)</f>
        <v>0</v>
      </c>
      <c r="H72" s="91">
        <f>IFERROR(SUMIF('L3'!E:E,'L2'!C72,'L3'!L:L),0)</f>
        <v>0</v>
      </c>
      <c r="I72" s="91">
        <f>IFERROR(SUMIF('L3'!E:E,'L2'!C72,'L3'!M:M),0)</f>
        <v>0</v>
      </c>
      <c r="J72" s="91">
        <f>IFERROR(SUMIF('L3'!E:E,'L2'!C72,'L3'!N:N),0)</f>
        <v>0</v>
      </c>
      <c r="K72" s="92">
        <f>IFERROR(SUMIF('L3'!E:E,'L2'!C72,'L3'!O:O),0)</f>
        <v>0</v>
      </c>
      <c r="L72" s="92">
        <f>IFERROR(SUMIF('L3'!F:F,'L2'!D72,'L3'!P:P),0)</f>
        <v>0</v>
      </c>
    </row>
    <row r="73" spans="1:12">
      <c r="A73" s="86"/>
      <c r="B73" s="87"/>
      <c r="C73" s="94"/>
      <c r="D73" s="96"/>
      <c r="E73" s="95"/>
      <c r="F73" s="106">
        <f>COUNTIF('L3'!E:E,C73)</f>
        <v>0</v>
      </c>
      <c r="G73" s="91">
        <f>IFERROR(SUMIF('L3'!E:E,'L2'!C73,'L3'!K:K),0)</f>
        <v>0</v>
      </c>
      <c r="H73" s="91">
        <f>IFERROR(SUMIF('L3'!E:E,'L2'!C73,'L3'!L:L),0)</f>
        <v>0</v>
      </c>
      <c r="I73" s="91">
        <f>IFERROR(SUMIF('L3'!E:E,'L2'!C73,'L3'!M:M),0)</f>
        <v>0</v>
      </c>
      <c r="J73" s="91">
        <f>IFERROR(SUMIF('L3'!E:E,'L2'!C73,'L3'!N:N),0)</f>
        <v>0</v>
      </c>
      <c r="K73" s="92">
        <f>IFERROR(SUMIF('L3'!E:E,'L2'!C73,'L3'!O:O),0)</f>
        <v>0</v>
      </c>
      <c r="L73" s="92">
        <f>IFERROR(SUMIF('L3'!F:F,'L2'!D73,'L3'!P:P),0)</f>
        <v>0</v>
      </c>
    </row>
    <row r="74" spans="1:12">
      <c r="A74" s="86"/>
      <c r="B74" s="87"/>
      <c r="C74" s="94"/>
      <c r="D74" s="96"/>
      <c r="E74" s="95"/>
      <c r="F74" s="106">
        <f>COUNTIF('L3'!E:E,C74)</f>
        <v>0</v>
      </c>
      <c r="G74" s="91">
        <f>IFERROR(SUMIF('L3'!E:E,'L2'!C74,'L3'!K:K),0)</f>
        <v>0</v>
      </c>
      <c r="H74" s="91">
        <f>IFERROR(SUMIF('L3'!E:E,'L2'!C74,'L3'!L:L),0)</f>
        <v>0</v>
      </c>
      <c r="I74" s="91">
        <f>IFERROR(SUMIF('L3'!E:E,'L2'!C74,'L3'!M:M),0)</f>
        <v>0</v>
      </c>
      <c r="J74" s="91">
        <f>IFERROR(SUMIF('L3'!E:E,'L2'!C74,'L3'!N:N),0)</f>
        <v>0</v>
      </c>
      <c r="K74" s="92">
        <f>IFERROR(SUMIF('L3'!E:E,'L2'!C74,'L3'!O:O),0)</f>
        <v>0</v>
      </c>
      <c r="L74" s="92">
        <f>IFERROR(SUMIF('L3'!F:F,'L2'!D74,'L3'!P:P),0)</f>
        <v>0</v>
      </c>
    </row>
    <row r="75" spans="1:12">
      <c r="A75" s="86"/>
      <c r="B75" s="87"/>
      <c r="C75" s="94"/>
      <c r="D75" s="96"/>
      <c r="E75" s="95"/>
      <c r="F75" s="106">
        <f>COUNTIF('L3'!E:E,C75)</f>
        <v>0</v>
      </c>
      <c r="G75" s="91">
        <f>IFERROR(SUMIF('L3'!E:E,'L2'!C75,'L3'!K:K),0)</f>
        <v>0</v>
      </c>
      <c r="H75" s="91">
        <f>IFERROR(SUMIF('L3'!E:E,'L2'!C75,'L3'!L:L),0)</f>
        <v>0</v>
      </c>
      <c r="I75" s="91">
        <f>IFERROR(SUMIF('L3'!E:E,'L2'!C75,'L3'!M:M),0)</f>
        <v>0</v>
      </c>
      <c r="J75" s="91">
        <f>IFERROR(SUMIF('L3'!E:E,'L2'!C75,'L3'!N:N),0)</f>
        <v>0</v>
      </c>
      <c r="K75" s="92">
        <f>IFERROR(SUMIF('L3'!E:E,'L2'!C75,'L3'!O:O),0)</f>
        <v>0</v>
      </c>
      <c r="L75" s="92">
        <f>IFERROR(SUMIF('L3'!F:F,'L2'!D75,'L3'!P:P),0)</f>
        <v>0</v>
      </c>
    </row>
    <row r="76" spans="1:12">
      <c r="A76" s="86"/>
      <c r="B76" s="87"/>
      <c r="C76" s="94"/>
      <c r="D76" s="96"/>
      <c r="E76" s="95"/>
      <c r="F76" s="106">
        <f>COUNTIF('L3'!E:E,C76)</f>
        <v>0</v>
      </c>
      <c r="G76" s="91">
        <f>IFERROR(SUMIF('L3'!E:E,'L2'!C76,'L3'!K:K),0)</f>
        <v>0</v>
      </c>
      <c r="H76" s="91">
        <f>IFERROR(SUMIF('L3'!E:E,'L2'!C76,'L3'!L:L),0)</f>
        <v>0</v>
      </c>
      <c r="I76" s="91">
        <f>IFERROR(SUMIF('L3'!E:E,'L2'!C76,'L3'!M:M),0)</f>
        <v>0</v>
      </c>
      <c r="J76" s="91">
        <f>IFERROR(SUMIF('L3'!E:E,'L2'!C76,'L3'!N:N),0)</f>
        <v>0</v>
      </c>
      <c r="K76" s="92">
        <f>IFERROR(SUMIF('L3'!E:E,'L2'!C76,'L3'!O:O),0)</f>
        <v>0</v>
      </c>
      <c r="L76" s="92">
        <f>IFERROR(SUMIF('L3'!F:F,'L2'!D76,'L3'!P:P),0)</f>
        <v>0</v>
      </c>
    </row>
    <row r="77" spans="1:12">
      <c r="A77" s="86"/>
      <c r="B77" s="87"/>
      <c r="C77" s="94"/>
      <c r="D77" s="96"/>
      <c r="E77" s="95"/>
      <c r="F77" s="106">
        <f>COUNTIF('L3'!E:E,C77)</f>
        <v>0</v>
      </c>
      <c r="G77" s="91">
        <f>IFERROR(SUMIF('L3'!E:E,'L2'!C77,'L3'!K:K),0)</f>
        <v>0</v>
      </c>
      <c r="H77" s="91">
        <f>IFERROR(SUMIF('L3'!E:E,'L2'!C77,'L3'!L:L),0)</f>
        <v>0</v>
      </c>
      <c r="I77" s="91">
        <f>IFERROR(SUMIF('L3'!E:E,'L2'!C77,'L3'!M:M),0)</f>
        <v>0</v>
      </c>
      <c r="J77" s="91">
        <f>IFERROR(SUMIF('L3'!E:E,'L2'!C77,'L3'!N:N),0)</f>
        <v>0</v>
      </c>
      <c r="K77" s="92">
        <f>IFERROR(SUMIF('L3'!E:E,'L2'!C77,'L3'!O:O),0)</f>
        <v>0</v>
      </c>
      <c r="L77" s="92">
        <f>IFERROR(SUMIF('L3'!F:F,'L2'!D77,'L3'!P:P),0)</f>
        <v>0</v>
      </c>
    </row>
    <row r="78" spans="1:12">
      <c r="A78" s="86"/>
      <c r="B78" s="87"/>
      <c r="C78" s="94"/>
      <c r="D78" s="96"/>
      <c r="E78" s="95"/>
      <c r="F78" s="106">
        <f>COUNTIF('L3'!E:E,C78)</f>
        <v>0</v>
      </c>
      <c r="G78" s="91">
        <f>IFERROR(SUMIF('L3'!E:E,'L2'!C78,'L3'!K:K),0)</f>
        <v>0</v>
      </c>
      <c r="H78" s="91">
        <f>IFERROR(SUMIF('L3'!E:E,'L2'!C78,'L3'!L:L),0)</f>
        <v>0</v>
      </c>
      <c r="I78" s="91">
        <f>IFERROR(SUMIF('L3'!E:E,'L2'!C78,'L3'!M:M),0)</f>
        <v>0</v>
      </c>
      <c r="J78" s="91">
        <f>IFERROR(SUMIF('L3'!E:E,'L2'!C78,'L3'!N:N),0)</f>
        <v>0</v>
      </c>
      <c r="K78" s="92">
        <f>IFERROR(SUMIF('L3'!E:E,'L2'!C78,'L3'!O:O),0)</f>
        <v>0</v>
      </c>
      <c r="L78" s="92">
        <f>IFERROR(SUMIF('L3'!F:F,'L2'!D78,'L3'!P:P),0)</f>
        <v>0</v>
      </c>
    </row>
    <row r="79" spans="1:12">
      <c r="A79" s="86"/>
      <c r="B79" s="87"/>
      <c r="C79" s="94"/>
      <c r="D79" s="96"/>
      <c r="E79" s="95"/>
      <c r="F79" s="106">
        <f>COUNTIF('L3'!E:E,C79)</f>
        <v>0</v>
      </c>
      <c r="G79" s="91">
        <f>IFERROR(SUMIF('L3'!E:E,'L2'!C79,'L3'!K:K),0)</f>
        <v>0</v>
      </c>
      <c r="H79" s="91">
        <f>IFERROR(SUMIF('L3'!E:E,'L2'!C79,'L3'!L:L),0)</f>
        <v>0</v>
      </c>
      <c r="I79" s="91">
        <f>IFERROR(SUMIF('L3'!E:E,'L2'!C79,'L3'!M:M),0)</f>
        <v>0</v>
      </c>
      <c r="J79" s="91">
        <f>IFERROR(SUMIF('L3'!E:E,'L2'!C79,'L3'!N:N),0)</f>
        <v>0</v>
      </c>
      <c r="K79" s="92">
        <f>IFERROR(SUMIF('L3'!E:E,'L2'!C79,'L3'!O:O),0)</f>
        <v>0</v>
      </c>
      <c r="L79" s="92">
        <f>IFERROR(SUMIF('L3'!F:F,'L2'!D79,'L3'!P:P),0)</f>
        <v>0</v>
      </c>
    </row>
    <row r="80" spans="1:12">
      <c r="A80" s="86"/>
      <c r="B80" s="87"/>
      <c r="C80" s="94"/>
      <c r="D80" s="96"/>
      <c r="E80" s="95"/>
      <c r="F80" s="106">
        <f>COUNTIF('L3'!E:E,C80)</f>
        <v>0</v>
      </c>
      <c r="G80" s="91">
        <f>IFERROR(SUMIF('L3'!E:E,'L2'!C80,'L3'!K:K),0)</f>
        <v>0</v>
      </c>
      <c r="H80" s="91">
        <f>IFERROR(SUMIF('L3'!E:E,'L2'!C80,'L3'!L:L),0)</f>
        <v>0</v>
      </c>
      <c r="I80" s="91">
        <f>IFERROR(SUMIF('L3'!E:E,'L2'!C80,'L3'!M:M),0)</f>
        <v>0</v>
      </c>
      <c r="J80" s="91">
        <f>IFERROR(SUMIF('L3'!E:E,'L2'!C80,'L3'!N:N),0)</f>
        <v>0</v>
      </c>
      <c r="K80" s="92">
        <f>IFERROR(SUMIF('L3'!E:E,'L2'!C80,'L3'!O:O),0)</f>
        <v>0</v>
      </c>
      <c r="L80" s="92">
        <f>IFERROR(SUMIF('L3'!F:F,'L2'!D80,'L3'!P:P),0)</f>
        <v>0</v>
      </c>
    </row>
    <row r="81" spans="1:12">
      <c r="A81" s="86"/>
      <c r="B81" s="87"/>
      <c r="C81" s="94"/>
      <c r="D81" s="96"/>
      <c r="E81" s="95"/>
      <c r="F81" s="106">
        <f>COUNTIF('L3'!E:E,C81)</f>
        <v>0</v>
      </c>
      <c r="G81" s="91">
        <f>IFERROR(SUMIF('L3'!E:E,'L2'!C81,'L3'!K:K),0)</f>
        <v>0</v>
      </c>
      <c r="H81" s="91">
        <f>IFERROR(SUMIF('L3'!E:E,'L2'!C81,'L3'!L:L),0)</f>
        <v>0</v>
      </c>
      <c r="I81" s="91">
        <f>IFERROR(SUMIF('L3'!E:E,'L2'!C81,'L3'!M:M),0)</f>
        <v>0</v>
      </c>
      <c r="J81" s="91">
        <f>IFERROR(SUMIF('L3'!E:E,'L2'!C81,'L3'!N:N),0)</f>
        <v>0</v>
      </c>
      <c r="K81" s="92">
        <f>IFERROR(SUMIF('L3'!E:E,'L2'!C81,'L3'!O:O),0)</f>
        <v>0</v>
      </c>
      <c r="L81" s="92">
        <f>IFERROR(SUMIF('L3'!F:F,'L2'!D81,'L3'!P:P),0)</f>
        <v>0</v>
      </c>
    </row>
    <row r="82" spans="1:12">
      <c r="A82" s="86"/>
      <c r="B82" s="87"/>
      <c r="C82" s="94"/>
      <c r="D82" s="96"/>
      <c r="E82" s="95"/>
      <c r="F82" s="106">
        <f>COUNTIF('L3'!E:E,C82)</f>
        <v>0</v>
      </c>
      <c r="G82" s="91">
        <f>IFERROR(SUMIF('L3'!E:E,'L2'!C82,'L3'!K:K),0)</f>
        <v>0</v>
      </c>
      <c r="H82" s="91">
        <f>IFERROR(SUMIF('L3'!E:E,'L2'!C82,'L3'!L:L),0)</f>
        <v>0</v>
      </c>
      <c r="I82" s="91">
        <f>IFERROR(SUMIF('L3'!E:E,'L2'!C82,'L3'!M:M),0)</f>
        <v>0</v>
      </c>
      <c r="J82" s="91">
        <f>IFERROR(SUMIF('L3'!E:E,'L2'!C82,'L3'!N:N),0)</f>
        <v>0</v>
      </c>
      <c r="K82" s="92">
        <f>IFERROR(SUMIF('L3'!E:E,'L2'!C82,'L3'!O:O),0)</f>
        <v>0</v>
      </c>
      <c r="L82" s="92">
        <f>IFERROR(SUMIF('L3'!F:F,'L2'!D82,'L3'!P:P),0)</f>
        <v>0</v>
      </c>
    </row>
    <row r="83" spans="1:12">
      <c r="A83" s="86"/>
      <c r="B83" s="87"/>
      <c r="C83" s="94"/>
      <c r="D83" s="96"/>
      <c r="E83" s="95"/>
      <c r="F83" s="106">
        <f>COUNTIF('L3'!E:E,C83)</f>
        <v>0</v>
      </c>
      <c r="G83" s="91">
        <f>IFERROR(SUMIF('L3'!E:E,'L2'!C83,'L3'!K:K),0)</f>
        <v>0</v>
      </c>
      <c r="H83" s="91">
        <f>IFERROR(SUMIF('L3'!E:E,'L2'!C83,'L3'!L:L),0)</f>
        <v>0</v>
      </c>
      <c r="I83" s="91">
        <f>IFERROR(SUMIF('L3'!E:E,'L2'!C83,'L3'!M:M),0)</f>
        <v>0</v>
      </c>
      <c r="J83" s="91">
        <f>IFERROR(SUMIF('L3'!E:E,'L2'!C83,'L3'!N:N),0)</f>
        <v>0</v>
      </c>
      <c r="K83" s="92">
        <f>IFERROR(SUMIF('L3'!E:E,'L2'!C83,'L3'!O:O),0)</f>
        <v>0</v>
      </c>
      <c r="L83" s="92">
        <f>IFERROR(SUMIF('L3'!F:F,'L2'!D83,'L3'!P:P),0)</f>
        <v>0</v>
      </c>
    </row>
    <row r="84" spans="1:12">
      <c r="A84" s="86"/>
      <c r="B84" s="87"/>
      <c r="C84" s="94"/>
      <c r="D84" s="96"/>
      <c r="E84" s="95"/>
      <c r="F84" s="106">
        <f>COUNTIF('L3'!E:E,C84)</f>
        <v>0</v>
      </c>
      <c r="G84" s="91">
        <f>IFERROR(SUMIF('L3'!E:E,'L2'!C84,'L3'!K:K),0)</f>
        <v>0</v>
      </c>
      <c r="H84" s="91">
        <f>IFERROR(SUMIF('L3'!E:E,'L2'!C84,'L3'!L:L),0)</f>
        <v>0</v>
      </c>
      <c r="I84" s="91">
        <f>IFERROR(SUMIF('L3'!E:E,'L2'!C84,'L3'!M:M),0)</f>
        <v>0</v>
      </c>
      <c r="J84" s="91">
        <f>IFERROR(SUMIF('L3'!E:E,'L2'!C84,'L3'!N:N),0)</f>
        <v>0</v>
      </c>
      <c r="K84" s="92">
        <f>IFERROR(SUMIF('L3'!E:E,'L2'!C84,'L3'!O:O),0)</f>
        <v>0</v>
      </c>
      <c r="L84" s="92">
        <f>IFERROR(SUMIF('L3'!F:F,'L2'!D84,'L3'!P:P),0)</f>
        <v>0</v>
      </c>
    </row>
    <row r="85" spans="1:12">
      <c r="A85" s="86"/>
      <c r="B85" s="87"/>
      <c r="C85" s="94"/>
      <c r="D85" s="96"/>
      <c r="E85" s="95"/>
      <c r="F85" s="106">
        <f>COUNTIF('L3'!E:E,C85)</f>
        <v>0</v>
      </c>
      <c r="G85" s="91">
        <f>IFERROR(SUMIF('L3'!E:E,'L2'!C85,'L3'!K:K),0)</f>
        <v>0</v>
      </c>
      <c r="H85" s="91">
        <f>IFERROR(SUMIF('L3'!E:E,'L2'!C85,'L3'!L:L),0)</f>
        <v>0</v>
      </c>
      <c r="I85" s="91">
        <f>IFERROR(SUMIF('L3'!E:E,'L2'!C85,'L3'!M:M),0)</f>
        <v>0</v>
      </c>
      <c r="J85" s="91">
        <f>IFERROR(SUMIF('L3'!E:E,'L2'!C85,'L3'!N:N),0)</f>
        <v>0</v>
      </c>
      <c r="K85" s="92">
        <f>IFERROR(SUMIF('L3'!E:E,'L2'!C85,'L3'!O:O),0)</f>
        <v>0</v>
      </c>
      <c r="L85" s="92">
        <f>IFERROR(SUMIF('L3'!F:F,'L2'!D85,'L3'!P:P),0)</f>
        <v>0</v>
      </c>
    </row>
    <row r="86" spans="1:12">
      <c r="A86" s="86"/>
      <c r="B86" s="87"/>
      <c r="C86" s="94"/>
      <c r="D86" s="96"/>
      <c r="E86" s="95"/>
      <c r="F86" s="106">
        <f>COUNTIF('L3'!E:E,C86)</f>
        <v>0</v>
      </c>
      <c r="G86" s="91">
        <f>IFERROR(SUMIF('L3'!E:E,'L2'!C86,'L3'!K:K),0)</f>
        <v>0</v>
      </c>
      <c r="H86" s="91">
        <f>IFERROR(SUMIF('L3'!E:E,'L2'!C86,'L3'!L:L),0)</f>
        <v>0</v>
      </c>
      <c r="I86" s="91">
        <f>IFERROR(SUMIF('L3'!E:E,'L2'!C86,'L3'!M:M),0)</f>
        <v>0</v>
      </c>
      <c r="J86" s="91">
        <f>IFERROR(SUMIF('L3'!E:E,'L2'!C86,'L3'!N:N),0)</f>
        <v>0</v>
      </c>
      <c r="K86" s="92">
        <f>IFERROR(SUMIF('L3'!E:E,'L2'!C86,'L3'!O:O),0)</f>
        <v>0</v>
      </c>
      <c r="L86" s="92">
        <f>IFERROR(SUMIF('L3'!F:F,'L2'!D86,'L3'!P:P),0)</f>
        <v>0</v>
      </c>
    </row>
    <row r="87" spans="1:12">
      <c r="A87" s="86"/>
      <c r="B87" s="87"/>
      <c r="C87" s="94"/>
      <c r="D87" s="96"/>
      <c r="E87" s="95"/>
      <c r="F87" s="106">
        <f>COUNTIF('L3'!E:E,C87)</f>
        <v>0</v>
      </c>
      <c r="G87" s="91">
        <f>IFERROR(SUMIF('L3'!E:E,'L2'!C87,'L3'!K:K),0)</f>
        <v>0</v>
      </c>
      <c r="H87" s="91">
        <f>IFERROR(SUMIF('L3'!E:E,'L2'!C87,'L3'!L:L),0)</f>
        <v>0</v>
      </c>
      <c r="I87" s="91">
        <f>IFERROR(SUMIF('L3'!E:E,'L2'!C87,'L3'!M:M),0)</f>
        <v>0</v>
      </c>
      <c r="J87" s="91">
        <f>IFERROR(SUMIF('L3'!E:E,'L2'!C87,'L3'!N:N),0)</f>
        <v>0</v>
      </c>
      <c r="K87" s="92">
        <f>IFERROR(SUMIF('L3'!E:E,'L2'!C87,'L3'!O:O),0)</f>
        <v>0</v>
      </c>
      <c r="L87" s="92">
        <f>IFERROR(SUMIF('L3'!F:F,'L2'!D87,'L3'!P:P),0)</f>
        <v>0</v>
      </c>
    </row>
    <row r="88" spans="1:12">
      <c r="A88" s="86"/>
      <c r="B88" s="87"/>
      <c r="C88" s="94"/>
      <c r="D88" s="96"/>
      <c r="E88" s="95"/>
      <c r="F88" s="106">
        <f>COUNTIF('L3'!E:E,C88)</f>
        <v>0</v>
      </c>
      <c r="G88" s="91">
        <f>IFERROR(SUMIF('L3'!E:E,'L2'!C88,'L3'!K:K),0)</f>
        <v>0</v>
      </c>
      <c r="H88" s="91">
        <f>IFERROR(SUMIF('L3'!E:E,'L2'!C88,'L3'!L:L),0)</f>
        <v>0</v>
      </c>
      <c r="I88" s="91">
        <f>IFERROR(SUMIF('L3'!E:E,'L2'!C88,'L3'!M:M),0)</f>
        <v>0</v>
      </c>
      <c r="J88" s="91">
        <f>IFERROR(SUMIF('L3'!E:E,'L2'!C88,'L3'!N:N),0)</f>
        <v>0</v>
      </c>
      <c r="K88" s="92">
        <f>IFERROR(SUMIF('L3'!E:E,'L2'!C88,'L3'!O:O),0)</f>
        <v>0</v>
      </c>
      <c r="L88" s="92">
        <f>IFERROR(SUMIF('L3'!F:F,'L2'!D88,'L3'!P:P),0)</f>
        <v>0</v>
      </c>
    </row>
    <row r="89" spans="1:12">
      <c r="A89" s="86"/>
      <c r="B89" s="87"/>
      <c r="C89" s="94"/>
      <c r="D89" s="96"/>
      <c r="E89" s="95"/>
      <c r="F89" s="106">
        <f>COUNTIF('L3'!E:E,C89)</f>
        <v>0</v>
      </c>
      <c r="G89" s="91">
        <f>IFERROR(SUMIF('L3'!E:E,'L2'!C89,'L3'!K:K),0)</f>
        <v>0</v>
      </c>
      <c r="H89" s="91">
        <f>IFERROR(SUMIF('L3'!E:E,'L2'!C89,'L3'!L:L),0)</f>
        <v>0</v>
      </c>
      <c r="I89" s="91">
        <f>IFERROR(SUMIF('L3'!E:E,'L2'!C89,'L3'!M:M),0)</f>
        <v>0</v>
      </c>
      <c r="J89" s="91">
        <f>IFERROR(SUMIF('L3'!E:E,'L2'!C89,'L3'!N:N),0)</f>
        <v>0</v>
      </c>
      <c r="K89" s="92">
        <f>IFERROR(SUMIF('L3'!E:E,'L2'!C89,'L3'!O:O),0)</f>
        <v>0</v>
      </c>
      <c r="L89" s="92">
        <f>IFERROR(SUMIF('L3'!F:F,'L2'!D89,'L3'!P:P),0)</f>
        <v>0</v>
      </c>
    </row>
    <row r="90" spans="1:12">
      <c r="A90" s="86"/>
      <c r="B90" s="87"/>
      <c r="C90" s="94"/>
      <c r="D90" s="96"/>
      <c r="E90" s="95"/>
      <c r="F90" s="106">
        <f>COUNTIF('L3'!E:E,C90)</f>
        <v>0</v>
      </c>
      <c r="G90" s="91">
        <f>IFERROR(SUMIF('L3'!E:E,'L2'!C90,'L3'!K:K),0)</f>
        <v>0</v>
      </c>
      <c r="H90" s="91">
        <f>IFERROR(SUMIF('L3'!E:E,'L2'!C90,'L3'!L:L),0)</f>
        <v>0</v>
      </c>
      <c r="I90" s="91">
        <f>IFERROR(SUMIF('L3'!E:E,'L2'!C90,'L3'!M:M),0)</f>
        <v>0</v>
      </c>
      <c r="J90" s="91">
        <f>IFERROR(SUMIF('L3'!E:E,'L2'!C90,'L3'!N:N),0)</f>
        <v>0</v>
      </c>
      <c r="K90" s="92">
        <f>IFERROR(SUMIF('L3'!E:E,'L2'!C90,'L3'!O:O),0)</f>
        <v>0</v>
      </c>
      <c r="L90" s="92">
        <f>IFERROR(SUMIF('L3'!F:F,'L2'!D90,'L3'!P:P),0)</f>
        <v>0</v>
      </c>
    </row>
    <row r="91" spans="1:12">
      <c r="A91" s="86"/>
      <c r="B91" s="87"/>
      <c r="C91" s="94"/>
      <c r="D91" s="96"/>
      <c r="E91" s="95"/>
      <c r="F91" s="106">
        <f>COUNTIF('L3'!E:E,C91)</f>
        <v>0</v>
      </c>
      <c r="G91" s="91">
        <f>IFERROR(SUMIF('L3'!E:E,'L2'!C91,'L3'!K:K),0)</f>
        <v>0</v>
      </c>
      <c r="H91" s="91">
        <f>IFERROR(SUMIF('L3'!E:E,'L2'!C91,'L3'!L:L),0)</f>
        <v>0</v>
      </c>
      <c r="I91" s="91">
        <f>IFERROR(SUMIF('L3'!E:E,'L2'!C91,'L3'!M:M),0)</f>
        <v>0</v>
      </c>
      <c r="J91" s="91">
        <f>IFERROR(SUMIF('L3'!E:E,'L2'!C91,'L3'!N:N),0)</f>
        <v>0</v>
      </c>
      <c r="K91" s="92">
        <f>IFERROR(SUMIF('L3'!E:E,'L2'!C91,'L3'!O:O),0)</f>
        <v>0</v>
      </c>
      <c r="L91" s="92">
        <f>IFERROR(SUMIF('L3'!F:F,'L2'!D91,'L3'!P:P),0)</f>
        <v>0</v>
      </c>
    </row>
    <row r="92" spans="1:12">
      <c r="A92" s="86"/>
      <c r="B92" s="87"/>
      <c r="C92" s="94"/>
      <c r="D92" s="96"/>
      <c r="E92" s="95"/>
      <c r="F92" s="106">
        <f>COUNTIF('L3'!E:E,C92)</f>
        <v>0</v>
      </c>
      <c r="G92" s="91">
        <f>IFERROR(SUMIF('L3'!E:E,'L2'!C92,'L3'!K:K),0)</f>
        <v>0</v>
      </c>
      <c r="H92" s="91">
        <f>IFERROR(SUMIF('L3'!E:E,'L2'!C92,'L3'!L:L),0)</f>
        <v>0</v>
      </c>
      <c r="I92" s="91">
        <f>IFERROR(SUMIF('L3'!E:E,'L2'!C92,'L3'!M:M),0)</f>
        <v>0</v>
      </c>
      <c r="J92" s="91">
        <f>IFERROR(SUMIF('L3'!E:E,'L2'!C92,'L3'!N:N),0)</f>
        <v>0</v>
      </c>
      <c r="K92" s="92">
        <f>IFERROR(SUMIF('L3'!E:E,'L2'!C92,'L3'!O:O),0)</f>
        <v>0</v>
      </c>
      <c r="L92" s="92">
        <f>IFERROR(SUMIF('L3'!F:F,'L2'!D92,'L3'!P:P),0)</f>
        <v>0</v>
      </c>
    </row>
    <row r="93" spans="1:12">
      <c r="A93" s="86"/>
      <c r="B93" s="87"/>
      <c r="C93" s="94"/>
      <c r="D93" s="96"/>
      <c r="E93" s="95"/>
      <c r="F93" s="106">
        <f>COUNTIF('L3'!E:E,C93)</f>
        <v>0</v>
      </c>
      <c r="G93" s="91">
        <f>IFERROR(SUMIF('L3'!E:E,'L2'!C93,'L3'!K:K),0)</f>
        <v>0</v>
      </c>
      <c r="H93" s="91">
        <f>IFERROR(SUMIF('L3'!E:E,'L2'!C93,'L3'!L:L),0)</f>
        <v>0</v>
      </c>
      <c r="I93" s="91">
        <f>IFERROR(SUMIF('L3'!E:E,'L2'!C93,'L3'!M:M),0)</f>
        <v>0</v>
      </c>
      <c r="J93" s="91">
        <f>IFERROR(SUMIF('L3'!E:E,'L2'!C93,'L3'!N:N),0)</f>
        <v>0</v>
      </c>
      <c r="K93" s="92">
        <f>IFERROR(SUMIF('L3'!E:E,'L2'!C93,'L3'!O:O),0)</f>
        <v>0</v>
      </c>
      <c r="L93" s="92">
        <f>IFERROR(SUMIF('L3'!F:F,'L2'!D93,'L3'!P:P),0)</f>
        <v>0</v>
      </c>
    </row>
    <row r="94" spans="1:12">
      <c r="A94" s="86"/>
      <c r="B94" s="87"/>
      <c r="C94" s="94"/>
      <c r="D94" s="96"/>
      <c r="E94" s="95"/>
      <c r="F94" s="106">
        <f>COUNTIF('L3'!E:E,C94)</f>
        <v>0</v>
      </c>
      <c r="G94" s="91">
        <f>IFERROR(SUMIF('L3'!E:E,'L2'!C94,'L3'!K:K),0)</f>
        <v>0</v>
      </c>
      <c r="H94" s="91">
        <f>IFERROR(SUMIF('L3'!E:E,'L2'!C94,'L3'!L:L),0)</f>
        <v>0</v>
      </c>
      <c r="I94" s="91">
        <f>IFERROR(SUMIF('L3'!E:E,'L2'!C94,'L3'!M:M),0)</f>
        <v>0</v>
      </c>
      <c r="J94" s="91">
        <f>IFERROR(SUMIF('L3'!E:E,'L2'!C94,'L3'!N:N),0)</f>
        <v>0</v>
      </c>
      <c r="K94" s="92">
        <f>IFERROR(SUMIF('L3'!E:E,'L2'!C94,'L3'!O:O),0)</f>
        <v>0</v>
      </c>
      <c r="L94" s="92">
        <f>IFERROR(SUMIF('L3'!F:F,'L2'!D94,'L3'!P:P),0)</f>
        <v>0</v>
      </c>
    </row>
    <row r="95" spans="1:12">
      <c r="A95" s="86"/>
      <c r="B95" s="87"/>
      <c r="C95" s="94"/>
      <c r="D95" s="96"/>
      <c r="E95" s="95"/>
      <c r="F95" s="106">
        <f>COUNTIF('L3'!E:E,C95)</f>
        <v>0</v>
      </c>
      <c r="G95" s="91">
        <f>IFERROR(SUMIF('L3'!E:E,'L2'!C95,'L3'!K:K),0)</f>
        <v>0</v>
      </c>
      <c r="H95" s="91">
        <f>IFERROR(SUMIF('L3'!E:E,'L2'!C95,'L3'!L:L),0)</f>
        <v>0</v>
      </c>
      <c r="I95" s="91">
        <f>IFERROR(SUMIF('L3'!E:E,'L2'!C95,'L3'!M:M),0)</f>
        <v>0</v>
      </c>
      <c r="J95" s="91">
        <f>IFERROR(SUMIF('L3'!E:E,'L2'!C95,'L3'!N:N),0)</f>
        <v>0</v>
      </c>
      <c r="K95" s="92">
        <f>IFERROR(SUMIF('L3'!E:E,'L2'!C95,'L3'!O:O),0)</f>
        <v>0</v>
      </c>
      <c r="L95" s="92">
        <f>IFERROR(SUMIF('L3'!F:F,'L2'!D95,'L3'!P:P),0)</f>
        <v>0</v>
      </c>
    </row>
    <row r="96" spans="1:12">
      <c r="A96" s="86"/>
      <c r="B96" s="87"/>
      <c r="C96" s="94"/>
      <c r="D96" s="96"/>
      <c r="E96" s="95"/>
      <c r="F96" s="106">
        <f>COUNTIF('L3'!E:E,C96)</f>
        <v>0</v>
      </c>
      <c r="G96" s="91">
        <f>IFERROR(SUMIF('L3'!E:E,'L2'!C96,'L3'!K:K),0)</f>
        <v>0</v>
      </c>
      <c r="H96" s="91">
        <f>IFERROR(SUMIF('L3'!E:E,'L2'!C96,'L3'!L:L),0)</f>
        <v>0</v>
      </c>
      <c r="I96" s="91">
        <f>IFERROR(SUMIF('L3'!E:E,'L2'!C96,'L3'!M:M),0)</f>
        <v>0</v>
      </c>
      <c r="J96" s="91">
        <f>IFERROR(SUMIF('L3'!E:E,'L2'!C96,'L3'!N:N),0)</f>
        <v>0</v>
      </c>
      <c r="K96" s="92">
        <f>IFERROR(SUMIF('L3'!E:E,'L2'!C96,'L3'!O:O),0)</f>
        <v>0</v>
      </c>
      <c r="L96" s="92">
        <f>IFERROR(SUMIF('L3'!F:F,'L2'!D96,'L3'!P:P),0)</f>
        <v>0</v>
      </c>
    </row>
    <row r="97" spans="1:31">
      <c r="A97" s="86"/>
      <c r="B97" s="87"/>
      <c r="C97" s="94"/>
      <c r="D97" s="96"/>
      <c r="E97" s="95"/>
      <c r="F97" s="106">
        <f>COUNTIF('L3'!E:E,C97)</f>
        <v>0</v>
      </c>
      <c r="G97" s="91">
        <f>IFERROR(SUMIF('L3'!E:E,'L2'!C97,'L3'!K:K),0)</f>
        <v>0</v>
      </c>
      <c r="H97" s="91">
        <f>IFERROR(SUMIF('L3'!E:E,'L2'!C97,'L3'!L:L),0)</f>
        <v>0</v>
      </c>
      <c r="I97" s="91">
        <f>IFERROR(SUMIF('L3'!E:E,'L2'!C97,'L3'!M:M),0)</f>
        <v>0</v>
      </c>
      <c r="J97" s="91">
        <f>IFERROR(SUMIF('L3'!E:E,'L2'!C97,'L3'!N:N),0)</f>
        <v>0</v>
      </c>
      <c r="K97" s="92">
        <f>IFERROR(SUMIF('L3'!E:E,'L2'!C97,'L3'!O:O),0)</f>
        <v>0</v>
      </c>
      <c r="L97" s="92">
        <f>IFERROR(SUMIF('L3'!F:F,'L2'!D97,'L3'!P:P),0)</f>
        <v>0</v>
      </c>
    </row>
    <row r="98" spans="1:31">
      <c r="A98" s="86"/>
      <c r="B98" s="87"/>
      <c r="C98" s="94"/>
      <c r="D98" s="96"/>
      <c r="E98" s="95"/>
      <c r="F98" s="106">
        <f>COUNTIF('L3'!E:E,C98)</f>
        <v>0</v>
      </c>
      <c r="G98" s="91">
        <f>IFERROR(SUMIF('L3'!E:E,'L2'!C98,'L3'!K:K),0)</f>
        <v>0</v>
      </c>
      <c r="H98" s="91">
        <f>IFERROR(SUMIF('L3'!E:E,'L2'!C98,'L3'!L:L),0)</f>
        <v>0</v>
      </c>
      <c r="I98" s="91">
        <f>IFERROR(SUMIF('L3'!E:E,'L2'!C98,'L3'!M:M),0)</f>
        <v>0</v>
      </c>
      <c r="J98" s="91">
        <f>IFERROR(SUMIF('L3'!E:E,'L2'!C98,'L3'!N:N),0)</f>
        <v>0</v>
      </c>
      <c r="K98" s="92">
        <f>IFERROR(SUMIF('L3'!E:E,'L2'!C98,'L3'!O:O),0)</f>
        <v>0</v>
      </c>
      <c r="L98" s="92">
        <f>IFERROR(SUMIF('L3'!F:F,'L2'!D98,'L3'!P:P),0)</f>
        <v>0</v>
      </c>
    </row>
    <row r="99" spans="1:31">
      <c r="A99" s="86"/>
      <c r="B99" s="87"/>
      <c r="C99" s="94"/>
      <c r="D99" s="96"/>
      <c r="E99" s="95"/>
      <c r="F99" s="106">
        <f>COUNTIF('L3'!E:E,C99)</f>
        <v>0</v>
      </c>
      <c r="G99" s="91">
        <f>IFERROR(SUMIF('L3'!E:E,'L2'!C99,'L3'!K:K),0)</f>
        <v>0</v>
      </c>
      <c r="H99" s="91">
        <f>IFERROR(SUMIF('L3'!E:E,'L2'!C99,'L3'!L:L),0)</f>
        <v>0</v>
      </c>
      <c r="I99" s="91">
        <f>IFERROR(SUMIF('L3'!E:E,'L2'!C99,'L3'!M:M),0)</f>
        <v>0</v>
      </c>
      <c r="J99" s="91">
        <f>IFERROR(SUMIF('L3'!E:E,'L2'!C99,'L3'!N:N),0)</f>
        <v>0</v>
      </c>
      <c r="K99" s="92">
        <f>IFERROR(SUMIF('L3'!E:E,'L2'!C99,'L3'!O:O),0)</f>
        <v>0</v>
      </c>
      <c r="L99" s="92">
        <f>IFERROR(SUMIF('L3'!F:F,'L2'!D99,'L3'!P:P),0)</f>
        <v>0</v>
      </c>
    </row>
    <row r="100" spans="1:31">
      <c r="A100" s="86"/>
      <c r="B100" s="87"/>
      <c r="C100" s="94"/>
      <c r="D100" s="96"/>
      <c r="E100" s="95"/>
      <c r="F100" s="106">
        <f>COUNTIF('L3'!E:E,C100)</f>
        <v>0</v>
      </c>
      <c r="G100" s="91">
        <f>IFERROR(SUMIF('L3'!E:E,'L2'!C100,'L3'!K:K),0)</f>
        <v>0</v>
      </c>
      <c r="H100" s="91">
        <f>IFERROR(SUMIF('L3'!E:E,'L2'!C100,'L3'!L:L),0)</f>
        <v>0</v>
      </c>
      <c r="I100" s="91">
        <f>IFERROR(SUMIF('L3'!E:E,'L2'!C100,'L3'!M:M),0)</f>
        <v>0</v>
      </c>
      <c r="J100" s="91">
        <f>IFERROR(SUMIF('L3'!E:E,'L2'!C100,'L3'!N:N),0)</f>
        <v>0</v>
      </c>
      <c r="K100" s="92">
        <f>IFERROR(SUMIF('L3'!E:E,'L2'!C100,'L3'!O:O),0)</f>
        <v>0</v>
      </c>
      <c r="L100" s="92">
        <f>IFERROR(SUMIF('L3'!F:F,'L2'!D100,'L3'!P:P),0)</f>
        <v>0</v>
      </c>
    </row>
    <row r="101" spans="1:31" s="105" customFormat="1">
      <c r="A101" s="97"/>
      <c r="B101" s="98"/>
      <c r="C101" s="99"/>
      <c r="D101" s="100"/>
      <c r="E101" s="101"/>
      <c r="F101" s="102"/>
      <c r="G101" s="103"/>
      <c r="H101" s="103"/>
      <c r="I101" s="103"/>
      <c r="J101" s="103"/>
      <c r="K101" s="104"/>
      <c r="L101" s="104"/>
    </row>
    <row r="102" spans="1:31">
      <c r="A102" s="97"/>
      <c r="B102" s="98"/>
      <c r="C102" s="99"/>
      <c r="D102" s="100"/>
      <c r="E102" s="101"/>
      <c r="F102" s="102"/>
      <c r="G102" s="103"/>
      <c r="H102" s="103"/>
      <c r="I102" s="103"/>
      <c r="J102" s="103"/>
      <c r="K102" s="104"/>
      <c r="L102" s="104"/>
      <c r="M102" s="105"/>
      <c r="N102" s="105"/>
      <c r="O102" s="105"/>
      <c r="P102" s="105"/>
      <c r="Q102" s="105"/>
      <c r="R102" s="105"/>
      <c r="S102" s="105"/>
      <c r="T102" s="105"/>
      <c r="U102" s="105"/>
      <c r="V102" s="105"/>
      <c r="W102" s="105"/>
      <c r="X102" s="105"/>
      <c r="Y102" s="105"/>
      <c r="Z102" s="105"/>
      <c r="AA102" s="105"/>
      <c r="AB102" s="105"/>
      <c r="AC102" s="105"/>
      <c r="AD102" s="105"/>
      <c r="AE102" s="105"/>
    </row>
    <row r="103" spans="1:31">
      <c r="A103" s="97"/>
      <c r="B103" s="98"/>
      <c r="C103" s="99"/>
      <c r="D103" s="100"/>
      <c r="E103" s="101"/>
      <c r="F103" s="102"/>
      <c r="G103" s="103"/>
      <c r="H103" s="103"/>
      <c r="I103" s="103"/>
      <c r="J103" s="103"/>
      <c r="K103" s="104"/>
      <c r="L103" s="104"/>
      <c r="M103" s="105"/>
      <c r="N103" s="105"/>
      <c r="O103" s="105"/>
      <c r="P103" s="105"/>
      <c r="Q103" s="105"/>
      <c r="R103" s="105"/>
      <c r="S103" s="105"/>
      <c r="T103" s="105"/>
      <c r="U103" s="105"/>
      <c r="V103" s="105"/>
      <c r="W103" s="105"/>
      <c r="X103" s="105"/>
      <c r="Y103" s="105"/>
      <c r="Z103" s="105"/>
      <c r="AA103" s="105"/>
      <c r="AB103" s="105"/>
      <c r="AC103" s="105"/>
      <c r="AD103" s="105"/>
      <c r="AE103" s="105"/>
    </row>
    <row r="104" spans="1:31">
      <c r="A104" s="97"/>
      <c r="B104" s="98"/>
      <c r="C104" s="99"/>
      <c r="D104" s="100"/>
      <c r="E104" s="101"/>
      <c r="F104" s="102"/>
      <c r="G104" s="103"/>
      <c r="H104" s="103"/>
      <c r="I104" s="103"/>
      <c r="J104" s="103"/>
      <c r="K104" s="104"/>
      <c r="L104" s="104"/>
      <c r="M104" s="105"/>
      <c r="N104" s="105"/>
      <c r="O104" s="105"/>
      <c r="P104" s="105"/>
      <c r="Q104" s="105"/>
      <c r="R104" s="105"/>
      <c r="S104" s="105"/>
      <c r="T104" s="105"/>
      <c r="U104" s="105"/>
      <c r="V104" s="105"/>
      <c r="W104" s="105"/>
      <c r="X104" s="105"/>
      <c r="Y104" s="105"/>
      <c r="Z104" s="105"/>
      <c r="AA104" s="105"/>
      <c r="AB104" s="105"/>
      <c r="AC104" s="105"/>
      <c r="AD104" s="105"/>
      <c r="AE104" s="105"/>
    </row>
    <row r="105" spans="1:31">
      <c r="A105" s="97"/>
      <c r="B105" s="98"/>
      <c r="C105" s="99"/>
      <c r="D105" s="100"/>
      <c r="E105" s="101"/>
      <c r="F105" s="102"/>
      <c r="G105" s="103"/>
      <c r="H105" s="103"/>
      <c r="I105" s="103"/>
      <c r="J105" s="103"/>
      <c r="K105" s="104"/>
      <c r="L105" s="104"/>
      <c r="M105" s="105"/>
      <c r="N105" s="105"/>
      <c r="O105" s="105"/>
      <c r="P105" s="105"/>
      <c r="Q105" s="105"/>
      <c r="R105" s="105"/>
      <c r="S105" s="105"/>
      <c r="T105" s="105"/>
      <c r="U105" s="105"/>
      <c r="V105" s="105"/>
      <c r="W105" s="105"/>
      <c r="X105" s="105"/>
      <c r="Y105" s="105"/>
      <c r="Z105" s="105"/>
      <c r="AA105" s="105"/>
      <c r="AB105" s="105"/>
      <c r="AC105" s="105"/>
      <c r="AD105" s="105"/>
      <c r="AE105" s="105"/>
    </row>
    <row r="106" spans="1:31">
      <c r="A106" s="97"/>
      <c r="B106" s="98"/>
      <c r="C106" s="99"/>
      <c r="D106" s="100"/>
      <c r="E106" s="101"/>
      <c r="F106" s="102"/>
      <c r="G106" s="103"/>
      <c r="H106" s="103"/>
      <c r="I106" s="103"/>
      <c r="J106" s="103"/>
      <c r="K106" s="104"/>
      <c r="L106" s="104"/>
      <c r="M106" s="105"/>
      <c r="N106" s="105"/>
      <c r="O106" s="105"/>
      <c r="P106" s="105"/>
      <c r="Q106" s="105"/>
      <c r="R106" s="105"/>
      <c r="S106" s="105"/>
      <c r="T106" s="105"/>
      <c r="U106" s="105"/>
      <c r="V106" s="105"/>
      <c r="W106" s="105"/>
      <c r="X106" s="105"/>
      <c r="Y106" s="105"/>
      <c r="Z106" s="105"/>
      <c r="AA106" s="105"/>
      <c r="AB106" s="105"/>
      <c r="AC106" s="105"/>
      <c r="AD106" s="105"/>
      <c r="AE106" s="105"/>
    </row>
    <row r="107" spans="1:31">
      <c r="A107" s="97"/>
      <c r="B107" s="98"/>
      <c r="C107" s="99"/>
      <c r="D107" s="100"/>
      <c r="E107" s="101"/>
      <c r="F107" s="102"/>
      <c r="G107" s="103"/>
      <c r="H107" s="103"/>
      <c r="I107" s="103"/>
      <c r="J107" s="103"/>
      <c r="K107" s="104"/>
      <c r="L107" s="104"/>
      <c r="M107" s="105"/>
      <c r="N107" s="105"/>
      <c r="O107" s="105"/>
      <c r="P107" s="105"/>
      <c r="Q107" s="105"/>
      <c r="R107" s="105"/>
      <c r="S107" s="105"/>
      <c r="T107" s="105"/>
      <c r="U107" s="105"/>
      <c r="V107" s="105"/>
      <c r="W107" s="105"/>
      <c r="X107" s="105"/>
      <c r="Y107" s="105"/>
      <c r="Z107" s="105"/>
      <c r="AA107" s="105"/>
      <c r="AB107" s="105"/>
      <c r="AC107" s="105"/>
      <c r="AD107" s="105"/>
      <c r="AE107" s="105"/>
    </row>
    <row r="108" spans="1:31">
      <c r="A108" s="97"/>
      <c r="B108" s="98"/>
      <c r="C108" s="99"/>
      <c r="D108" s="100"/>
      <c r="E108" s="101"/>
      <c r="F108" s="102"/>
      <c r="G108" s="103"/>
      <c r="H108" s="103"/>
      <c r="I108" s="103"/>
      <c r="J108" s="103"/>
      <c r="K108" s="104"/>
      <c r="L108" s="104"/>
      <c r="M108" s="105"/>
      <c r="N108" s="105"/>
      <c r="O108" s="105"/>
      <c r="P108" s="105"/>
      <c r="Q108" s="105"/>
      <c r="R108" s="105"/>
      <c r="S108" s="105"/>
      <c r="T108" s="105"/>
      <c r="U108" s="105"/>
      <c r="V108" s="105"/>
      <c r="W108" s="105"/>
      <c r="X108" s="105"/>
      <c r="Y108" s="105"/>
      <c r="Z108" s="105"/>
      <c r="AA108" s="105"/>
      <c r="AB108" s="105"/>
      <c r="AC108" s="105"/>
      <c r="AD108" s="105"/>
      <c r="AE108" s="105"/>
    </row>
    <row r="109" spans="1:31">
      <c r="A109" s="97"/>
      <c r="B109" s="98"/>
      <c r="C109" s="99"/>
      <c r="D109" s="100"/>
      <c r="E109" s="101"/>
      <c r="F109" s="102"/>
      <c r="G109" s="103"/>
      <c r="H109" s="103"/>
      <c r="I109" s="103"/>
      <c r="J109" s="103"/>
      <c r="K109" s="104"/>
      <c r="L109" s="104"/>
      <c r="M109" s="105"/>
      <c r="N109" s="105"/>
      <c r="O109" s="105"/>
      <c r="P109" s="105"/>
      <c r="Q109" s="105"/>
      <c r="R109" s="105"/>
      <c r="S109" s="105"/>
      <c r="T109" s="105"/>
      <c r="U109" s="105"/>
      <c r="V109" s="105"/>
      <c r="W109" s="105"/>
      <c r="X109" s="105"/>
      <c r="Y109" s="105"/>
      <c r="Z109" s="105"/>
      <c r="AA109" s="105"/>
      <c r="AB109" s="105"/>
      <c r="AC109" s="105"/>
      <c r="AD109" s="105"/>
      <c r="AE109" s="105"/>
    </row>
    <row r="110" spans="1:31">
      <c r="A110" s="97"/>
      <c r="B110" s="98"/>
      <c r="C110" s="99"/>
      <c r="D110" s="100"/>
      <c r="E110" s="101"/>
      <c r="F110" s="102"/>
      <c r="G110" s="103"/>
      <c r="H110" s="103"/>
      <c r="I110" s="103"/>
      <c r="J110" s="103"/>
      <c r="K110" s="104"/>
      <c r="L110" s="104"/>
      <c r="M110" s="105"/>
      <c r="N110" s="105"/>
      <c r="O110" s="105"/>
      <c r="P110" s="105"/>
      <c r="Q110" s="105"/>
      <c r="R110" s="105"/>
      <c r="S110" s="105"/>
      <c r="T110" s="105"/>
      <c r="U110" s="105"/>
      <c r="V110" s="105"/>
      <c r="W110" s="105"/>
      <c r="X110" s="105"/>
      <c r="Y110" s="105"/>
      <c r="Z110" s="105"/>
      <c r="AA110" s="105"/>
      <c r="AB110" s="105"/>
      <c r="AC110" s="105"/>
      <c r="AD110" s="105"/>
      <c r="AE110" s="105"/>
    </row>
    <row r="111" spans="1:31">
      <c r="A111" s="97"/>
      <c r="B111" s="98"/>
      <c r="C111" s="99"/>
      <c r="D111" s="100"/>
      <c r="E111" s="101"/>
      <c r="F111" s="102"/>
      <c r="G111" s="103"/>
      <c r="H111" s="103"/>
      <c r="I111" s="103"/>
      <c r="J111" s="103"/>
      <c r="K111" s="104"/>
      <c r="L111" s="104"/>
      <c r="M111" s="105"/>
      <c r="N111" s="105"/>
      <c r="O111" s="105"/>
      <c r="P111" s="105"/>
      <c r="Q111" s="105"/>
      <c r="R111" s="105"/>
      <c r="S111" s="105"/>
      <c r="T111" s="105"/>
      <c r="U111" s="105"/>
      <c r="V111" s="105"/>
      <c r="W111" s="105"/>
      <c r="X111" s="105"/>
      <c r="Y111" s="105"/>
      <c r="Z111" s="105"/>
      <c r="AA111" s="105"/>
      <c r="AB111" s="105"/>
      <c r="AC111" s="105"/>
      <c r="AD111" s="105"/>
      <c r="AE111" s="105"/>
    </row>
    <row r="112" spans="1:31">
      <c r="A112" s="97"/>
      <c r="B112" s="98"/>
      <c r="C112" s="99"/>
      <c r="D112" s="100"/>
      <c r="E112" s="101"/>
      <c r="F112" s="102"/>
      <c r="G112" s="103"/>
      <c r="H112" s="103"/>
      <c r="I112" s="103"/>
      <c r="J112" s="103"/>
      <c r="K112" s="104"/>
      <c r="L112" s="104"/>
      <c r="M112" s="105"/>
      <c r="N112" s="105"/>
      <c r="O112" s="105"/>
      <c r="P112" s="105"/>
      <c r="Q112" s="105"/>
      <c r="R112" s="105"/>
      <c r="S112" s="105"/>
      <c r="T112" s="105"/>
      <c r="U112" s="105"/>
      <c r="V112" s="105"/>
      <c r="W112" s="105"/>
      <c r="X112" s="105"/>
      <c r="Y112" s="105"/>
      <c r="Z112" s="105"/>
      <c r="AA112" s="105"/>
      <c r="AB112" s="105"/>
      <c r="AC112" s="105"/>
      <c r="AD112" s="105"/>
      <c r="AE112" s="105"/>
    </row>
    <row r="113" spans="1:31">
      <c r="A113" s="97"/>
      <c r="B113" s="98"/>
      <c r="C113" s="99"/>
      <c r="D113" s="100"/>
      <c r="E113" s="101"/>
      <c r="F113" s="102"/>
      <c r="G113" s="103"/>
      <c r="H113" s="103"/>
      <c r="I113" s="103"/>
      <c r="J113" s="103"/>
      <c r="K113" s="104"/>
      <c r="L113" s="104"/>
      <c r="M113" s="105"/>
      <c r="N113" s="105"/>
      <c r="O113" s="105"/>
      <c r="P113" s="105"/>
      <c r="Q113" s="105"/>
      <c r="R113" s="105"/>
      <c r="S113" s="105"/>
      <c r="T113" s="105"/>
      <c r="U113" s="105"/>
      <c r="V113" s="105"/>
      <c r="W113" s="105"/>
      <c r="X113" s="105"/>
      <c r="Y113" s="105"/>
      <c r="Z113" s="105"/>
      <c r="AA113" s="105"/>
      <c r="AB113" s="105"/>
      <c r="AC113" s="105"/>
      <c r="AD113" s="105"/>
      <c r="AE113" s="105"/>
    </row>
    <row r="114" spans="1:31">
      <c r="A114" s="97"/>
      <c r="B114" s="98"/>
      <c r="C114" s="99"/>
      <c r="D114" s="100"/>
      <c r="E114" s="101"/>
      <c r="F114" s="102"/>
      <c r="G114" s="103"/>
      <c r="H114" s="103"/>
      <c r="I114" s="103"/>
      <c r="J114" s="103"/>
      <c r="K114" s="104"/>
      <c r="L114" s="104"/>
      <c r="M114" s="105"/>
      <c r="N114" s="105"/>
      <c r="O114" s="105"/>
      <c r="P114" s="105"/>
      <c r="Q114" s="105"/>
      <c r="R114" s="105"/>
      <c r="S114" s="105"/>
      <c r="T114" s="105"/>
      <c r="U114" s="105"/>
      <c r="V114" s="105"/>
      <c r="W114" s="105"/>
      <c r="X114" s="105"/>
      <c r="Y114" s="105"/>
      <c r="Z114" s="105"/>
      <c r="AA114" s="105"/>
      <c r="AB114" s="105"/>
      <c r="AC114" s="105"/>
      <c r="AD114" s="105"/>
      <c r="AE114" s="105"/>
    </row>
    <row r="115" spans="1:31">
      <c r="A115" s="97"/>
      <c r="B115" s="98"/>
      <c r="C115" s="99"/>
      <c r="D115" s="100"/>
      <c r="E115" s="101"/>
      <c r="F115" s="102"/>
      <c r="G115" s="103"/>
      <c r="H115" s="103"/>
      <c r="I115" s="103"/>
      <c r="J115" s="103"/>
      <c r="K115" s="104"/>
      <c r="L115" s="104"/>
      <c r="M115" s="105"/>
      <c r="N115" s="105"/>
      <c r="O115" s="105"/>
      <c r="P115" s="105"/>
      <c r="Q115" s="105"/>
      <c r="R115" s="105"/>
      <c r="S115" s="105"/>
      <c r="T115" s="105"/>
      <c r="U115" s="105"/>
      <c r="V115" s="105"/>
      <c r="W115" s="105"/>
      <c r="X115" s="105"/>
      <c r="Y115" s="105"/>
      <c r="Z115" s="105"/>
      <c r="AA115" s="105"/>
      <c r="AB115" s="105"/>
      <c r="AC115" s="105"/>
      <c r="AD115" s="105"/>
      <c r="AE115" s="105"/>
    </row>
    <row r="116" spans="1:31">
      <c r="A116" s="97"/>
      <c r="B116" s="98"/>
      <c r="C116" s="99"/>
      <c r="D116" s="100"/>
      <c r="E116" s="101"/>
      <c r="F116" s="102"/>
      <c r="G116" s="103"/>
      <c r="H116" s="103"/>
      <c r="I116" s="103"/>
      <c r="J116" s="103"/>
      <c r="K116" s="104"/>
      <c r="L116" s="104"/>
      <c r="M116" s="105"/>
      <c r="N116" s="105"/>
      <c r="O116" s="105"/>
      <c r="P116" s="105"/>
      <c r="Q116" s="105"/>
      <c r="R116" s="105"/>
      <c r="S116" s="105"/>
      <c r="T116" s="105"/>
      <c r="U116" s="105"/>
      <c r="V116" s="105"/>
      <c r="W116" s="105"/>
      <c r="X116" s="105"/>
      <c r="Y116" s="105"/>
      <c r="Z116" s="105"/>
      <c r="AA116" s="105"/>
      <c r="AB116" s="105"/>
      <c r="AC116" s="105"/>
      <c r="AD116" s="105"/>
      <c r="AE116" s="105"/>
    </row>
    <row r="117" spans="1:31">
      <c r="A117" s="97"/>
      <c r="B117" s="98"/>
      <c r="C117" s="99"/>
      <c r="D117" s="100"/>
      <c r="E117" s="101"/>
      <c r="F117" s="102"/>
      <c r="G117" s="103"/>
      <c r="H117" s="103"/>
      <c r="I117" s="103"/>
      <c r="J117" s="103"/>
      <c r="K117" s="104"/>
      <c r="L117" s="104"/>
      <c r="M117" s="105"/>
      <c r="N117" s="105"/>
      <c r="O117" s="105"/>
      <c r="P117" s="105"/>
      <c r="Q117" s="105"/>
      <c r="R117" s="105"/>
      <c r="S117" s="105"/>
      <c r="T117" s="105"/>
      <c r="U117" s="105"/>
      <c r="V117" s="105"/>
      <c r="W117" s="105"/>
      <c r="X117" s="105"/>
      <c r="Y117" s="105"/>
      <c r="Z117" s="105"/>
      <c r="AA117" s="105"/>
      <c r="AB117" s="105"/>
      <c r="AC117" s="105"/>
      <c r="AD117" s="105"/>
      <c r="AE117" s="105"/>
    </row>
    <row r="118" spans="1:31">
      <c r="A118" s="97"/>
      <c r="B118" s="98"/>
      <c r="C118" s="99"/>
      <c r="D118" s="100"/>
      <c r="E118" s="101"/>
      <c r="F118" s="102"/>
      <c r="G118" s="103"/>
      <c r="H118" s="103"/>
      <c r="I118" s="103"/>
      <c r="J118" s="103"/>
      <c r="K118" s="104"/>
      <c r="L118" s="104"/>
      <c r="M118" s="105"/>
      <c r="N118" s="105"/>
      <c r="O118" s="105"/>
      <c r="P118" s="105"/>
      <c r="Q118" s="105"/>
      <c r="R118" s="105"/>
      <c r="S118" s="105"/>
      <c r="T118" s="105"/>
      <c r="U118" s="105"/>
      <c r="V118" s="105"/>
      <c r="W118" s="105"/>
      <c r="X118" s="105"/>
      <c r="Y118" s="105"/>
      <c r="Z118" s="105"/>
      <c r="AA118" s="105"/>
      <c r="AB118" s="105"/>
      <c r="AC118" s="105"/>
      <c r="AD118" s="105"/>
      <c r="AE118" s="105"/>
    </row>
    <row r="119" spans="1:31">
      <c r="A119" s="97"/>
      <c r="B119" s="98"/>
      <c r="C119" s="99"/>
      <c r="D119" s="100"/>
      <c r="E119" s="101"/>
      <c r="F119" s="102"/>
      <c r="G119" s="103"/>
      <c r="H119" s="103"/>
      <c r="I119" s="103"/>
      <c r="J119" s="103"/>
      <c r="K119" s="104"/>
      <c r="L119" s="104"/>
      <c r="M119" s="105"/>
      <c r="N119" s="105"/>
      <c r="O119" s="105"/>
      <c r="P119" s="105"/>
      <c r="Q119" s="105"/>
      <c r="R119" s="105"/>
      <c r="S119" s="105"/>
      <c r="T119" s="105"/>
      <c r="U119" s="105"/>
      <c r="V119" s="105"/>
      <c r="W119" s="105"/>
      <c r="X119" s="105"/>
      <c r="Y119" s="105"/>
      <c r="Z119" s="105"/>
      <c r="AA119" s="105"/>
      <c r="AB119" s="105"/>
      <c r="AC119" s="105"/>
      <c r="AD119" s="105"/>
      <c r="AE119" s="105"/>
    </row>
    <row r="120" spans="1:31">
      <c r="A120" s="97"/>
      <c r="B120" s="98"/>
      <c r="C120" s="99"/>
      <c r="D120" s="100"/>
      <c r="E120" s="101"/>
      <c r="F120" s="102"/>
      <c r="G120" s="103"/>
      <c r="H120" s="103"/>
      <c r="I120" s="103"/>
      <c r="J120" s="103"/>
      <c r="K120" s="104"/>
      <c r="L120" s="104"/>
      <c r="M120" s="105"/>
      <c r="N120" s="105"/>
      <c r="O120" s="105"/>
      <c r="P120" s="105"/>
      <c r="Q120" s="105"/>
      <c r="R120" s="105"/>
      <c r="S120" s="105"/>
      <c r="T120" s="105"/>
      <c r="U120" s="105"/>
      <c r="V120" s="105"/>
      <c r="W120" s="105"/>
      <c r="X120" s="105"/>
      <c r="Y120" s="105"/>
      <c r="Z120" s="105"/>
      <c r="AA120" s="105"/>
      <c r="AB120" s="105"/>
      <c r="AC120" s="105"/>
      <c r="AD120" s="105"/>
      <c r="AE120" s="105"/>
    </row>
    <row r="121" spans="1:31">
      <c r="A121" s="97"/>
      <c r="B121" s="98"/>
      <c r="C121" s="99"/>
      <c r="D121" s="100"/>
      <c r="E121" s="101"/>
      <c r="F121" s="102"/>
      <c r="G121" s="103"/>
      <c r="H121" s="103"/>
      <c r="I121" s="103"/>
      <c r="J121" s="103"/>
      <c r="K121" s="104"/>
      <c r="L121" s="104"/>
      <c r="M121" s="105"/>
      <c r="N121" s="105"/>
      <c r="O121" s="105"/>
      <c r="P121" s="105"/>
      <c r="Q121" s="105"/>
      <c r="R121" s="105"/>
      <c r="S121" s="105"/>
      <c r="T121" s="105"/>
      <c r="U121" s="105"/>
      <c r="V121" s="105"/>
      <c r="W121" s="105"/>
      <c r="X121" s="105"/>
      <c r="Y121" s="105"/>
      <c r="Z121" s="105"/>
      <c r="AA121" s="105"/>
      <c r="AB121" s="105"/>
      <c r="AC121" s="105"/>
      <c r="AD121" s="105"/>
      <c r="AE121" s="105"/>
    </row>
    <row r="122" spans="1:31">
      <c r="A122" s="97"/>
      <c r="B122" s="98"/>
      <c r="C122" s="99"/>
      <c r="D122" s="100"/>
      <c r="E122" s="101"/>
      <c r="F122" s="102"/>
      <c r="G122" s="103"/>
      <c r="H122" s="103"/>
      <c r="I122" s="103"/>
      <c r="J122" s="103"/>
      <c r="K122" s="104"/>
      <c r="L122" s="104"/>
      <c r="M122" s="105"/>
      <c r="N122" s="105"/>
      <c r="O122" s="105"/>
      <c r="P122" s="105"/>
      <c r="Q122" s="105"/>
      <c r="R122" s="105"/>
      <c r="S122" s="105"/>
      <c r="T122" s="105"/>
      <c r="U122" s="105"/>
      <c r="V122" s="105"/>
      <c r="W122" s="105"/>
      <c r="X122" s="105"/>
      <c r="Y122" s="105"/>
      <c r="Z122" s="105"/>
      <c r="AA122" s="105"/>
      <c r="AB122" s="105"/>
      <c r="AC122" s="105"/>
      <c r="AD122" s="105"/>
      <c r="AE122" s="105"/>
    </row>
    <row r="123" spans="1:31">
      <c r="A123" s="97"/>
      <c r="B123" s="98"/>
      <c r="C123" s="99"/>
      <c r="D123" s="100"/>
      <c r="E123" s="101"/>
      <c r="F123" s="102"/>
      <c r="G123" s="103"/>
      <c r="H123" s="103"/>
      <c r="I123" s="103"/>
      <c r="J123" s="103"/>
      <c r="K123" s="104"/>
      <c r="L123" s="104"/>
      <c r="M123" s="105"/>
      <c r="N123" s="105"/>
      <c r="O123" s="105"/>
      <c r="P123" s="105"/>
      <c r="Q123" s="105"/>
      <c r="R123" s="105"/>
      <c r="S123" s="105"/>
      <c r="T123" s="105"/>
      <c r="U123" s="105"/>
      <c r="V123" s="105"/>
      <c r="W123" s="105"/>
      <c r="X123" s="105"/>
      <c r="Y123" s="105"/>
      <c r="Z123" s="105"/>
      <c r="AA123" s="105"/>
      <c r="AB123" s="105"/>
      <c r="AC123" s="105"/>
      <c r="AD123" s="105"/>
      <c r="AE123" s="105"/>
    </row>
    <row r="124" spans="1:31">
      <c r="A124" s="97"/>
      <c r="B124" s="98"/>
      <c r="C124" s="99"/>
      <c r="D124" s="100"/>
      <c r="E124" s="101"/>
      <c r="F124" s="102"/>
      <c r="G124" s="103"/>
      <c r="H124" s="103"/>
      <c r="I124" s="103"/>
      <c r="J124" s="103"/>
      <c r="K124" s="104"/>
      <c r="L124" s="104"/>
      <c r="M124" s="105"/>
      <c r="N124" s="105"/>
      <c r="O124" s="105"/>
      <c r="P124" s="105"/>
      <c r="Q124" s="105"/>
      <c r="R124" s="105"/>
      <c r="S124" s="105"/>
      <c r="T124" s="105"/>
      <c r="U124" s="105"/>
      <c r="V124" s="105"/>
      <c r="W124" s="105"/>
      <c r="X124" s="105"/>
      <c r="Y124" s="105"/>
      <c r="Z124" s="105"/>
      <c r="AA124" s="105"/>
      <c r="AB124" s="105"/>
      <c r="AC124" s="105"/>
      <c r="AD124" s="105"/>
      <c r="AE124" s="105"/>
    </row>
    <row r="125" spans="1:31">
      <c r="A125" s="97"/>
      <c r="B125" s="98"/>
      <c r="C125" s="99"/>
      <c r="D125" s="100"/>
      <c r="E125" s="101"/>
      <c r="F125" s="102"/>
      <c r="G125" s="103"/>
      <c r="H125" s="103"/>
      <c r="I125" s="103"/>
      <c r="J125" s="103"/>
      <c r="K125" s="104"/>
      <c r="L125" s="104"/>
      <c r="M125" s="105"/>
      <c r="N125" s="105"/>
      <c r="O125" s="105"/>
      <c r="P125" s="105"/>
      <c r="Q125" s="105"/>
      <c r="R125" s="105"/>
      <c r="S125" s="105"/>
      <c r="T125" s="105"/>
      <c r="U125" s="105"/>
      <c r="V125" s="105"/>
      <c r="W125" s="105"/>
      <c r="X125" s="105"/>
      <c r="Y125" s="105"/>
      <c r="Z125" s="105"/>
      <c r="AA125" s="105"/>
      <c r="AB125" s="105"/>
      <c r="AC125" s="105"/>
      <c r="AD125" s="105"/>
      <c r="AE125" s="105"/>
    </row>
    <row r="126" spans="1:31">
      <c r="A126" s="97"/>
      <c r="B126" s="98"/>
      <c r="C126" s="99"/>
      <c r="D126" s="100"/>
      <c r="E126" s="101"/>
      <c r="F126" s="102"/>
      <c r="G126" s="103"/>
      <c r="H126" s="103"/>
      <c r="I126" s="103"/>
      <c r="J126" s="103"/>
      <c r="K126" s="104"/>
      <c r="L126" s="104"/>
      <c r="M126" s="105"/>
      <c r="N126" s="105"/>
      <c r="O126" s="105"/>
      <c r="P126" s="105"/>
      <c r="Q126" s="105"/>
      <c r="R126" s="105"/>
      <c r="S126" s="105"/>
      <c r="T126" s="105"/>
      <c r="U126" s="105"/>
      <c r="V126" s="105"/>
      <c r="W126" s="105"/>
      <c r="X126" s="105"/>
      <c r="Y126" s="105"/>
      <c r="Z126" s="105"/>
      <c r="AA126" s="105"/>
      <c r="AB126" s="105"/>
      <c r="AC126" s="105"/>
      <c r="AD126" s="105"/>
      <c r="AE126" s="105"/>
    </row>
    <row r="127" spans="1:31">
      <c r="A127" s="97"/>
      <c r="B127" s="98"/>
      <c r="C127" s="99"/>
      <c r="D127" s="100"/>
      <c r="E127" s="101"/>
      <c r="F127" s="102"/>
      <c r="G127" s="103"/>
      <c r="H127" s="103"/>
      <c r="I127" s="103"/>
      <c r="J127" s="103"/>
      <c r="K127" s="104"/>
      <c r="L127" s="104"/>
      <c r="M127" s="105"/>
      <c r="N127" s="105"/>
      <c r="O127" s="105"/>
      <c r="P127" s="105"/>
      <c r="Q127" s="105"/>
      <c r="R127" s="105"/>
      <c r="S127" s="105"/>
      <c r="T127" s="105"/>
      <c r="U127" s="105"/>
      <c r="V127" s="105"/>
      <c r="W127" s="105"/>
      <c r="X127" s="105"/>
      <c r="Y127" s="105"/>
      <c r="Z127" s="105"/>
      <c r="AA127" s="105"/>
      <c r="AB127" s="105"/>
      <c r="AC127" s="105"/>
      <c r="AD127" s="105"/>
      <c r="AE127" s="105"/>
    </row>
    <row r="128" spans="1:31">
      <c r="A128" s="97"/>
      <c r="B128" s="98"/>
      <c r="C128" s="99"/>
      <c r="D128" s="100"/>
      <c r="E128" s="101"/>
      <c r="F128" s="102"/>
      <c r="G128" s="103"/>
      <c r="H128" s="103"/>
      <c r="I128" s="103"/>
      <c r="J128" s="103"/>
      <c r="K128" s="104"/>
      <c r="L128" s="104"/>
      <c r="M128" s="105"/>
      <c r="N128" s="105"/>
      <c r="O128" s="105"/>
      <c r="P128" s="105"/>
      <c r="Q128" s="105"/>
      <c r="R128" s="105"/>
      <c r="S128" s="105"/>
      <c r="T128" s="105"/>
      <c r="U128" s="105"/>
      <c r="V128" s="105"/>
      <c r="W128" s="105"/>
      <c r="X128" s="105"/>
      <c r="Y128" s="105"/>
      <c r="Z128" s="105"/>
      <c r="AA128" s="105"/>
      <c r="AB128" s="105"/>
      <c r="AC128" s="105"/>
      <c r="AD128" s="105"/>
      <c r="AE128" s="105"/>
    </row>
    <row r="129" spans="1:31">
      <c r="A129" s="97"/>
      <c r="B129" s="98"/>
      <c r="C129" s="99"/>
      <c r="D129" s="100"/>
      <c r="E129" s="101"/>
      <c r="F129" s="102"/>
      <c r="G129" s="103"/>
      <c r="H129" s="103"/>
      <c r="I129" s="103"/>
      <c r="J129" s="103"/>
      <c r="K129" s="104"/>
      <c r="L129" s="104"/>
      <c r="M129" s="105"/>
      <c r="N129" s="105"/>
      <c r="O129" s="105"/>
      <c r="P129" s="105"/>
      <c r="Q129" s="105"/>
      <c r="R129" s="105"/>
      <c r="S129" s="105"/>
      <c r="T129" s="105"/>
      <c r="U129" s="105"/>
      <c r="V129" s="105"/>
      <c r="W129" s="105"/>
      <c r="X129" s="105"/>
      <c r="Y129" s="105"/>
      <c r="Z129" s="105"/>
      <c r="AA129" s="105"/>
      <c r="AB129" s="105"/>
      <c r="AC129" s="105"/>
      <c r="AD129" s="105"/>
      <c r="AE129" s="105"/>
    </row>
    <row r="130" spans="1:31">
      <c r="A130" s="97"/>
      <c r="B130" s="98"/>
      <c r="C130" s="99"/>
      <c r="D130" s="100"/>
      <c r="E130" s="101"/>
      <c r="F130" s="102"/>
      <c r="G130" s="103"/>
      <c r="H130" s="103"/>
      <c r="I130" s="103"/>
      <c r="J130" s="103"/>
      <c r="K130" s="104"/>
      <c r="L130" s="104"/>
      <c r="M130" s="105"/>
      <c r="N130" s="105"/>
      <c r="O130" s="105"/>
      <c r="P130" s="105"/>
      <c r="Q130" s="105"/>
      <c r="R130" s="105"/>
      <c r="S130" s="105"/>
      <c r="T130" s="105"/>
      <c r="U130" s="105"/>
      <c r="V130" s="105"/>
      <c r="W130" s="105"/>
      <c r="X130" s="105"/>
      <c r="Y130" s="105"/>
      <c r="Z130" s="105"/>
      <c r="AA130" s="105"/>
      <c r="AB130" s="105"/>
      <c r="AC130" s="105"/>
      <c r="AD130" s="105"/>
      <c r="AE130" s="105"/>
    </row>
    <row r="131" spans="1:31">
      <c r="A131" s="97"/>
      <c r="B131" s="98"/>
      <c r="C131" s="99"/>
      <c r="D131" s="100"/>
      <c r="E131" s="101"/>
      <c r="F131" s="102"/>
      <c r="G131" s="103"/>
      <c r="H131" s="103"/>
      <c r="I131" s="103"/>
      <c r="J131" s="103"/>
      <c r="K131" s="104"/>
      <c r="L131" s="104"/>
      <c r="M131" s="105"/>
      <c r="N131" s="105"/>
      <c r="O131" s="105"/>
      <c r="P131" s="105"/>
      <c r="Q131" s="105"/>
      <c r="R131" s="105"/>
      <c r="S131" s="105"/>
      <c r="T131" s="105"/>
      <c r="U131" s="105"/>
      <c r="V131" s="105"/>
      <c r="W131" s="105"/>
      <c r="X131" s="105"/>
      <c r="Y131" s="105"/>
      <c r="Z131" s="105"/>
      <c r="AA131" s="105"/>
      <c r="AB131" s="105"/>
      <c r="AC131" s="105"/>
      <c r="AD131" s="105"/>
      <c r="AE131" s="105"/>
    </row>
    <row r="132" spans="1:31">
      <c r="A132" s="97"/>
      <c r="B132" s="98"/>
      <c r="C132" s="99"/>
      <c r="D132" s="100"/>
      <c r="E132" s="101"/>
      <c r="F132" s="102"/>
      <c r="G132" s="103"/>
      <c r="H132" s="103"/>
      <c r="I132" s="103"/>
      <c r="J132" s="103"/>
      <c r="K132" s="104"/>
      <c r="L132" s="104"/>
      <c r="M132" s="105"/>
      <c r="N132" s="105"/>
      <c r="O132" s="105"/>
      <c r="P132" s="105"/>
      <c r="Q132" s="105"/>
      <c r="R132" s="105"/>
      <c r="S132" s="105"/>
      <c r="T132" s="105"/>
      <c r="U132" s="105"/>
      <c r="V132" s="105"/>
      <c r="W132" s="105"/>
      <c r="X132" s="105"/>
      <c r="Y132" s="105"/>
      <c r="Z132" s="105"/>
      <c r="AA132" s="105"/>
      <c r="AB132" s="105"/>
      <c r="AC132" s="105"/>
      <c r="AD132" s="105"/>
      <c r="AE132" s="105"/>
    </row>
    <row r="133" spans="1:31">
      <c r="A133" s="97"/>
      <c r="B133" s="98"/>
      <c r="C133" s="99"/>
      <c r="D133" s="100"/>
      <c r="E133" s="101"/>
      <c r="F133" s="102"/>
      <c r="G133" s="103"/>
      <c r="H133" s="103"/>
      <c r="I133" s="103"/>
      <c r="J133" s="103"/>
      <c r="K133" s="104"/>
      <c r="L133" s="104"/>
      <c r="M133" s="105"/>
      <c r="N133" s="105"/>
      <c r="O133" s="105"/>
      <c r="P133" s="105"/>
      <c r="Q133" s="105"/>
      <c r="R133" s="105"/>
      <c r="S133" s="105"/>
      <c r="T133" s="105"/>
      <c r="U133" s="105"/>
      <c r="V133" s="105"/>
      <c r="W133" s="105"/>
      <c r="X133" s="105"/>
      <c r="Y133" s="105"/>
      <c r="Z133" s="105"/>
      <c r="AA133" s="105"/>
      <c r="AB133" s="105"/>
      <c r="AC133" s="105"/>
      <c r="AD133" s="105"/>
      <c r="AE133" s="105"/>
    </row>
    <row r="134" spans="1:31">
      <c r="A134" s="97"/>
      <c r="B134" s="98"/>
      <c r="C134" s="99"/>
      <c r="D134" s="100"/>
      <c r="E134" s="101"/>
      <c r="F134" s="102"/>
      <c r="G134" s="103"/>
      <c r="H134" s="103"/>
      <c r="I134" s="103"/>
      <c r="J134" s="103"/>
      <c r="K134" s="104"/>
      <c r="L134" s="104"/>
      <c r="M134" s="105"/>
      <c r="N134" s="105"/>
      <c r="O134" s="105"/>
      <c r="P134" s="105"/>
      <c r="Q134" s="105"/>
      <c r="R134" s="105"/>
      <c r="S134" s="105"/>
      <c r="T134" s="105"/>
      <c r="U134" s="105"/>
      <c r="V134" s="105"/>
      <c r="W134" s="105"/>
      <c r="X134" s="105"/>
      <c r="Y134" s="105"/>
      <c r="Z134" s="105"/>
      <c r="AA134" s="105"/>
      <c r="AB134" s="105"/>
      <c r="AC134" s="105"/>
      <c r="AD134" s="105"/>
      <c r="AE134" s="105"/>
    </row>
    <row r="135" spans="1:31">
      <c r="A135" s="97"/>
      <c r="B135" s="98"/>
      <c r="C135" s="99"/>
      <c r="D135" s="100"/>
      <c r="E135" s="101"/>
      <c r="F135" s="102"/>
      <c r="G135" s="103"/>
      <c r="H135" s="103"/>
      <c r="I135" s="103"/>
      <c r="J135" s="103"/>
      <c r="K135" s="104"/>
      <c r="L135" s="104"/>
      <c r="M135" s="105"/>
      <c r="N135" s="105"/>
      <c r="O135" s="105"/>
      <c r="P135" s="105"/>
      <c r="Q135" s="105"/>
      <c r="R135" s="105"/>
      <c r="S135" s="105"/>
      <c r="T135" s="105"/>
      <c r="U135" s="105"/>
      <c r="V135" s="105"/>
      <c r="W135" s="105"/>
      <c r="X135" s="105"/>
      <c r="Y135" s="105"/>
      <c r="Z135" s="105"/>
      <c r="AA135" s="105"/>
      <c r="AB135" s="105"/>
      <c r="AC135" s="105"/>
      <c r="AD135" s="105"/>
      <c r="AE135" s="105"/>
    </row>
    <row r="136" spans="1:31">
      <c r="A136" s="97"/>
      <c r="B136" s="98"/>
      <c r="C136" s="99"/>
      <c r="D136" s="100"/>
      <c r="E136" s="101"/>
      <c r="F136" s="102"/>
      <c r="G136" s="103"/>
      <c r="H136" s="103"/>
      <c r="I136" s="103"/>
      <c r="J136" s="103"/>
      <c r="K136" s="104"/>
      <c r="L136" s="104"/>
      <c r="M136" s="105"/>
      <c r="N136" s="105"/>
      <c r="O136" s="105"/>
      <c r="P136" s="105"/>
      <c r="Q136" s="105"/>
      <c r="R136" s="105"/>
      <c r="S136" s="105"/>
      <c r="T136" s="105"/>
      <c r="U136" s="105"/>
      <c r="V136" s="105"/>
      <c r="W136" s="105"/>
      <c r="X136" s="105"/>
      <c r="Y136" s="105"/>
      <c r="Z136" s="105"/>
      <c r="AA136" s="105"/>
      <c r="AB136" s="105"/>
      <c r="AC136" s="105"/>
      <c r="AD136" s="105"/>
      <c r="AE136" s="105"/>
    </row>
    <row r="137" spans="1:31">
      <c r="A137" s="97"/>
      <c r="B137" s="98"/>
      <c r="C137" s="99"/>
      <c r="D137" s="100"/>
      <c r="E137" s="101"/>
      <c r="F137" s="102"/>
      <c r="G137" s="103"/>
      <c r="H137" s="103"/>
      <c r="I137" s="103"/>
      <c r="J137" s="103"/>
      <c r="K137" s="104"/>
      <c r="L137" s="104"/>
      <c r="M137" s="105"/>
      <c r="N137" s="105"/>
      <c r="O137" s="105"/>
      <c r="P137" s="105"/>
      <c r="Q137" s="105"/>
      <c r="R137" s="105"/>
      <c r="S137" s="105"/>
      <c r="T137" s="105"/>
      <c r="U137" s="105"/>
      <c r="V137" s="105"/>
      <c r="W137" s="105"/>
      <c r="X137" s="105"/>
      <c r="Y137" s="105"/>
      <c r="Z137" s="105"/>
      <c r="AA137" s="105"/>
      <c r="AB137" s="105"/>
      <c r="AC137" s="105"/>
      <c r="AD137" s="105"/>
      <c r="AE137" s="105"/>
    </row>
    <row r="138" spans="1:31">
      <c r="A138" s="97"/>
      <c r="B138" s="98"/>
      <c r="C138" s="99"/>
      <c r="D138" s="100"/>
      <c r="E138" s="101"/>
      <c r="F138" s="102"/>
      <c r="G138" s="103"/>
      <c r="H138" s="103"/>
      <c r="I138" s="103"/>
      <c r="J138" s="103"/>
      <c r="K138" s="104"/>
      <c r="L138" s="104"/>
      <c r="M138" s="105"/>
      <c r="N138" s="105"/>
      <c r="O138" s="105"/>
      <c r="P138" s="105"/>
      <c r="Q138" s="105"/>
      <c r="R138" s="105"/>
      <c r="S138" s="105"/>
      <c r="T138" s="105"/>
      <c r="U138" s="105"/>
      <c r="V138" s="105"/>
      <c r="W138" s="105"/>
      <c r="X138" s="105"/>
      <c r="Y138" s="105"/>
      <c r="Z138" s="105"/>
      <c r="AA138" s="105"/>
      <c r="AB138" s="105"/>
      <c r="AC138" s="105"/>
      <c r="AD138" s="105"/>
      <c r="AE138" s="105"/>
    </row>
    <row r="139" spans="1:31">
      <c r="A139" s="97"/>
      <c r="B139" s="98"/>
      <c r="C139" s="99"/>
      <c r="D139" s="100"/>
      <c r="E139" s="101"/>
      <c r="G139" s="107"/>
      <c r="H139" s="107"/>
      <c r="I139" s="107"/>
      <c r="J139" s="107"/>
      <c r="K139" s="104"/>
      <c r="L139" s="104"/>
      <c r="M139" s="105"/>
      <c r="N139" s="105"/>
      <c r="O139" s="105"/>
      <c r="P139" s="105"/>
      <c r="Q139" s="105"/>
      <c r="R139" s="105"/>
      <c r="S139" s="105"/>
      <c r="T139" s="105"/>
      <c r="U139" s="105"/>
      <c r="V139" s="105"/>
      <c r="W139" s="105"/>
      <c r="X139" s="105"/>
      <c r="Y139" s="105"/>
      <c r="Z139" s="105"/>
      <c r="AA139" s="105"/>
      <c r="AB139" s="105"/>
      <c r="AC139" s="105"/>
      <c r="AD139" s="105"/>
      <c r="AE139" s="105"/>
    </row>
    <row r="140" spans="1:31">
      <c r="A140" s="97"/>
      <c r="B140" s="98"/>
      <c r="C140" s="99"/>
      <c r="D140" s="100"/>
      <c r="E140" s="101"/>
      <c r="G140" s="107"/>
      <c r="H140" s="107"/>
      <c r="I140" s="107"/>
      <c r="J140" s="107"/>
      <c r="K140" s="104"/>
      <c r="L140" s="104"/>
      <c r="M140" s="105"/>
      <c r="N140" s="105"/>
      <c r="O140" s="105"/>
      <c r="P140" s="105"/>
      <c r="Q140" s="105"/>
      <c r="R140" s="105"/>
      <c r="S140" s="105"/>
      <c r="T140" s="105"/>
      <c r="U140" s="105"/>
      <c r="V140" s="105"/>
      <c r="W140" s="105"/>
      <c r="X140" s="105"/>
      <c r="Y140" s="105"/>
      <c r="Z140" s="105"/>
      <c r="AA140" s="105"/>
      <c r="AB140" s="105"/>
      <c r="AC140" s="105"/>
      <c r="AD140" s="105"/>
      <c r="AE140" s="105"/>
    </row>
    <row r="141" spans="1:31">
      <c r="A141" s="97"/>
      <c r="B141" s="98"/>
      <c r="C141" s="99"/>
      <c r="D141" s="100"/>
      <c r="E141" s="101"/>
      <c r="G141" s="107"/>
      <c r="H141" s="107"/>
      <c r="I141" s="107"/>
      <c r="J141" s="107"/>
      <c r="K141" s="104"/>
      <c r="L141" s="104"/>
      <c r="M141" s="105"/>
      <c r="N141" s="105"/>
      <c r="O141" s="105"/>
      <c r="P141" s="105"/>
      <c r="Q141" s="105"/>
      <c r="R141" s="105"/>
      <c r="S141" s="105"/>
      <c r="T141" s="105"/>
      <c r="U141" s="105"/>
      <c r="V141" s="105"/>
      <c r="W141" s="105"/>
      <c r="X141" s="105"/>
      <c r="Y141" s="105"/>
      <c r="Z141" s="105"/>
      <c r="AA141" s="105"/>
      <c r="AB141" s="105"/>
      <c r="AC141" s="105"/>
      <c r="AD141" s="105"/>
      <c r="AE141" s="105"/>
    </row>
    <row r="142" spans="1:31">
      <c r="A142" s="97"/>
      <c r="B142" s="98"/>
      <c r="C142" s="99"/>
      <c r="D142" s="100"/>
      <c r="E142" s="101"/>
      <c r="G142" s="107"/>
      <c r="H142" s="107"/>
      <c r="I142" s="107"/>
      <c r="J142" s="107"/>
      <c r="K142" s="104"/>
      <c r="L142" s="104"/>
      <c r="M142" s="105"/>
      <c r="N142" s="105"/>
      <c r="O142" s="105"/>
      <c r="P142" s="105"/>
      <c r="Q142" s="105"/>
      <c r="R142" s="105"/>
      <c r="S142" s="105"/>
      <c r="T142" s="105"/>
      <c r="U142" s="105"/>
      <c r="V142" s="105"/>
      <c r="W142" s="105"/>
      <c r="X142" s="105"/>
      <c r="Y142" s="105"/>
      <c r="Z142" s="105"/>
      <c r="AA142" s="105"/>
      <c r="AB142" s="105"/>
      <c r="AC142" s="105"/>
      <c r="AD142" s="105"/>
      <c r="AE142" s="105"/>
    </row>
    <row r="143" spans="1:31">
      <c r="A143" s="97"/>
      <c r="B143" s="98"/>
      <c r="C143" s="99"/>
      <c r="D143" s="100"/>
      <c r="E143" s="101"/>
      <c r="G143" s="107"/>
      <c r="H143" s="107"/>
      <c r="I143" s="107"/>
      <c r="J143" s="107"/>
      <c r="K143" s="104"/>
      <c r="L143" s="104"/>
      <c r="M143" s="105"/>
      <c r="N143" s="105"/>
      <c r="O143" s="105"/>
      <c r="P143" s="105"/>
      <c r="Q143" s="105"/>
      <c r="R143" s="105"/>
      <c r="S143" s="105"/>
      <c r="T143" s="105"/>
      <c r="U143" s="105"/>
      <c r="V143" s="105"/>
      <c r="W143" s="105"/>
      <c r="X143" s="105"/>
      <c r="Y143" s="105"/>
      <c r="Z143" s="105"/>
      <c r="AA143" s="105"/>
      <c r="AB143" s="105"/>
      <c r="AC143" s="105"/>
      <c r="AD143" s="105"/>
      <c r="AE143" s="105"/>
    </row>
    <row r="144" spans="1:31">
      <c r="A144" s="97"/>
      <c r="B144" s="98"/>
      <c r="C144" s="99"/>
      <c r="D144" s="100"/>
      <c r="E144" s="101"/>
      <c r="G144" s="107"/>
      <c r="H144" s="107"/>
      <c r="I144" s="107"/>
      <c r="J144" s="107"/>
      <c r="K144" s="104"/>
      <c r="L144" s="104"/>
      <c r="M144" s="105"/>
      <c r="N144" s="105"/>
      <c r="O144" s="105"/>
      <c r="P144" s="105"/>
      <c r="Q144" s="105"/>
      <c r="R144" s="105"/>
      <c r="S144" s="105"/>
      <c r="T144" s="105"/>
      <c r="U144" s="105"/>
      <c r="V144" s="105"/>
      <c r="W144" s="105"/>
      <c r="X144" s="105"/>
      <c r="Y144" s="105"/>
      <c r="Z144" s="105"/>
      <c r="AA144" s="105"/>
      <c r="AB144" s="105"/>
      <c r="AC144" s="105"/>
      <c r="AD144" s="105"/>
      <c r="AE144" s="105"/>
    </row>
    <row r="145" spans="1:31">
      <c r="A145" s="97"/>
      <c r="B145" s="98"/>
      <c r="C145" s="99"/>
      <c r="D145" s="100"/>
      <c r="E145" s="101"/>
      <c r="G145" s="107"/>
      <c r="H145" s="107"/>
      <c r="I145" s="107"/>
      <c r="J145" s="107"/>
      <c r="K145" s="104"/>
      <c r="L145" s="104"/>
      <c r="M145" s="105"/>
      <c r="N145" s="105"/>
      <c r="O145" s="105"/>
      <c r="P145" s="105"/>
      <c r="Q145" s="105"/>
      <c r="R145" s="105"/>
      <c r="S145" s="105"/>
      <c r="T145" s="105"/>
      <c r="U145" s="105"/>
      <c r="V145" s="105"/>
      <c r="W145" s="105"/>
      <c r="X145" s="105"/>
      <c r="Y145" s="105"/>
      <c r="Z145" s="105"/>
      <c r="AA145" s="105"/>
      <c r="AB145" s="105"/>
      <c r="AC145" s="105"/>
      <c r="AD145" s="105"/>
      <c r="AE145" s="105"/>
    </row>
    <row r="146" spans="1:31">
      <c r="A146" s="97"/>
      <c r="B146" s="98"/>
      <c r="C146" s="99"/>
      <c r="D146" s="100"/>
      <c r="E146" s="101"/>
      <c r="G146" s="107"/>
      <c r="H146" s="107"/>
      <c r="I146" s="107"/>
      <c r="J146" s="107"/>
      <c r="K146" s="104"/>
      <c r="L146" s="104"/>
      <c r="M146" s="105"/>
      <c r="N146" s="105"/>
      <c r="O146" s="105"/>
      <c r="P146" s="105"/>
      <c r="Q146" s="105"/>
      <c r="R146" s="105"/>
      <c r="S146" s="105"/>
      <c r="T146" s="105"/>
      <c r="U146" s="105"/>
      <c r="V146" s="105"/>
      <c r="W146" s="105"/>
      <c r="X146" s="105"/>
      <c r="Y146" s="105"/>
      <c r="Z146" s="105"/>
      <c r="AA146" s="105"/>
      <c r="AB146" s="105"/>
      <c r="AC146" s="105"/>
      <c r="AD146" s="105"/>
      <c r="AE146" s="105"/>
    </row>
  </sheetData>
  <sheetProtection formatCells="0" formatColumns="0" formatRows="0" insertColumns="0" insertRows="0" insertHyperlinks="0" deleteColumns="0" deleteRows="0" sort="0" autoFilter="0" pivotTables="0"/>
  <dataConsolidate/>
  <conditionalFormatting sqref="G1:L1">
    <cfRule type="colorScale" priority="95">
      <colorScale>
        <cfvo type="min"/>
        <cfvo type="percentile" val="50"/>
        <cfvo type="max"/>
        <color rgb="FFF8696B"/>
        <color rgb="FFFFEB84"/>
        <color rgb="FF63BE7B"/>
      </colorScale>
    </cfRule>
  </conditionalFormatting>
  <conditionalFormatting sqref="C1:E1048576">
    <cfRule type="duplicateValues" dxfId="6" priority="47"/>
  </conditionalFormatting>
  <conditionalFormatting sqref="C2:C100">
    <cfRule type="duplicateValues" dxfId="5" priority="3"/>
  </conditionalFormatting>
  <conditionalFormatting sqref="F1">
    <cfRule type="colorScale" priority="2">
      <colorScale>
        <cfvo type="min"/>
        <cfvo type="percentile" val="50"/>
        <cfvo type="max"/>
        <color rgb="FFF8696B"/>
        <color rgb="FFFFEB84"/>
        <color rgb="FF63BE7B"/>
      </colorScale>
    </cfRule>
  </conditionalFormatting>
  <conditionalFormatting sqref="F2:F100">
    <cfRule type="cellIs" dxfId="4" priority="1" operator="equal">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5"/>
  </sheetPr>
  <dimension ref="A1:W333"/>
  <sheetViews>
    <sheetView zoomScaleNormal="100" workbookViewId="0">
      <pane ySplit="1" topLeftCell="A85" activePane="bottomLeft" state="frozen"/>
      <selection pane="bottomLeft" sqref="A1:T90"/>
    </sheetView>
  </sheetViews>
  <sheetFormatPr defaultColWidth="0" defaultRowHeight="12.75"/>
  <cols>
    <col min="1" max="1" width="9.140625" style="29" customWidth="1"/>
    <col min="2" max="2" width="17.5703125" style="20" bestFit="1" customWidth="1"/>
    <col min="3" max="3" width="10.7109375" style="20" customWidth="1"/>
    <col min="4" max="4" width="25.7109375" style="20" customWidth="1"/>
    <col min="5" max="5" width="10.7109375" style="20" customWidth="1"/>
    <col min="6" max="6" width="10.7109375" style="56" customWidth="1"/>
    <col min="7" max="7" width="10.7109375" style="110" customWidth="1"/>
    <col min="8" max="8" width="28.28515625" style="36" bestFit="1" customWidth="1"/>
    <col min="9" max="9" width="57.140625" style="36" customWidth="1"/>
    <col min="10" max="10" width="70.140625" style="30" customWidth="1"/>
    <col min="11" max="14" width="16.7109375" style="50" customWidth="1"/>
    <col min="15" max="15" width="17.140625" style="51" customWidth="1"/>
    <col min="16" max="16" width="16.7109375" style="51" customWidth="1"/>
    <col min="17" max="17" width="23" style="30" bestFit="1" customWidth="1"/>
    <col min="18" max="18" width="26.42578125" style="30" bestFit="1" customWidth="1"/>
    <col min="19" max="19" width="26.42578125" style="30" customWidth="1"/>
    <col min="20" max="20" width="63.5703125" style="30" customWidth="1"/>
    <col min="21" max="23" width="0" style="29" hidden="1" customWidth="1"/>
    <col min="24" max="16384" width="9.140625" style="29" hidden="1"/>
  </cols>
  <sheetData>
    <row r="1" spans="1:20" ht="50.1" customHeight="1">
      <c r="A1" s="82" t="s">
        <v>93</v>
      </c>
      <c r="B1" s="83" t="s">
        <v>94</v>
      </c>
      <c r="C1" s="84" t="s">
        <v>95</v>
      </c>
      <c r="D1" s="82" t="s">
        <v>96</v>
      </c>
      <c r="E1" s="82" t="s">
        <v>97</v>
      </c>
      <c r="F1" s="82" t="s">
        <v>98</v>
      </c>
      <c r="G1" s="108" t="s">
        <v>99</v>
      </c>
      <c r="H1" s="81" t="s">
        <v>100</v>
      </c>
      <c r="I1" s="81" t="s">
        <v>101</v>
      </c>
      <c r="J1" s="81" t="s">
        <v>102</v>
      </c>
      <c r="K1" s="81" t="s">
        <v>16</v>
      </c>
      <c r="L1" s="81" t="s">
        <v>18</v>
      </c>
      <c r="M1" s="81" t="s">
        <v>20</v>
      </c>
      <c r="N1" s="81" t="s">
        <v>22</v>
      </c>
      <c r="O1" s="81" t="s">
        <v>24</v>
      </c>
      <c r="P1" s="81" t="s">
        <v>26</v>
      </c>
      <c r="Q1" s="81" t="s">
        <v>103</v>
      </c>
      <c r="R1" s="81" t="s">
        <v>104</v>
      </c>
      <c r="S1" s="81" t="s">
        <v>105</v>
      </c>
      <c r="T1" s="81" t="s">
        <v>106</v>
      </c>
    </row>
    <row r="2" spans="1:20" ht="69" customHeight="1">
      <c r="A2" s="40">
        <f>COUNTIF(E:E,E2)</f>
        <v>1</v>
      </c>
      <c r="B2" s="39" t="str">
        <f>VLOOKUP(LEFT(F2,2),'L1'!C:D,2,FALSE)</f>
        <v>Reconnaissance</v>
      </c>
      <c r="C2" s="19" t="str">
        <f>LEFT(E2,2)</f>
        <v>RE</v>
      </c>
      <c r="D2" s="18" t="str">
        <f>VLOOKUP(LEFT(F2,6),'L2'!C:D,2,FALSE)</f>
        <v>Active Scanning</v>
      </c>
      <c r="E2" s="18" t="str">
        <f t="shared" ref="E2" si="0">LEFT(F2,6)</f>
        <v>RE-ACS</v>
      </c>
      <c r="F2" s="55" t="s">
        <v>107</v>
      </c>
      <c r="G2" s="109" t="s">
        <v>108</v>
      </c>
      <c r="H2" s="37" t="s">
        <v>109</v>
      </c>
      <c r="I2" s="37" t="s">
        <v>110</v>
      </c>
      <c r="J2" s="44" t="s">
        <v>111</v>
      </c>
      <c r="K2" s="49">
        <v>10</v>
      </c>
      <c r="L2" s="47">
        <v>20</v>
      </c>
      <c r="M2" s="47">
        <v>1</v>
      </c>
      <c r="N2" s="47">
        <v>2</v>
      </c>
      <c r="O2" s="48">
        <v>1</v>
      </c>
      <c r="P2" s="48">
        <v>1</v>
      </c>
      <c r="Q2" s="38" t="s">
        <v>112</v>
      </c>
      <c r="R2" s="38" t="s">
        <v>113</v>
      </c>
      <c r="S2" s="38" t="s">
        <v>114</v>
      </c>
      <c r="T2" s="41" t="s">
        <v>115</v>
      </c>
    </row>
    <row r="3" spans="1:20" ht="66" customHeight="1">
      <c r="A3" s="40">
        <f t="shared" ref="A3:A4" si="1">COUNTIF(E:E,E3)</f>
        <v>2</v>
      </c>
      <c r="B3" s="39" t="str">
        <f>VLOOKUP(LEFT(F3,2),'L1'!C:D,2,FALSE)</f>
        <v>Resource Development</v>
      </c>
      <c r="C3" s="19" t="str">
        <f t="shared" ref="C3:C4" si="2">LEFT(E3,2)</f>
        <v>RD</v>
      </c>
      <c r="D3" s="18" t="str">
        <f>VLOOKUP(LEFT(F3,6),'L2'!C:D,2,FALSE)</f>
        <v>Acquire Infrastructure</v>
      </c>
      <c r="E3" s="18" t="str">
        <f t="shared" ref="E3:E4" si="3">LEFT(F3,6)</f>
        <v>RD-ACI</v>
      </c>
      <c r="F3" s="55" t="s">
        <v>116</v>
      </c>
      <c r="G3" s="109" t="s">
        <v>117</v>
      </c>
      <c r="H3" s="37" t="s">
        <v>118</v>
      </c>
      <c r="I3" s="37" t="s">
        <v>119</v>
      </c>
      <c r="J3" s="44" t="s">
        <v>120</v>
      </c>
      <c r="K3" s="49">
        <v>20</v>
      </c>
      <c r="L3" s="47">
        <v>40</v>
      </c>
      <c r="M3" s="47">
        <v>1</v>
      </c>
      <c r="N3" s="47">
        <v>5</v>
      </c>
      <c r="O3" s="48">
        <v>0</v>
      </c>
      <c r="P3" s="48">
        <v>12</v>
      </c>
      <c r="Q3" s="38" t="s">
        <v>121</v>
      </c>
      <c r="R3" s="38" t="s">
        <v>122</v>
      </c>
      <c r="S3" s="38" t="s">
        <v>123</v>
      </c>
      <c r="T3" s="41" t="s">
        <v>115</v>
      </c>
    </row>
    <row r="4" spans="1:20" ht="74.25" customHeight="1">
      <c r="A4" s="40">
        <f t="shared" si="1"/>
        <v>2</v>
      </c>
      <c r="B4" s="39" t="str">
        <f>VLOOKUP(LEFT(F4,2),'L1'!C:D,2,FALSE)</f>
        <v>Resource Development</v>
      </c>
      <c r="C4" s="19" t="str">
        <f t="shared" si="2"/>
        <v>RD</v>
      </c>
      <c r="D4" s="18" t="str">
        <f>VLOOKUP(LEFT(F4,6),'L2'!C:D,2,FALSE)</f>
        <v>Acquire Infrastructure</v>
      </c>
      <c r="E4" s="18" t="str">
        <f t="shared" si="3"/>
        <v>RD-ACI</v>
      </c>
      <c r="F4" s="55" t="s">
        <v>124</v>
      </c>
      <c r="G4" s="109" t="s">
        <v>125</v>
      </c>
      <c r="H4" s="37" t="s">
        <v>126</v>
      </c>
      <c r="I4" s="37" t="s">
        <v>127</v>
      </c>
      <c r="J4" s="44" t="s">
        <v>128</v>
      </c>
      <c r="K4" s="49">
        <v>28</v>
      </c>
      <c r="L4" s="47">
        <v>32</v>
      </c>
      <c r="M4" s="47">
        <v>4</v>
      </c>
      <c r="N4" s="47">
        <v>0</v>
      </c>
      <c r="O4" s="48">
        <v>5</v>
      </c>
      <c r="P4" s="48">
        <v>0</v>
      </c>
      <c r="Q4" s="38" t="s">
        <v>129</v>
      </c>
      <c r="R4" s="38" t="s">
        <v>130</v>
      </c>
      <c r="S4" s="38" t="s">
        <v>123</v>
      </c>
      <c r="T4" s="41" t="s">
        <v>115</v>
      </c>
    </row>
    <row r="5" spans="1:20" ht="43.5" customHeight="1">
      <c r="A5" s="40"/>
      <c r="B5" s="39"/>
      <c r="C5" s="19"/>
      <c r="D5" s="18"/>
      <c r="E5" s="18"/>
      <c r="F5" s="55"/>
      <c r="G5" s="109"/>
      <c r="H5" s="37"/>
      <c r="I5" s="37"/>
      <c r="J5" s="44"/>
      <c r="K5" s="49"/>
      <c r="L5" s="47"/>
      <c r="M5" s="47"/>
      <c r="N5" s="47"/>
      <c r="O5" s="48"/>
      <c r="P5" s="48"/>
      <c r="Q5" s="38"/>
      <c r="R5" s="38"/>
      <c r="S5" s="38"/>
      <c r="T5" s="41"/>
    </row>
    <row r="6" spans="1:20" ht="43.5" customHeight="1">
      <c r="A6" s="40"/>
      <c r="B6" s="39"/>
      <c r="C6" s="19"/>
      <c r="D6" s="18"/>
      <c r="E6" s="18"/>
      <c r="F6" s="55"/>
      <c r="G6" s="109"/>
      <c r="H6" s="37"/>
      <c r="I6" s="37"/>
      <c r="J6" s="41"/>
      <c r="K6" s="49"/>
      <c r="L6" s="47"/>
      <c r="M6" s="47"/>
      <c r="N6" s="47"/>
      <c r="O6" s="48"/>
      <c r="P6" s="48"/>
      <c r="Q6" s="38"/>
      <c r="R6" s="38"/>
      <c r="S6" s="38"/>
      <c r="T6" s="41"/>
    </row>
    <row r="7" spans="1:20" ht="43.5" customHeight="1">
      <c r="A7" s="40"/>
      <c r="B7" s="39"/>
      <c r="C7" s="19"/>
      <c r="D7" s="18"/>
      <c r="E7" s="18"/>
      <c r="F7" s="55"/>
      <c r="G7" s="109"/>
      <c r="H7" s="37"/>
      <c r="I7" s="37"/>
      <c r="J7" s="41"/>
      <c r="K7" s="49"/>
      <c r="L7" s="47"/>
      <c r="M7" s="47"/>
      <c r="N7" s="47"/>
      <c r="O7" s="48"/>
      <c r="P7" s="48"/>
      <c r="Q7" s="38"/>
      <c r="R7" s="38"/>
      <c r="S7" s="38"/>
      <c r="T7" s="41"/>
    </row>
    <row r="8" spans="1:20" ht="43.5" customHeight="1">
      <c r="A8" s="40"/>
      <c r="B8" s="39"/>
      <c r="C8" s="19"/>
      <c r="D8" s="18"/>
      <c r="E8" s="18"/>
      <c r="F8" s="55"/>
      <c r="G8" s="109"/>
      <c r="H8" s="37"/>
      <c r="I8" s="37"/>
      <c r="J8" s="44"/>
      <c r="K8" s="49"/>
      <c r="L8" s="47"/>
      <c r="M8" s="47"/>
      <c r="N8" s="47"/>
      <c r="O8" s="48"/>
      <c r="P8" s="48"/>
      <c r="Q8" s="38"/>
      <c r="R8" s="38"/>
      <c r="S8" s="38"/>
      <c r="T8" s="41"/>
    </row>
    <row r="9" spans="1:20" ht="43.5" customHeight="1">
      <c r="A9" s="40"/>
      <c r="B9" s="39"/>
      <c r="C9" s="19"/>
      <c r="D9" s="18"/>
      <c r="E9" s="18"/>
      <c r="F9" s="55"/>
      <c r="G9" s="109"/>
      <c r="H9" s="37"/>
      <c r="I9" s="37"/>
      <c r="J9" s="44"/>
      <c r="K9" s="49"/>
      <c r="L9" s="47"/>
      <c r="M9" s="47"/>
      <c r="N9" s="47"/>
      <c r="O9" s="48"/>
      <c r="P9" s="48"/>
      <c r="Q9" s="38"/>
      <c r="R9" s="38"/>
      <c r="S9" s="38"/>
      <c r="T9" s="41"/>
    </row>
    <row r="10" spans="1:20" ht="43.5" customHeight="1">
      <c r="A10" s="40"/>
      <c r="B10" s="39"/>
      <c r="C10" s="19"/>
      <c r="D10" s="18"/>
      <c r="E10" s="18"/>
      <c r="F10" s="55"/>
      <c r="G10" s="109"/>
      <c r="H10" s="37"/>
      <c r="I10" s="37"/>
      <c r="J10" s="41"/>
      <c r="K10" s="49"/>
      <c r="L10" s="47"/>
      <c r="M10" s="47"/>
      <c r="N10" s="47"/>
      <c r="O10" s="48"/>
      <c r="P10" s="48"/>
      <c r="Q10" s="38"/>
      <c r="R10" s="38"/>
      <c r="S10" s="38"/>
      <c r="T10" s="38"/>
    </row>
    <row r="11" spans="1:20" ht="43.5" customHeight="1">
      <c r="A11" s="40"/>
      <c r="B11" s="39"/>
      <c r="C11" s="19"/>
      <c r="D11" s="18"/>
      <c r="E11" s="18"/>
      <c r="F11" s="55"/>
      <c r="G11" s="109"/>
      <c r="H11" s="37"/>
      <c r="I11" s="37"/>
      <c r="J11" s="41"/>
      <c r="K11" s="49"/>
      <c r="L11" s="47"/>
      <c r="M11" s="47"/>
      <c r="N11" s="47"/>
      <c r="O11" s="48"/>
      <c r="P11" s="48"/>
      <c r="Q11" s="38"/>
      <c r="R11" s="38"/>
      <c r="S11" s="38"/>
      <c r="T11" s="38"/>
    </row>
    <row r="12" spans="1:20" ht="43.5" customHeight="1">
      <c r="A12" s="40"/>
      <c r="B12" s="39"/>
      <c r="C12" s="19"/>
      <c r="D12" s="18"/>
      <c r="E12" s="18"/>
      <c r="F12" s="55"/>
      <c r="G12" s="109"/>
      <c r="H12" s="37"/>
      <c r="I12" s="37"/>
      <c r="J12" s="41"/>
      <c r="K12" s="49"/>
      <c r="L12" s="47"/>
      <c r="M12" s="47"/>
      <c r="N12" s="47"/>
      <c r="O12" s="48"/>
      <c r="P12" s="48"/>
      <c r="Q12" s="38"/>
      <c r="R12" s="38"/>
      <c r="S12" s="38"/>
      <c r="T12" s="38"/>
    </row>
    <row r="13" spans="1:20" ht="43.5" customHeight="1">
      <c r="A13" s="40"/>
      <c r="B13" s="39"/>
      <c r="C13" s="19"/>
      <c r="D13" s="18"/>
      <c r="E13" s="18"/>
      <c r="F13" s="55"/>
      <c r="G13" s="109"/>
      <c r="H13" s="37"/>
      <c r="I13" s="37"/>
      <c r="J13" s="41"/>
      <c r="K13" s="49"/>
      <c r="L13" s="47"/>
      <c r="M13" s="47"/>
      <c r="N13" s="47"/>
      <c r="O13" s="48"/>
      <c r="P13" s="48"/>
      <c r="Q13" s="38"/>
      <c r="R13" s="38"/>
      <c r="S13" s="38"/>
      <c r="T13" s="38"/>
    </row>
    <row r="14" spans="1:20" ht="43.5" customHeight="1">
      <c r="A14" s="40"/>
      <c r="B14" s="39"/>
      <c r="C14" s="19"/>
      <c r="D14" s="18"/>
      <c r="E14" s="18"/>
      <c r="F14" s="55"/>
      <c r="G14" s="109"/>
      <c r="H14" s="37"/>
      <c r="I14" s="37"/>
      <c r="J14" s="41"/>
      <c r="K14" s="49"/>
      <c r="L14" s="47"/>
      <c r="M14" s="47"/>
      <c r="N14" s="47"/>
      <c r="O14" s="48"/>
      <c r="P14" s="48"/>
      <c r="Q14" s="38"/>
      <c r="R14" s="38"/>
      <c r="S14" s="38"/>
      <c r="T14" s="38"/>
    </row>
    <row r="15" spans="1:20" ht="43.5" customHeight="1">
      <c r="A15" s="40"/>
      <c r="B15" s="39"/>
      <c r="C15" s="19"/>
      <c r="D15" s="18"/>
      <c r="E15" s="18"/>
      <c r="F15" s="55"/>
      <c r="G15" s="109"/>
      <c r="H15" s="37"/>
      <c r="I15" s="37"/>
      <c r="J15" s="41"/>
      <c r="K15" s="49"/>
      <c r="L15" s="47"/>
      <c r="M15" s="47"/>
      <c r="N15" s="47"/>
      <c r="O15" s="48"/>
      <c r="P15" s="48"/>
      <c r="Q15" s="38"/>
      <c r="R15" s="38"/>
      <c r="S15" s="38"/>
      <c r="T15" s="38"/>
    </row>
    <row r="16" spans="1:20" ht="43.5" customHeight="1">
      <c r="A16" s="40"/>
      <c r="B16" s="39"/>
      <c r="C16" s="19"/>
      <c r="D16" s="18"/>
      <c r="E16" s="18"/>
      <c r="F16" s="55"/>
      <c r="G16" s="109"/>
      <c r="H16" s="37"/>
      <c r="I16" s="37"/>
      <c r="J16" s="41"/>
      <c r="K16" s="49"/>
      <c r="L16" s="47"/>
      <c r="M16" s="47"/>
      <c r="N16" s="47"/>
      <c r="O16" s="48"/>
      <c r="P16" s="48"/>
      <c r="Q16" s="38"/>
      <c r="R16" s="38"/>
      <c r="S16" s="38"/>
      <c r="T16" s="38"/>
    </row>
    <row r="17" spans="1:20" ht="43.5" customHeight="1">
      <c r="A17" s="40"/>
      <c r="B17" s="39"/>
      <c r="C17" s="19"/>
      <c r="D17" s="18"/>
      <c r="E17" s="18"/>
      <c r="F17" s="55"/>
      <c r="G17" s="109"/>
      <c r="H17" s="37"/>
      <c r="I17" s="37"/>
      <c r="J17" s="41"/>
      <c r="K17" s="49"/>
      <c r="L17" s="47"/>
      <c r="M17" s="47"/>
      <c r="N17" s="47"/>
      <c r="O17" s="48"/>
      <c r="P17" s="48"/>
      <c r="Q17" s="38"/>
      <c r="R17" s="38"/>
      <c r="S17" s="38"/>
      <c r="T17" s="38"/>
    </row>
    <row r="18" spans="1:20" ht="43.5" customHeight="1">
      <c r="A18" s="40"/>
      <c r="B18" s="39"/>
      <c r="C18" s="19"/>
      <c r="D18" s="18"/>
      <c r="E18" s="18"/>
      <c r="F18" s="55"/>
      <c r="G18" s="109"/>
      <c r="H18" s="37"/>
      <c r="I18" s="37"/>
      <c r="J18" s="41"/>
      <c r="K18" s="49"/>
      <c r="L18" s="47"/>
      <c r="M18" s="47"/>
      <c r="N18" s="47"/>
      <c r="O18" s="48"/>
      <c r="P18" s="48"/>
      <c r="Q18" s="38"/>
      <c r="R18" s="38"/>
      <c r="S18" s="38"/>
      <c r="T18" s="38"/>
    </row>
    <row r="19" spans="1:20" ht="43.5" customHeight="1">
      <c r="A19" s="40"/>
      <c r="B19" s="39"/>
      <c r="C19" s="19"/>
      <c r="D19" s="18"/>
      <c r="E19" s="18"/>
      <c r="F19" s="55"/>
      <c r="G19" s="109"/>
      <c r="H19" s="37"/>
      <c r="I19" s="37"/>
      <c r="J19" s="41"/>
      <c r="K19" s="49"/>
      <c r="L19" s="47"/>
      <c r="M19" s="47"/>
      <c r="N19" s="47"/>
      <c r="O19" s="48"/>
      <c r="P19" s="48"/>
      <c r="Q19" s="38"/>
      <c r="R19" s="38"/>
      <c r="S19" s="38"/>
      <c r="T19" s="38"/>
    </row>
    <row r="20" spans="1:20" ht="43.5" customHeight="1">
      <c r="A20" s="40"/>
      <c r="B20" s="39"/>
      <c r="C20" s="19"/>
      <c r="D20" s="18"/>
      <c r="E20" s="18"/>
      <c r="F20" s="55"/>
      <c r="G20" s="109"/>
      <c r="H20" s="37"/>
      <c r="I20" s="37"/>
      <c r="J20" s="41"/>
      <c r="K20" s="49"/>
      <c r="L20" s="47"/>
      <c r="M20" s="47"/>
      <c r="N20" s="47"/>
      <c r="O20" s="48"/>
      <c r="P20" s="48"/>
      <c r="Q20" s="38"/>
      <c r="R20" s="38"/>
      <c r="S20" s="38"/>
      <c r="T20" s="38"/>
    </row>
    <row r="21" spans="1:20" ht="43.5" customHeight="1">
      <c r="A21" s="40"/>
      <c r="B21" s="39"/>
      <c r="C21" s="19"/>
      <c r="D21" s="18"/>
      <c r="E21" s="18"/>
      <c r="F21" s="55"/>
      <c r="G21" s="109"/>
      <c r="H21" s="37"/>
      <c r="I21" s="37"/>
      <c r="J21" s="41"/>
      <c r="K21" s="49"/>
      <c r="L21" s="47"/>
      <c r="M21" s="47"/>
      <c r="N21" s="47"/>
      <c r="O21" s="48"/>
      <c r="P21" s="48"/>
      <c r="Q21" s="38"/>
      <c r="R21" s="38"/>
      <c r="S21" s="38"/>
      <c r="T21" s="38"/>
    </row>
    <row r="22" spans="1:20" ht="43.5" customHeight="1">
      <c r="A22" s="40"/>
      <c r="B22" s="39"/>
      <c r="C22" s="19"/>
      <c r="D22" s="18"/>
      <c r="E22" s="18"/>
      <c r="F22" s="55"/>
      <c r="G22" s="109"/>
      <c r="H22" s="37"/>
      <c r="I22" s="37"/>
      <c r="J22" s="41"/>
      <c r="K22" s="49"/>
      <c r="L22" s="47"/>
      <c r="M22" s="47"/>
      <c r="N22" s="47"/>
      <c r="O22" s="48"/>
      <c r="P22" s="48"/>
      <c r="Q22" s="38"/>
      <c r="R22" s="38"/>
      <c r="S22" s="38"/>
      <c r="T22" s="38"/>
    </row>
    <row r="23" spans="1:20" ht="43.5" customHeight="1">
      <c r="A23" s="40"/>
      <c r="B23" s="39"/>
      <c r="C23" s="19"/>
      <c r="D23" s="18"/>
      <c r="E23" s="18"/>
      <c r="F23" s="55"/>
      <c r="G23" s="109"/>
      <c r="H23" s="37"/>
      <c r="I23" s="37"/>
      <c r="J23" s="41"/>
      <c r="K23" s="49"/>
      <c r="L23" s="47"/>
      <c r="M23" s="47"/>
      <c r="N23" s="47"/>
      <c r="O23" s="48"/>
      <c r="P23" s="48"/>
      <c r="Q23" s="38"/>
      <c r="R23" s="38"/>
      <c r="S23" s="38"/>
      <c r="T23" s="38"/>
    </row>
    <row r="24" spans="1:20" ht="43.5" customHeight="1">
      <c r="A24" s="40"/>
      <c r="B24" s="39"/>
      <c r="C24" s="19"/>
      <c r="D24" s="18"/>
      <c r="E24" s="18"/>
      <c r="F24" s="55"/>
      <c r="G24" s="109"/>
      <c r="H24" s="37"/>
      <c r="I24" s="37"/>
      <c r="J24" s="41"/>
      <c r="K24" s="49"/>
      <c r="L24" s="47"/>
      <c r="M24" s="47"/>
      <c r="N24" s="47"/>
      <c r="O24" s="48"/>
      <c r="P24" s="48"/>
      <c r="Q24" s="38"/>
      <c r="R24" s="38"/>
      <c r="S24" s="38"/>
      <c r="T24" s="38"/>
    </row>
    <row r="25" spans="1:20" ht="43.5" customHeight="1">
      <c r="A25" s="40"/>
      <c r="B25" s="39"/>
      <c r="C25" s="19"/>
      <c r="D25" s="18"/>
      <c r="E25" s="18"/>
      <c r="F25" s="55"/>
      <c r="G25" s="109"/>
      <c r="H25" s="37"/>
      <c r="I25" s="37"/>
      <c r="J25" s="41"/>
      <c r="K25" s="49"/>
      <c r="L25" s="47"/>
      <c r="M25" s="47"/>
      <c r="N25" s="47"/>
      <c r="O25" s="48"/>
      <c r="P25" s="48"/>
      <c r="Q25" s="38"/>
      <c r="R25" s="38"/>
      <c r="S25" s="38"/>
      <c r="T25" s="38"/>
    </row>
    <row r="26" spans="1:20" ht="43.5" customHeight="1">
      <c r="A26" s="40"/>
      <c r="B26" s="39"/>
      <c r="C26" s="19"/>
      <c r="D26" s="18"/>
      <c r="E26" s="18"/>
      <c r="F26" s="55"/>
      <c r="G26" s="109"/>
      <c r="H26" s="37"/>
      <c r="I26" s="37"/>
      <c r="J26" s="41"/>
      <c r="K26" s="49"/>
      <c r="L26" s="47"/>
      <c r="M26" s="47"/>
      <c r="N26" s="47"/>
      <c r="O26" s="48"/>
      <c r="P26" s="48"/>
      <c r="Q26" s="38"/>
      <c r="R26" s="38"/>
      <c r="S26" s="38"/>
      <c r="T26" s="38"/>
    </row>
    <row r="27" spans="1:20" ht="43.5" customHeight="1">
      <c r="A27" s="40"/>
      <c r="B27" s="39"/>
      <c r="C27" s="19"/>
      <c r="D27" s="18"/>
      <c r="E27" s="18"/>
      <c r="F27" s="55"/>
      <c r="G27" s="109"/>
      <c r="H27" s="37"/>
      <c r="I27" s="37"/>
      <c r="J27" s="41"/>
      <c r="K27" s="49"/>
      <c r="L27" s="47"/>
      <c r="M27" s="47"/>
      <c r="N27" s="47"/>
      <c r="O27" s="48"/>
      <c r="P27" s="48"/>
      <c r="Q27" s="38"/>
      <c r="R27" s="38"/>
      <c r="S27" s="38"/>
      <c r="T27" s="38"/>
    </row>
    <row r="28" spans="1:20" ht="43.5" customHeight="1">
      <c r="A28" s="40"/>
      <c r="B28" s="39"/>
      <c r="C28" s="19"/>
      <c r="D28" s="18"/>
      <c r="E28" s="18"/>
      <c r="F28" s="55"/>
      <c r="G28" s="109"/>
      <c r="H28" s="37"/>
      <c r="I28" s="37"/>
      <c r="J28" s="41"/>
      <c r="K28" s="49"/>
      <c r="L28" s="47"/>
      <c r="M28" s="47"/>
      <c r="N28" s="47"/>
      <c r="O28" s="48"/>
      <c r="P28" s="48"/>
      <c r="Q28" s="38"/>
      <c r="R28" s="38"/>
      <c r="S28" s="38"/>
      <c r="T28" s="38"/>
    </row>
    <row r="29" spans="1:20" ht="43.5" customHeight="1">
      <c r="A29" s="40"/>
      <c r="B29" s="39"/>
      <c r="C29" s="19"/>
      <c r="D29" s="18"/>
      <c r="E29" s="18"/>
      <c r="F29" s="55"/>
      <c r="G29" s="109"/>
      <c r="H29" s="37"/>
      <c r="I29" s="37"/>
      <c r="J29" s="41"/>
      <c r="K29" s="49"/>
      <c r="L29" s="47"/>
      <c r="M29" s="47"/>
      <c r="N29" s="47"/>
      <c r="O29" s="48"/>
      <c r="P29" s="48"/>
      <c r="Q29" s="38"/>
      <c r="R29" s="38"/>
      <c r="S29" s="38"/>
      <c r="T29" s="38"/>
    </row>
    <row r="30" spans="1:20" ht="43.5" customHeight="1">
      <c r="A30" s="40"/>
      <c r="B30" s="39"/>
      <c r="C30" s="19"/>
      <c r="D30" s="18"/>
      <c r="E30" s="18"/>
      <c r="F30" s="55"/>
      <c r="G30" s="109"/>
      <c r="H30" s="37"/>
      <c r="I30" s="37"/>
      <c r="J30" s="41"/>
      <c r="K30" s="49"/>
      <c r="L30" s="47"/>
      <c r="M30" s="47"/>
      <c r="N30" s="47"/>
      <c r="O30" s="48"/>
      <c r="P30" s="48"/>
      <c r="Q30" s="38"/>
      <c r="R30" s="38"/>
      <c r="S30" s="38"/>
      <c r="T30" s="38"/>
    </row>
    <row r="31" spans="1:20" ht="43.5" customHeight="1">
      <c r="A31" s="40"/>
      <c r="B31" s="39"/>
      <c r="C31" s="19"/>
      <c r="D31" s="18"/>
      <c r="E31" s="18"/>
      <c r="F31" s="55"/>
      <c r="G31" s="109"/>
      <c r="H31" s="37"/>
      <c r="I31" s="37"/>
      <c r="J31" s="41"/>
      <c r="K31" s="49"/>
      <c r="L31" s="47"/>
      <c r="M31" s="47"/>
      <c r="N31" s="47"/>
      <c r="O31" s="48"/>
      <c r="P31" s="48"/>
      <c r="Q31" s="38"/>
      <c r="R31" s="38"/>
      <c r="S31" s="38"/>
      <c r="T31" s="38"/>
    </row>
    <row r="32" spans="1:20" ht="43.5" customHeight="1">
      <c r="A32" s="40"/>
      <c r="B32" s="39"/>
      <c r="C32" s="19"/>
      <c r="D32" s="18"/>
      <c r="E32" s="18"/>
      <c r="F32" s="55"/>
      <c r="G32" s="109"/>
      <c r="H32" s="37"/>
      <c r="I32" s="37"/>
      <c r="J32" s="41"/>
      <c r="K32" s="49"/>
      <c r="L32" s="47"/>
      <c r="M32" s="47"/>
      <c r="N32" s="47"/>
      <c r="O32" s="48"/>
      <c r="P32" s="48"/>
      <c r="Q32" s="38"/>
      <c r="R32" s="38"/>
      <c r="S32" s="38"/>
      <c r="T32" s="38"/>
    </row>
    <row r="33" spans="1:20" ht="43.5" customHeight="1">
      <c r="A33" s="40"/>
      <c r="B33" s="39"/>
      <c r="C33" s="19"/>
      <c r="D33" s="18"/>
      <c r="E33" s="18"/>
      <c r="F33" s="55"/>
      <c r="G33" s="109"/>
      <c r="H33" s="37"/>
      <c r="I33" s="37"/>
      <c r="J33" s="41"/>
      <c r="K33" s="49"/>
      <c r="L33" s="47"/>
      <c r="M33" s="47"/>
      <c r="N33" s="47"/>
      <c r="O33" s="48"/>
      <c r="P33" s="48"/>
      <c r="Q33" s="38"/>
      <c r="R33" s="38"/>
      <c r="S33" s="38"/>
      <c r="T33" s="38"/>
    </row>
    <row r="34" spans="1:20" ht="43.5" customHeight="1">
      <c r="A34" s="40"/>
      <c r="B34" s="39"/>
      <c r="C34" s="19"/>
      <c r="D34" s="18"/>
      <c r="E34" s="18"/>
      <c r="F34" s="55"/>
      <c r="G34" s="109"/>
      <c r="H34" s="37"/>
      <c r="I34" s="37"/>
      <c r="J34" s="41"/>
      <c r="K34" s="49"/>
      <c r="L34" s="47"/>
      <c r="M34" s="47"/>
      <c r="N34" s="47"/>
      <c r="O34" s="48"/>
      <c r="P34" s="48"/>
      <c r="Q34" s="38"/>
      <c r="R34" s="38"/>
      <c r="S34" s="38"/>
      <c r="T34" s="38"/>
    </row>
    <row r="35" spans="1:20" ht="43.5" customHeight="1">
      <c r="A35" s="40"/>
      <c r="B35" s="39"/>
      <c r="C35" s="19"/>
      <c r="D35" s="18"/>
      <c r="E35" s="18"/>
      <c r="F35" s="55"/>
      <c r="G35" s="109"/>
      <c r="H35" s="37"/>
      <c r="I35" s="37"/>
      <c r="J35" s="41"/>
      <c r="K35" s="49"/>
      <c r="L35" s="47"/>
      <c r="M35" s="47"/>
      <c r="N35" s="47"/>
      <c r="O35" s="48"/>
      <c r="P35" s="48"/>
      <c r="Q35" s="38"/>
      <c r="R35" s="38"/>
      <c r="S35" s="38"/>
      <c r="T35" s="38"/>
    </row>
    <row r="36" spans="1:20" ht="43.5" customHeight="1">
      <c r="A36" s="40"/>
      <c r="B36" s="39"/>
      <c r="C36" s="19"/>
      <c r="D36" s="18"/>
      <c r="E36" s="18"/>
      <c r="F36" s="55"/>
      <c r="G36" s="109"/>
      <c r="H36" s="37"/>
      <c r="I36" s="37"/>
      <c r="J36" s="38"/>
      <c r="K36" s="47"/>
      <c r="L36" s="47"/>
      <c r="M36" s="47"/>
      <c r="N36" s="47"/>
      <c r="O36" s="48"/>
      <c r="P36" s="48"/>
      <c r="Q36" s="38"/>
      <c r="R36" s="38"/>
      <c r="S36" s="38"/>
      <c r="T36" s="38"/>
    </row>
    <row r="37" spans="1:20" ht="43.5" customHeight="1">
      <c r="A37" s="40"/>
      <c r="B37" s="39"/>
      <c r="C37" s="19"/>
      <c r="D37" s="18"/>
      <c r="E37" s="18"/>
      <c r="F37" s="55"/>
      <c r="G37" s="109"/>
      <c r="H37" s="37"/>
      <c r="I37" s="37"/>
      <c r="J37" s="41"/>
      <c r="K37" s="49"/>
      <c r="L37" s="47"/>
      <c r="M37" s="47"/>
      <c r="N37" s="47"/>
      <c r="O37" s="48"/>
      <c r="P37" s="48"/>
      <c r="Q37" s="38"/>
      <c r="R37" s="38"/>
      <c r="S37" s="38"/>
      <c r="T37" s="38"/>
    </row>
    <row r="38" spans="1:20" ht="43.5" customHeight="1">
      <c r="A38" s="40"/>
      <c r="B38" s="39"/>
      <c r="C38" s="19"/>
      <c r="D38" s="18"/>
      <c r="E38" s="18"/>
      <c r="F38" s="55"/>
      <c r="G38" s="109"/>
      <c r="H38" s="37"/>
      <c r="I38" s="37"/>
      <c r="J38" s="41"/>
      <c r="K38" s="49"/>
      <c r="L38" s="47"/>
      <c r="M38" s="47"/>
      <c r="N38" s="47"/>
      <c r="O38" s="48"/>
      <c r="P38" s="48"/>
      <c r="Q38" s="38"/>
      <c r="R38" s="38"/>
      <c r="S38" s="38"/>
      <c r="T38" s="38"/>
    </row>
    <row r="39" spans="1:20" ht="43.5" customHeight="1">
      <c r="A39" s="40"/>
      <c r="B39" s="39"/>
      <c r="C39" s="19"/>
      <c r="D39" s="18"/>
      <c r="E39" s="18"/>
      <c r="F39" s="55"/>
      <c r="G39" s="109"/>
      <c r="H39" s="37"/>
      <c r="I39" s="37"/>
      <c r="J39" s="41"/>
      <c r="K39" s="49"/>
      <c r="L39" s="47"/>
      <c r="M39" s="47"/>
      <c r="N39" s="47"/>
      <c r="O39" s="48"/>
      <c r="P39" s="48"/>
      <c r="Q39" s="38"/>
      <c r="R39" s="38"/>
      <c r="S39" s="38"/>
      <c r="T39" s="38"/>
    </row>
    <row r="40" spans="1:20" ht="43.5" customHeight="1">
      <c r="A40" s="40"/>
      <c r="B40" s="39"/>
      <c r="C40" s="19"/>
      <c r="D40" s="18"/>
      <c r="E40" s="18"/>
      <c r="F40" s="55"/>
      <c r="G40" s="109"/>
      <c r="H40" s="37"/>
      <c r="I40" s="37"/>
      <c r="J40" s="41"/>
      <c r="K40" s="49"/>
      <c r="L40" s="47"/>
      <c r="M40" s="47"/>
      <c r="N40" s="47"/>
      <c r="O40" s="48"/>
      <c r="P40" s="48"/>
      <c r="Q40" s="38"/>
      <c r="R40" s="38"/>
      <c r="S40" s="38"/>
      <c r="T40" s="38"/>
    </row>
    <row r="41" spans="1:20" ht="43.5" customHeight="1">
      <c r="A41" s="40"/>
      <c r="B41" s="39"/>
      <c r="C41" s="19"/>
      <c r="D41" s="18"/>
      <c r="E41" s="18"/>
      <c r="F41" s="55"/>
      <c r="G41" s="109"/>
      <c r="H41" s="37"/>
      <c r="I41" s="37"/>
      <c r="J41" s="41"/>
      <c r="K41" s="49"/>
      <c r="L41" s="47"/>
      <c r="M41" s="47"/>
      <c r="N41" s="47"/>
      <c r="O41" s="48"/>
      <c r="P41" s="48"/>
      <c r="Q41" s="38"/>
      <c r="R41" s="38"/>
      <c r="S41" s="38"/>
      <c r="T41" s="38"/>
    </row>
    <row r="42" spans="1:20" ht="43.5" customHeight="1">
      <c r="A42" s="40"/>
      <c r="B42" s="39"/>
      <c r="C42" s="19"/>
      <c r="D42" s="18"/>
      <c r="E42" s="18"/>
      <c r="F42" s="55"/>
      <c r="G42" s="109"/>
      <c r="H42" s="37"/>
      <c r="I42" s="37"/>
      <c r="J42" s="41"/>
      <c r="K42" s="49"/>
      <c r="L42" s="47"/>
      <c r="M42" s="47"/>
      <c r="N42" s="47"/>
      <c r="O42" s="48"/>
      <c r="P42" s="48"/>
      <c r="Q42" s="38"/>
      <c r="R42" s="38"/>
      <c r="S42" s="38"/>
      <c r="T42" s="38"/>
    </row>
    <row r="43" spans="1:20" ht="43.5" customHeight="1">
      <c r="A43" s="40"/>
      <c r="B43" s="39"/>
      <c r="C43" s="19"/>
      <c r="D43" s="18"/>
      <c r="E43" s="18"/>
      <c r="F43" s="55"/>
      <c r="G43" s="109"/>
      <c r="H43" s="37"/>
      <c r="I43" s="37"/>
      <c r="J43" s="41"/>
      <c r="K43" s="49"/>
      <c r="L43" s="47"/>
      <c r="M43" s="47"/>
      <c r="N43" s="47"/>
      <c r="O43" s="48"/>
      <c r="P43" s="48"/>
      <c r="Q43" s="38"/>
      <c r="R43" s="38"/>
      <c r="S43" s="38"/>
      <c r="T43" s="38"/>
    </row>
    <row r="44" spans="1:20" ht="43.5" customHeight="1">
      <c r="A44" s="40"/>
      <c r="B44" s="39"/>
      <c r="C44" s="19"/>
      <c r="D44" s="18"/>
      <c r="E44" s="18"/>
      <c r="F44" s="55"/>
      <c r="G44" s="109"/>
      <c r="H44" s="37"/>
      <c r="I44" s="37"/>
      <c r="J44" s="41"/>
      <c r="K44" s="49"/>
      <c r="L44" s="47"/>
      <c r="M44" s="47"/>
      <c r="N44" s="47"/>
      <c r="O44" s="48"/>
      <c r="P44" s="48"/>
      <c r="Q44" s="38"/>
      <c r="R44" s="38"/>
      <c r="S44" s="38"/>
      <c r="T44" s="38"/>
    </row>
    <row r="45" spans="1:20" ht="43.5" customHeight="1">
      <c r="A45" s="40"/>
      <c r="B45" s="39"/>
      <c r="C45" s="19"/>
      <c r="D45" s="18"/>
      <c r="E45" s="18"/>
      <c r="F45" s="55"/>
      <c r="G45" s="109"/>
      <c r="H45" s="37"/>
      <c r="I45" s="37"/>
      <c r="J45" s="41"/>
      <c r="K45" s="49"/>
      <c r="L45" s="47"/>
      <c r="M45" s="47"/>
      <c r="N45" s="47"/>
      <c r="O45" s="48"/>
      <c r="P45" s="48"/>
      <c r="Q45" s="38"/>
      <c r="R45" s="38"/>
      <c r="S45" s="38"/>
      <c r="T45" s="38"/>
    </row>
    <row r="46" spans="1:20" ht="43.5" customHeight="1">
      <c r="A46" s="40"/>
      <c r="B46" s="39"/>
      <c r="C46" s="19"/>
      <c r="D46" s="18"/>
      <c r="E46" s="18"/>
      <c r="F46" s="55"/>
      <c r="G46" s="109"/>
      <c r="H46" s="37"/>
      <c r="I46" s="37"/>
      <c r="J46" s="41"/>
      <c r="K46" s="49"/>
      <c r="L46" s="47"/>
      <c r="M46" s="47"/>
      <c r="N46" s="47"/>
      <c r="O46" s="48"/>
      <c r="P46" s="48"/>
      <c r="Q46" s="38"/>
      <c r="R46" s="38"/>
      <c r="S46" s="38"/>
      <c r="T46" s="38"/>
    </row>
    <row r="47" spans="1:20" ht="43.5" customHeight="1">
      <c r="A47" s="40"/>
      <c r="B47" s="39"/>
      <c r="C47" s="19"/>
      <c r="D47" s="18"/>
      <c r="E47" s="18"/>
      <c r="F47" s="55"/>
      <c r="G47" s="109"/>
      <c r="H47" s="37"/>
      <c r="I47" s="37"/>
      <c r="J47" s="41"/>
      <c r="K47" s="49"/>
      <c r="L47" s="47"/>
      <c r="M47" s="47"/>
      <c r="N47" s="47"/>
      <c r="O47" s="48"/>
      <c r="P47" s="48"/>
      <c r="Q47" s="38"/>
      <c r="R47" s="38"/>
      <c r="S47" s="38"/>
      <c r="T47" s="38"/>
    </row>
    <row r="48" spans="1:20" ht="43.5" customHeight="1">
      <c r="A48" s="40"/>
      <c r="B48" s="39"/>
      <c r="C48" s="19"/>
      <c r="D48" s="18"/>
      <c r="E48" s="18"/>
      <c r="F48" s="55"/>
      <c r="G48" s="109"/>
      <c r="H48" s="37"/>
      <c r="I48" s="37"/>
      <c r="J48" s="41"/>
      <c r="K48" s="49"/>
      <c r="L48" s="47"/>
      <c r="M48" s="47"/>
      <c r="N48" s="47"/>
      <c r="O48" s="48"/>
      <c r="P48" s="48"/>
      <c r="Q48" s="38"/>
      <c r="R48" s="38"/>
      <c r="S48" s="38"/>
      <c r="T48" s="38"/>
    </row>
    <row r="49" spans="1:20" ht="43.5" customHeight="1">
      <c r="A49" s="40"/>
      <c r="B49" s="39"/>
      <c r="C49" s="19"/>
      <c r="D49" s="18"/>
      <c r="E49" s="18"/>
      <c r="F49" s="55"/>
      <c r="G49" s="109"/>
      <c r="H49" s="37"/>
      <c r="I49" s="37"/>
      <c r="J49" s="41"/>
      <c r="K49" s="49"/>
      <c r="L49" s="47"/>
      <c r="M49" s="47"/>
      <c r="N49" s="47"/>
      <c r="O49" s="48"/>
      <c r="P49" s="48"/>
      <c r="Q49" s="38"/>
      <c r="R49" s="38"/>
      <c r="S49" s="38"/>
      <c r="T49" s="38"/>
    </row>
    <row r="50" spans="1:20" ht="43.5" customHeight="1">
      <c r="A50" s="40"/>
      <c r="B50" s="39"/>
      <c r="C50" s="19"/>
      <c r="D50" s="18"/>
      <c r="E50" s="18"/>
      <c r="F50" s="55"/>
      <c r="G50" s="109"/>
      <c r="H50" s="37"/>
      <c r="I50" s="37"/>
      <c r="J50" s="41"/>
      <c r="K50" s="49"/>
      <c r="L50" s="47"/>
      <c r="M50" s="47"/>
      <c r="N50" s="47"/>
      <c r="O50" s="48"/>
      <c r="P50" s="48"/>
      <c r="Q50" s="38"/>
      <c r="R50" s="38"/>
      <c r="S50" s="38"/>
      <c r="T50" s="38"/>
    </row>
    <row r="51" spans="1:20" ht="43.5" customHeight="1">
      <c r="A51" s="40"/>
      <c r="B51" s="39"/>
      <c r="C51" s="19"/>
      <c r="D51" s="18"/>
      <c r="E51" s="18"/>
      <c r="F51" s="55"/>
      <c r="G51" s="109"/>
      <c r="H51" s="37"/>
      <c r="I51" s="37"/>
      <c r="J51" s="41"/>
      <c r="K51" s="49"/>
      <c r="L51" s="47"/>
      <c r="M51" s="47"/>
      <c r="N51" s="47"/>
      <c r="O51" s="48"/>
      <c r="P51" s="48"/>
      <c r="Q51" s="38"/>
      <c r="R51" s="38"/>
      <c r="S51" s="38"/>
      <c r="T51" s="38"/>
    </row>
    <row r="52" spans="1:20" ht="43.5" customHeight="1">
      <c r="A52" s="40"/>
      <c r="B52" s="39"/>
      <c r="C52" s="19"/>
      <c r="D52" s="18"/>
      <c r="E52" s="18"/>
      <c r="F52" s="55"/>
      <c r="G52" s="109"/>
      <c r="H52" s="37"/>
      <c r="I52" s="37"/>
      <c r="J52" s="41"/>
      <c r="K52" s="49"/>
      <c r="L52" s="47"/>
      <c r="M52" s="47"/>
      <c r="N52" s="47"/>
      <c r="O52" s="48"/>
      <c r="P52" s="48"/>
      <c r="Q52" s="38"/>
      <c r="R52" s="38"/>
      <c r="S52" s="38"/>
      <c r="T52" s="38"/>
    </row>
    <row r="53" spans="1:20" ht="43.5" customHeight="1">
      <c r="A53" s="40"/>
      <c r="B53" s="39"/>
      <c r="C53" s="19"/>
      <c r="D53" s="18"/>
      <c r="E53" s="18"/>
      <c r="F53" s="55"/>
      <c r="G53" s="109"/>
      <c r="H53" s="37"/>
      <c r="I53" s="37"/>
      <c r="J53" s="41"/>
      <c r="K53" s="49"/>
      <c r="L53" s="47"/>
      <c r="M53" s="47"/>
      <c r="N53" s="47"/>
      <c r="O53" s="48"/>
      <c r="P53" s="48"/>
      <c r="Q53" s="38"/>
      <c r="R53" s="38"/>
      <c r="S53" s="38"/>
      <c r="T53" s="38"/>
    </row>
    <row r="54" spans="1:20" ht="43.5" customHeight="1">
      <c r="A54" s="40"/>
      <c r="B54" s="39"/>
      <c r="C54" s="19"/>
      <c r="D54" s="18"/>
      <c r="E54" s="18"/>
      <c r="F54" s="55"/>
      <c r="G54" s="109"/>
      <c r="H54" s="37"/>
      <c r="I54" s="37"/>
      <c r="J54" s="41"/>
      <c r="K54" s="49"/>
      <c r="L54" s="47"/>
      <c r="M54" s="47"/>
      <c r="N54" s="47"/>
      <c r="O54" s="48"/>
      <c r="P54" s="48"/>
      <c r="Q54" s="38"/>
      <c r="R54" s="38"/>
      <c r="S54" s="38"/>
      <c r="T54" s="38"/>
    </row>
    <row r="55" spans="1:20" ht="43.5" customHeight="1">
      <c r="A55" s="40"/>
      <c r="B55" s="39"/>
      <c r="C55" s="19"/>
      <c r="D55" s="18"/>
      <c r="E55" s="18"/>
      <c r="F55" s="55"/>
      <c r="G55" s="109"/>
      <c r="H55" s="37"/>
      <c r="I55" s="37"/>
      <c r="J55" s="41"/>
      <c r="K55" s="49"/>
      <c r="L55" s="47"/>
      <c r="M55" s="47"/>
      <c r="N55" s="47"/>
      <c r="O55" s="48"/>
      <c r="P55" s="48"/>
      <c r="Q55" s="38"/>
      <c r="R55" s="38"/>
      <c r="S55" s="38"/>
      <c r="T55" s="38"/>
    </row>
    <row r="56" spans="1:20" ht="43.5" customHeight="1">
      <c r="A56" s="40"/>
      <c r="B56" s="39"/>
      <c r="C56" s="19"/>
      <c r="D56" s="18"/>
      <c r="E56" s="18"/>
      <c r="F56" s="55"/>
      <c r="G56" s="109"/>
      <c r="H56" s="37"/>
      <c r="I56" s="37"/>
      <c r="J56" s="41"/>
      <c r="K56" s="49"/>
      <c r="L56" s="47"/>
      <c r="M56" s="47"/>
      <c r="N56" s="47"/>
      <c r="O56" s="48"/>
      <c r="P56" s="48"/>
      <c r="Q56" s="38"/>
      <c r="R56" s="38"/>
      <c r="S56" s="38"/>
      <c r="T56" s="38"/>
    </row>
    <row r="57" spans="1:20" ht="43.5" customHeight="1">
      <c r="A57" s="40"/>
      <c r="B57" s="39"/>
      <c r="C57" s="19"/>
      <c r="D57" s="18"/>
      <c r="E57" s="18"/>
      <c r="F57" s="55"/>
      <c r="G57" s="109"/>
      <c r="H57" s="37"/>
      <c r="I57" s="37"/>
      <c r="J57" s="41"/>
      <c r="K57" s="49"/>
      <c r="L57" s="47"/>
      <c r="M57" s="47"/>
      <c r="N57" s="47"/>
      <c r="O57" s="48"/>
      <c r="P57" s="48"/>
      <c r="Q57" s="38"/>
      <c r="R57" s="38"/>
      <c r="S57" s="38"/>
      <c r="T57" s="38"/>
    </row>
    <row r="58" spans="1:20" ht="43.5" customHeight="1">
      <c r="A58" s="40"/>
      <c r="B58" s="39"/>
      <c r="C58" s="19"/>
      <c r="D58" s="18"/>
      <c r="E58" s="18"/>
      <c r="F58" s="55"/>
      <c r="G58" s="109"/>
      <c r="H58" s="37"/>
      <c r="I58" s="37"/>
      <c r="J58" s="41"/>
      <c r="K58" s="49"/>
      <c r="L58" s="47"/>
      <c r="M58" s="47"/>
      <c r="N58" s="47"/>
      <c r="O58" s="48"/>
      <c r="P58" s="48"/>
      <c r="Q58" s="38"/>
      <c r="R58" s="38"/>
      <c r="S58" s="38"/>
      <c r="T58" s="38"/>
    </row>
    <row r="59" spans="1:20" ht="43.5" customHeight="1">
      <c r="A59" s="40"/>
      <c r="B59" s="39"/>
      <c r="C59" s="19"/>
      <c r="D59" s="18"/>
      <c r="E59" s="18"/>
      <c r="F59" s="55"/>
      <c r="G59" s="109"/>
      <c r="H59" s="37"/>
      <c r="I59" s="37"/>
      <c r="J59" s="41"/>
      <c r="K59" s="49"/>
      <c r="L59" s="47"/>
      <c r="M59" s="47"/>
      <c r="N59" s="47"/>
      <c r="O59" s="48"/>
      <c r="P59" s="48"/>
      <c r="Q59" s="38"/>
      <c r="R59" s="38"/>
      <c r="S59" s="38"/>
      <c r="T59" s="38"/>
    </row>
    <row r="60" spans="1:20" ht="43.5" customHeight="1">
      <c r="A60" s="40"/>
      <c r="B60" s="39"/>
      <c r="C60" s="19"/>
      <c r="D60" s="18"/>
      <c r="E60" s="18"/>
      <c r="F60" s="55"/>
      <c r="G60" s="109"/>
      <c r="H60" s="37"/>
      <c r="I60" s="37"/>
      <c r="J60" s="41"/>
      <c r="K60" s="49"/>
      <c r="L60" s="47"/>
      <c r="M60" s="47"/>
      <c r="N60" s="47"/>
      <c r="O60" s="48"/>
      <c r="P60" s="48"/>
      <c r="Q60" s="38"/>
      <c r="R60" s="38"/>
      <c r="S60" s="38"/>
      <c r="T60" s="38"/>
    </row>
    <row r="61" spans="1:20" ht="43.5" customHeight="1">
      <c r="A61" s="40"/>
      <c r="B61" s="39"/>
      <c r="C61" s="19"/>
      <c r="D61" s="18"/>
      <c r="E61" s="18"/>
      <c r="F61" s="55"/>
      <c r="G61" s="109"/>
      <c r="H61" s="37"/>
      <c r="I61" s="37"/>
      <c r="J61" s="41"/>
      <c r="K61" s="49"/>
      <c r="L61" s="47"/>
      <c r="M61" s="47"/>
      <c r="N61" s="47"/>
      <c r="O61" s="48"/>
      <c r="P61" s="48"/>
      <c r="Q61" s="38"/>
      <c r="R61" s="38"/>
      <c r="S61" s="38"/>
      <c r="T61" s="38"/>
    </row>
    <row r="62" spans="1:20" ht="43.5" customHeight="1">
      <c r="A62" s="40"/>
      <c r="B62" s="39"/>
      <c r="C62" s="19"/>
      <c r="D62" s="18"/>
      <c r="E62" s="18"/>
      <c r="F62" s="55"/>
      <c r="G62" s="109"/>
      <c r="H62" s="37"/>
      <c r="I62" s="37"/>
      <c r="J62" s="41"/>
      <c r="K62" s="49"/>
      <c r="L62" s="47"/>
      <c r="M62" s="47"/>
      <c r="N62" s="47"/>
      <c r="O62" s="48"/>
      <c r="P62" s="48"/>
      <c r="Q62" s="38"/>
      <c r="R62" s="38"/>
      <c r="S62" s="38"/>
      <c r="T62" s="38"/>
    </row>
    <row r="63" spans="1:20" ht="43.5" customHeight="1">
      <c r="A63" s="40"/>
      <c r="B63" s="39"/>
      <c r="C63" s="19"/>
      <c r="D63" s="18"/>
      <c r="E63" s="18"/>
      <c r="F63" s="55"/>
      <c r="G63" s="109"/>
      <c r="H63" s="37"/>
      <c r="I63" s="37"/>
      <c r="J63" s="41"/>
      <c r="K63" s="49"/>
      <c r="L63" s="47"/>
      <c r="M63" s="47"/>
      <c r="N63" s="47"/>
      <c r="O63" s="48"/>
      <c r="P63" s="48"/>
      <c r="Q63" s="38"/>
      <c r="R63" s="38"/>
      <c r="S63" s="38"/>
      <c r="T63" s="38"/>
    </row>
    <row r="64" spans="1:20" ht="43.5" customHeight="1">
      <c r="A64" s="40"/>
      <c r="B64" s="39"/>
      <c r="C64" s="19"/>
      <c r="D64" s="18"/>
      <c r="E64" s="18"/>
      <c r="F64" s="55"/>
      <c r="G64" s="109"/>
      <c r="H64" s="37"/>
      <c r="I64" s="37"/>
      <c r="J64" s="41"/>
      <c r="K64" s="49"/>
      <c r="L64" s="47"/>
      <c r="M64" s="47"/>
      <c r="N64" s="47"/>
      <c r="O64" s="48"/>
      <c r="P64" s="48"/>
      <c r="Q64" s="38"/>
      <c r="R64" s="38"/>
      <c r="S64" s="38"/>
      <c r="T64" s="38"/>
    </row>
    <row r="65" spans="1:20" ht="43.5" customHeight="1">
      <c r="A65" s="40"/>
      <c r="B65" s="39"/>
      <c r="C65" s="19"/>
      <c r="D65" s="18"/>
      <c r="E65" s="18"/>
      <c r="F65" s="55"/>
      <c r="G65" s="109"/>
      <c r="H65" s="37"/>
      <c r="I65" s="37"/>
      <c r="J65" s="41"/>
      <c r="K65" s="49"/>
      <c r="L65" s="47"/>
      <c r="M65" s="47"/>
      <c r="N65" s="47"/>
      <c r="O65" s="48"/>
      <c r="P65" s="48"/>
      <c r="Q65" s="38"/>
      <c r="R65" s="38"/>
      <c r="S65" s="38"/>
      <c r="T65" s="38"/>
    </row>
    <row r="66" spans="1:20" ht="43.5" customHeight="1">
      <c r="A66" s="40"/>
      <c r="B66" s="39"/>
      <c r="C66" s="19"/>
      <c r="D66" s="18"/>
      <c r="E66" s="18"/>
      <c r="F66" s="55"/>
      <c r="G66" s="109"/>
      <c r="H66" s="37"/>
      <c r="I66" s="37"/>
      <c r="J66" s="41"/>
      <c r="K66" s="49"/>
      <c r="L66" s="47"/>
      <c r="M66" s="47"/>
      <c r="N66" s="47"/>
      <c r="O66" s="48"/>
      <c r="P66" s="48"/>
      <c r="Q66" s="38"/>
      <c r="R66" s="38"/>
      <c r="S66" s="38"/>
      <c r="T66" s="38"/>
    </row>
    <row r="67" spans="1:20" ht="43.5" customHeight="1">
      <c r="A67" s="40"/>
      <c r="B67" s="39"/>
      <c r="C67" s="19"/>
      <c r="D67" s="18"/>
      <c r="E67" s="18"/>
      <c r="F67" s="55"/>
      <c r="G67" s="109"/>
      <c r="H67" s="37"/>
      <c r="I67" s="37"/>
      <c r="J67" s="41"/>
      <c r="K67" s="49"/>
      <c r="L67" s="47"/>
      <c r="M67" s="47"/>
      <c r="N67" s="47"/>
      <c r="O67" s="48"/>
      <c r="P67" s="48"/>
      <c r="Q67" s="38"/>
      <c r="R67" s="38"/>
      <c r="S67" s="38"/>
      <c r="T67" s="38"/>
    </row>
    <row r="68" spans="1:20" ht="43.5" customHeight="1">
      <c r="A68" s="40"/>
      <c r="B68" s="39"/>
      <c r="C68" s="19"/>
      <c r="D68" s="18"/>
      <c r="E68" s="18"/>
      <c r="F68" s="55"/>
      <c r="G68" s="109"/>
      <c r="H68" s="37"/>
      <c r="I68" s="37"/>
      <c r="J68" s="41"/>
      <c r="K68" s="49"/>
      <c r="L68" s="47"/>
      <c r="M68" s="47"/>
      <c r="N68" s="47"/>
      <c r="O68" s="48"/>
      <c r="P68" s="48"/>
      <c r="Q68" s="38"/>
      <c r="R68" s="38"/>
      <c r="S68" s="38"/>
      <c r="T68" s="38"/>
    </row>
    <row r="69" spans="1:20" ht="43.5" customHeight="1">
      <c r="A69" s="40"/>
      <c r="B69" s="39"/>
      <c r="C69" s="19"/>
      <c r="D69" s="18"/>
      <c r="E69" s="18"/>
      <c r="F69" s="55"/>
      <c r="G69" s="109"/>
      <c r="H69" s="37"/>
      <c r="I69" s="37"/>
      <c r="J69" s="41"/>
      <c r="K69" s="49"/>
      <c r="L69" s="47"/>
      <c r="M69" s="47"/>
      <c r="N69" s="47"/>
      <c r="O69" s="48"/>
      <c r="P69" s="48"/>
      <c r="Q69" s="38"/>
      <c r="R69" s="38"/>
      <c r="S69" s="38"/>
      <c r="T69" s="38"/>
    </row>
    <row r="70" spans="1:20" ht="43.5" customHeight="1">
      <c r="A70" s="40"/>
      <c r="B70" s="39"/>
      <c r="C70" s="19"/>
      <c r="D70" s="18"/>
      <c r="E70" s="18"/>
      <c r="F70" s="55"/>
      <c r="G70" s="109"/>
      <c r="H70" s="37"/>
      <c r="I70" s="37"/>
      <c r="J70" s="41"/>
      <c r="K70" s="49"/>
      <c r="L70" s="47"/>
      <c r="M70" s="47"/>
      <c r="N70" s="47"/>
      <c r="O70" s="48"/>
      <c r="P70" s="48"/>
      <c r="Q70" s="38"/>
      <c r="R70" s="38"/>
      <c r="S70" s="38"/>
      <c r="T70" s="38"/>
    </row>
    <row r="71" spans="1:20" ht="43.5" customHeight="1">
      <c r="A71" s="40"/>
      <c r="B71" s="39"/>
      <c r="C71" s="19"/>
      <c r="D71" s="18"/>
      <c r="E71" s="18"/>
      <c r="F71" s="55"/>
      <c r="G71" s="109"/>
      <c r="H71" s="37"/>
      <c r="I71" s="37"/>
      <c r="J71" s="41"/>
      <c r="K71" s="49"/>
      <c r="L71" s="47"/>
      <c r="M71" s="47"/>
      <c r="N71" s="47"/>
      <c r="O71" s="48"/>
      <c r="P71" s="48"/>
      <c r="Q71" s="38"/>
      <c r="R71" s="38"/>
      <c r="S71" s="38"/>
      <c r="T71" s="38"/>
    </row>
    <row r="72" spans="1:20" ht="43.5" customHeight="1">
      <c r="A72" s="40"/>
      <c r="B72" s="39"/>
      <c r="C72" s="19"/>
      <c r="D72" s="18"/>
      <c r="E72" s="18"/>
      <c r="F72" s="55"/>
      <c r="G72" s="109"/>
      <c r="H72" s="37"/>
      <c r="I72" s="37"/>
      <c r="J72" s="41"/>
      <c r="K72" s="49"/>
      <c r="L72" s="47"/>
      <c r="M72" s="47"/>
      <c r="N72" s="47"/>
      <c r="O72" s="48"/>
      <c r="P72" s="48"/>
      <c r="Q72" s="38"/>
      <c r="R72" s="38"/>
      <c r="S72" s="38"/>
      <c r="T72" s="38"/>
    </row>
    <row r="73" spans="1:20" ht="43.5" customHeight="1">
      <c r="A73" s="40"/>
      <c r="B73" s="39"/>
      <c r="C73" s="19"/>
      <c r="D73" s="18"/>
      <c r="E73" s="18"/>
      <c r="F73" s="55"/>
      <c r="G73" s="109"/>
      <c r="H73" s="37"/>
      <c r="I73" s="37"/>
      <c r="J73" s="41"/>
      <c r="K73" s="49"/>
      <c r="L73" s="47"/>
      <c r="M73" s="47"/>
      <c r="N73" s="47"/>
      <c r="O73" s="48"/>
      <c r="P73" s="48"/>
      <c r="Q73" s="38"/>
      <c r="R73" s="38"/>
      <c r="S73" s="38"/>
      <c r="T73" s="38"/>
    </row>
    <row r="74" spans="1:20" ht="43.5" customHeight="1">
      <c r="A74" s="40"/>
      <c r="B74" s="39"/>
      <c r="C74" s="19"/>
      <c r="D74" s="18"/>
      <c r="E74" s="18"/>
      <c r="F74" s="55"/>
      <c r="G74" s="109"/>
      <c r="H74" s="37"/>
      <c r="I74" s="37"/>
      <c r="J74" s="41"/>
      <c r="K74" s="49"/>
      <c r="L74" s="47"/>
      <c r="M74" s="47"/>
      <c r="N74" s="47"/>
      <c r="O74" s="48"/>
      <c r="P74" s="48"/>
      <c r="Q74" s="38"/>
      <c r="R74" s="38"/>
      <c r="S74" s="38"/>
      <c r="T74" s="38"/>
    </row>
    <row r="75" spans="1:20" ht="43.5" customHeight="1">
      <c r="A75" s="40"/>
      <c r="B75" s="39"/>
      <c r="C75" s="19"/>
      <c r="D75" s="18"/>
      <c r="E75" s="18"/>
      <c r="F75" s="55"/>
      <c r="G75" s="109"/>
      <c r="H75" s="37"/>
      <c r="I75" s="37"/>
      <c r="J75" s="41"/>
      <c r="K75" s="49"/>
      <c r="L75" s="47"/>
      <c r="M75" s="47"/>
      <c r="N75" s="47"/>
      <c r="O75" s="48"/>
      <c r="P75" s="48"/>
      <c r="Q75" s="38"/>
      <c r="R75" s="38"/>
      <c r="S75" s="38"/>
      <c r="T75" s="38"/>
    </row>
    <row r="76" spans="1:20" ht="43.5" customHeight="1">
      <c r="A76" s="40"/>
      <c r="B76" s="39"/>
      <c r="C76" s="19"/>
      <c r="D76" s="18"/>
      <c r="E76" s="18"/>
      <c r="F76" s="55"/>
      <c r="G76" s="109"/>
      <c r="H76" s="37"/>
      <c r="I76" s="37"/>
      <c r="J76" s="41"/>
      <c r="K76" s="49"/>
      <c r="L76" s="47"/>
      <c r="M76" s="47"/>
      <c r="N76" s="47"/>
      <c r="O76" s="48"/>
      <c r="P76" s="48"/>
      <c r="Q76" s="38"/>
      <c r="R76" s="38"/>
      <c r="S76" s="38"/>
      <c r="T76" s="38"/>
    </row>
    <row r="77" spans="1:20" ht="43.5" customHeight="1">
      <c r="A77" s="40"/>
      <c r="B77" s="39"/>
      <c r="C77" s="19"/>
      <c r="D77" s="18"/>
      <c r="E77" s="18"/>
      <c r="F77" s="55"/>
      <c r="G77" s="109"/>
      <c r="H77" s="37"/>
      <c r="I77" s="37"/>
      <c r="J77" s="41"/>
      <c r="K77" s="49"/>
      <c r="L77" s="47"/>
      <c r="M77" s="47"/>
      <c r="N77" s="47"/>
      <c r="O77" s="48"/>
      <c r="P77" s="48"/>
      <c r="Q77" s="38"/>
      <c r="R77" s="38"/>
      <c r="S77" s="38"/>
      <c r="T77" s="38"/>
    </row>
    <row r="78" spans="1:20" ht="43.5" customHeight="1">
      <c r="A78" s="40"/>
      <c r="B78" s="39"/>
      <c r="C78" s="19"/>
      <c r="D78" s="18"/>
      <c r="E78" s="18"/>
      <c r="F78" s="55"/>
      <c r="G78" s="109"/>
      <c r="H78" s="37"/>
      <c r="I78" s="37"/>
      <c r="J78" s="41"/>
      <c r="K78" s="49"/>
      <c r="L78" s="47"/>
      <c r="M78" s="47"/>
      <c r="N78" s="47"/>
      <c r="O78" s="48"/>
      <c r="P78" s="48"/>
      <c r="Q78" s="38"/>
      <c r="R78" s="38"/>
      <c r="S78" s="38"/>
      <c r="T78" s="38"/>
    </row>
    <row r="79" spans="1:20" ht="43.5" customHeight="1">
      <c r="A79" s="40"/>
      <c r="B79" s="39"/>
      <c r="C79" s="19"/>
      <c r="D79" s="18"/>
      <c r="E79" s="18"/>
      <c r="F79" s="55"/>
      <c r="G79" s="109"/>
      <c r="H79" s="37"/>
      <c r="I79" s="37"/>
      <c r="J79" s="41"/>
      <c r="K79" s="49"/>
      <c r="L79" s="47"/>
      <c r="M79" s="47"/>
      <c r="N79" s="47"/>
      <c r="O79" s="48"/>
      <c r="P79" s="48"/>
      <c r="Q79" s="38"/>
      <c r="R79" s="38"/>
      <c r="S79" s="38"/>
      <c r="T79" s="38"/>
    </row>
    <row r="80" spans="1:20" ht="43.5" customHeight="1">
      <c r="A80" s="40"/>
      <c r="B80" s="39"/>
      <c r="C80" s="19"/>
      <c r="D80" s="18"/>
      <c r="E80" s="18"/>
      <c r="F80" s="55"/>
      <c r="G80" s="109"/>
      <c r="H80" s="37"/>
      <c r="I80" s="37"/>
      <c r="J80" s="41"/>
      <c r="K80" s="49"/>
      <c r="L80" s="47"/>
      <c r="M80" s="47"/>
      <c r="N80" s="47"/>
      <c r="O80" s="48"/>
      <c r="P80" s="48"/>
      <c r="Q80" s="38"/>
      <c r="R80" s="38"/>
      <c r="S80" s="38"/>
      <c r="T80" s="38"/>
    </row>
    <row r="81" spans="1:20" ht="43.5" customHeight="1">
      <c r="A81" s="40"/>
      <c r="B81" s="39"/>
      <c r="C81" s="19"/>
      <c r="D81" s="18"/>
      <c r="E81" s="18"/>
      <c r="F81" s="55"/>
      <c r="G81" s="109"/>
      <c r="H81" s="37"/>
      <c r="I81" s="37"/>
      <c r="J81" s="41"/>
      <c r="K81" s="49"/>
      <c r="L81" s="47"/>
      <c r="M81" s="47"/>
      <c r="N81" s="47"/>
      <c r="O81" s="48"/>
      <c r="P81" s="48"/>
      <c r="Q81" s="38"/>
      <c r="R81" s="38"/>
      <c r="S81" s="38"/>
      <c r="T81" s="38"/>
    </row>
    <row r="82" spans="1:20" ht="43.5" customHeight="1">
      <c r="A82" s="40"/>
      <c r="B82" s="39"/>
      <c r="C82" s="19"/>
      <c r="D82" s="18"/>
      <c r="E82" s="18"/>
      <c r="F82" s="55"/>
      <c r="G82" s="109"/>
      <c r="H82" s="37"/>
      <c r="I82" s="37"/>
      <c r="J82" s="41"/>
      <c r="K82" s="49"/>
      <c r="L82" s="47"/>
      <c r="M82" s="47"/>
      <c r="N82" s="47"/>
      <c r="O82" s="48"/>
      <c r="P82" s="48"/>
      <c r="Q82" s="38"/>
      <c r="R82" s="38"/>
      <c r="S82" s="38"/>
      <c r="T82" s="38"/>
    </row>
    <row r="83" spans="1:20" ht="43.5" customHeight="1">
      <c r="A83" s="40"/>
      <c r="B83" s="39"/>
      <c r="C83" s="19"/>
      <c r="D83" s="18"/>
      <c r="E83" s="18"/>
      <c r="F83" s="55"/>
      <c r="G83" s="109"/>
      <c r="H83" s="37"/>
      <c r="I83" s="37"/>
      <c r="J83" s="41"/>
      <c r="K83" s="49"/>
      <c r="L83" s="47"/>
      <c r="M83" s="47"/>
      <c r="N83" s="47"/>
      <c r="O83" s="48"/>
      <c r="P83" s="48"/>
      <c r="Q83" s="38"/>
      <c r="R83" s="38"/>
      <c r="S83" s="38"/>
      <c r="T83" s="38"/>
    </row>
    <row r="84" spans="1:20" ht="43.5" customHeight="1">
      <c r="A84" s="40"/>
      <c r="B84" s="39"/>
      <c r="C84" s="19"/>
      <c r="D84" s="18"/>
      <c r="E84" s="18"/>
      <c r="F84" s="55"/>
      <c r="G84" s="109"/>
      <c r="H84" s="37"/>
      <c r="I84" s="37"/>
      <c r="J84" s="41"/>
      <c r="K84" s="49"/>
      <c r="L84" s="47"/>
      <c r="M84" s="47"/>
      <c r="N84" s="47"/>
      <c r="O84" s="48"/>
      <c r="P84" s="48"/>
      <c r="Q84" s="38"/>
      <c r="R84" s="38"/>
      <c r="S84" s="38"/>
      <c r="T84" s="38"/>
    </row>
    <row r="85" spans="1:20" ht="43.5" customHeight="1">
      <c r="A85" s="40"/>
      <c r="B85" s="39"/>
      <c r="C85" s="19"/>
      <c r="D85" s="18"/>
      <c r="E85" s="18"/>
      <c r="F85" s="55"/>
      <c r="G85" s="109"/>
      <c r="H85" s="37"/>
      <c r="I85" s="37"/>
      <c r="J85" s="41"/>
      <c r="K85" s="49"/>
      <c r="L85" s="47"/>
      <c r="M85" s="47"/>
      <c r="N85" s="47"/>
      <c r="O85" s="48"/>
      <c r="P85" s="48"/>
      <c r="Q85" s="38"/>
      <c r="R85" s="38"/>
      <c r="S85" s="38"/>
      <c r="T85" s="38"/>
    </row>
    <row r="86" spans="1:20" ht="43.5" customHeight="1">
      <c r="A86" s="40"/>
      <c r="B86" s="39"/>
      <c r="C86" s="19"/>
      <c r="D86" s="18"/>
      <c r="E86" s="18"/>
      <c r="F86" s="55"/>
      <c r="G86" s="109"/>
      <c r="H86" s="37"/>
      <c r="I86" s="37"/>
      <c r="J86" s="41"/>
      <c r="K86" s="49"/>
      <c r="L86" s="47"/>
      <c r="M86" s="47"/>
      <c r="N86" s="47"/>
      <c r="O86" s="48"/>
      <c r="P86" s="48"/>
      <c r="Q86" s="38"/>
      <c r="R86" s="38"/>
      <c r="S86" s="38"/>
      <c r="T86" s="38"/>
    </row>
    <row r="87" spans="1:20" ht="43.5" customHeight="1">
      <c r="A87" s="40"/>
      <c r="B87" s="39"/>
      <c r="C87" s="19"/>
      <c r="D87" s="18"/>
      <c r="E87" s="18"/>
      <c r="F87" s="55"/>
      <c r="G87" s="109"/>
      <c r="H87" s="37"/>
      <c r="I87" s="37"/>
      <c r="J87" s="41"/>
      <c r="K87" s="49"/>
      <c r="L87" s="47"/>
      <c r="M87" s="47"/>
      <c r="N87" s="47"/>
      <c r="O87" s="48"/>
      <c r="P87" s="48"/>
      <c r="Q87" s="38"/>
      <c r="R87" s="38"/>
      <c r="S87" s="38"/>
      <c r="T87" s="38"/>
    </row>
    <row r="88" spans="1:20" ht="43.5" customHeight="1">
      <c r="A88" s="40"/>
      <c r="B88" s="39"/>
      <c r="C88" s="19"/>
      <c r="D88" s="18"/>
      <c r="E88" s="18"/>
      <c r="F88" s="55"/>
      <c r="G88" s="109"/>
      <c r="H88" s="37"/>
      <c r="I88" s="37"/>
      <c r="J88" s="41"/>
      <c r="K88" s="49"/>
      <c r="L88" s="47"/>
      <c r="M88" s="47"/>
      <c r="N88" s="47"/>
      <c r="O88" s="48"/>
      <c r="P88" s="48"/>
      <c r="Q88" s="38"/>
      <c r="R88" s="38"/>
      <c r="S88" s="38"/>
      <c r="T88" s="38"/>
    </row>
    <row r="89" spans="1:20" ht="43.5" customHeight="1">
      <c r="A89" s="40"/>
      <c r="B89" s="39"/>
      <c r="C89" s="19"/>
      <c r="D89" s="18"/>
      <c r="E89" s="18"/>
      <c r="F89" s="55"/>
      <c r="G89" s="109"/>
      <c r="H89" s="37"/>
      <c r="I89" s="37"/>
      <c r="J89" s="41"/>
      <c r="K89" s="49"/>
      <c r="L89" s="47"/>
      <c r="M89" s="47"/>
      <c r="N89" s="47"/>
      <c r="O89" s="48"/>
      <c r="P89" s="48"/>
      <c r="Q89" s="38"/>
      <c r="R89" s="38"/>
      <c r="S89" s="38"/>
      <c r="T89" s="38"/>
    </row>
    <row r="90" spans="1:20" ht="43.5" customHeight="1">
      <c r="A90" s="40"/>
      <c r="B90" s="39"/>
      <c r="C90" s="19"/>
      <c r="D90" s="18"/>
      <c r="E90" s="18"/>
      <c r="F90" s="55"/>
      <c r="G90" s="109"/>
      <c r="H90" s="37"/>
      <c r="I90" s="37"/>
      <c r="J90" s="41"/>
      <c r="K90" s="49"/>
      <c r="L90" s="47"/>
      <c r="M90" s="47"/>
      <c r="N90" s="47"/>
      <c r="O90" s="48"/>
      <c r="P90" s="48"/>
      <c r="Q90" s="38"/>
      <c r="R90" s="38"/>
      <c r="S90" s="38"/>
      <c r="T90" s="38"/>
    </row>
    <row r="91" spans="1:20" ht="43.5" customHeight="1">
      <c r="A91" s="40"/>
      <c r="B91" s="39"/>
      <c r="C91" s="19"/>
      <c r="D91" s="18"/>
      <c r="E91" s="18"/>
      <c r="F91" s="55"/>
      <c r="G91" s="109"/>
      <c r="H91" s="37"/>
      <c r="I91" s="37"/>
      <c r="J91" s="41"/>
      <c r="K91" s="49"/>
      <c r="L91" s="47"/>
      <c r="M91" s="47"/>
      <c r="N91" s="47"/>
      <c r="O91" s="48"/>
      <c r="P91" s="48"/>
      <c r="Q91" s="38"/>
      <c r="R91" s="38"/>
      <c r="S91" s="38"/>
      <c r="T91" s="38"/>
    </row>
    <row r="92" spans="1:20" ht="43.5" customHeight="1">
      <c r="A92" s="40"/>
      <c r="B92" s="39"/>
      <c r="C92" s="19"/>
      <c r="D92" s="18"/>
      <c r="E92" s="18"/>
      <c r="F92" s="55"/>
      <c r="G92" s="109"/>
      <c r="H92" s="37"/>
      <c r="I92" s="37"/>
      <c r="J92" s="41"/>
      <c r="K92" s="49"/>
      <c r="L92" s="47"/>
      <c r="M92" s="47"/>
      <c r="N92" s="47"/>
      <c r="O92" s="48"/>
      <c r="P92" s="48"/>
      <c r="Q92" s="38"/>
      <c r="R92" s="38"/>
      <c r="S92" s="38"/>
      <c r="T92" s="38"/>
    </row>
    <row r="93" spans="1:20" ht="43.5" customHeight="1">
      <c r="A93" s="40"/>
      <c r="B93" s="39"/>
      <c r="C93" s="19"/>
      <c r="D93" s="18"/>
      <c r="E93" s="18"/>
      <c r="F93" s="55"/>
      <c r="G93" s="109"/>
      <c r="H93" s="37"/>
      <c r="I93" s="37"/>
      <c r="J93" s="41"/>
      <c r="K93" s="49"/>
      <c r="L93" s="47"/>
      <c r="M93" s="47"/>
      <c r="N93" s="47"/>
      <c r="O93" s="48"/>
      <c r="P93" s="48"/>
      <c r="Q93" s="38"/>
      <c r="R93" s="38"/>
      <c r="S93" s="38"/>
      <c r="T93" s="38"/>
    </row>
    <row r="94" spans="1:20" ht="43.5" customHeight="1">
      <c r="A94" s="40"/>
      <c r="B94" s="39"/>
      <c r="C94" s="19"/>
      <c r="D94" s="18"/>
      <c r="E94" s="18"/>
      <c r="F94" s="55"/>
      <c r="G94" s="109"/>
      <c r="H94" s="37"/>
      <c r="I94" s="37"/>
      <c r="J94" s="41"/>
      <c r="K94" s="49"/>
      <c r="L94" s="47"/>
      <c r="M94" s="47"/>
      <c r="N94" s="47"/>
      <c r="O94" s="48"/>
      <c r="P94" s="48"/>
      <c r="Q94" s="38"/>
      <c r="R94" s="38"/>
      <c r="S94" s="38"/>
      <c r="T94" s="38"/>
    </row>
    <row r="95" spans="1:20" ht="43.5" customHeight="1">
      <c r="A95" s="40"/>
      <c r="B95" s="39"/>
      <c r="C95" s="19"/>
      <c r="D95" s="18"/>
      <c r="E95" s="18"/>
      <c r="F95" s="55"/>
      <c r="G95" s="109"/>
      <c r="H95" s="37"/>
      <c r="I95" s="37"/>
      <c r="J95" s="41"/>
      <c r="K95" s="49"/>
      <c r="L95" s="47"/>
      <c r="M95" s="47"/>
      <c r="N95" s="47"/>
      <c r="O95" s="48"/>
      <c r="P95" s="48"/>
      <c r="Q95" s="38"/>
      <c r="R95" s="38"/>
      <c r="S95" s="38"/>
      <c r="T95" s="38"/>
    </row>
    <row r="96" spans="1:20" ht="43.5" customHeight="1">
      <c r="A96" s="40"/>
      <c r="B96" s="39"/>
      <c r="C96" s="19"/>
      <c r="D96" s="18"/>
      <c r="E96" s="18"/>
      <c r="F96" s="55"/>
      <c r="G96" s="109"/>
      <c r="H96" s="37"/>
      <c r="I96" s="37"/>
      <c r="J96" s="41"/>
      <c r="K96" s="49"/>
      <c r="L96" s="47"/>
      <c r="M96" s="47"/>
      <c r="N96" s="47"/>
      <c r="O96" s="48"/>
      <c r="P96" s="48"/>
      <c r="Q96" s="38"/>
      <c r="R96" s="38"/>
      <c r="S96" s="38"/>
      <c r="T96" s="38"/>
    </row>
    <row r="97" spans="1:20" ht="43.5" customHeight="1">
      <c r="A97" s="40"/>
      <c r="B97" s="39"/>
      <c r="C97" s="19"/>
      <c r="D97" s="18"/>
      <c r="E97" s="18"/>
      <c r="F97" s="55"/>
      <c r="G97" s="109"/>
      <c r="H97" s="37"/>
      <c r="I97" s="37"/>
      <c r="J97" s="41"/>
      <c r="K97" s="49"/>
      <c r="L97" s="47"/>
      <c r="M97" s="47"/>
      <c r="N97" s="47"/>
      <c r="O97" s="48"/>
      <c r="P97" s="48"/>
      <c r="Q97" s="38"/>
      <c r="R97" s="38"/>
      <c r="S97" s="38"/>
      <c r="T97" s="38"/>
    </row>
    <row r="98" spans="1:20" ht="43.5" customHeight="1">
      <c r="A98" s="40"/>
      <c r="B98" s="39"/>
      <c r="C98" s="19"/>
      <c r="D98" s="18"/>
      <c r="E98" s="18"/>
      <c r="F98" s="55"/>
      <c r="G98" s="109"/>
      <c r="H98" s="37"/>
      <c r="I98" s="37"/>
      <c r="J98" s="41"/>
      <c r="K98" s="49"/>
      <c r="L98" s="47"/>
      <c r="M98" s="47"/>
      <c r="N98" s="47"/>
      <c r="O98" s="48"/>
      <c r="P98" s="48"/>
      <c r="Q98" s="38"/>
      <c r="R98" s="38"/>
      <c r="S98" s="38"/>
      <c r="T98" s="38"/>
    </row>
    <row r="99" spans="1:20" ht="43.5" customHeight="1">
      <c r="A99" s="40"/>
      <c r="B99" s="39"/>
      <c r="C99" s="19"/>
      <c r="D99" s="18"/>
      <c r="E99" s="18"/>
      <c r="F99" s="55"/>
      <c r="G99" s="109"/>
      <c r="H99" s="37"/>
      <c r="I99" s="37"/>
      <c r="J99" s="41"/>
      <c r="K99" s="49"/>
      <c r="L99" s="47"/>
      <c r="M99" s="47"/>
      <c r="N99" s="47"/>
      <c r="O99" s="48"/>
      <c r="P99" s="48"/>
      <c r="Q99" s="38"/>
      <c r="R99" s="38"/>
      <c r="S99" s="38"/>
      <c r="T99" s="38"/>
    </row>
    <row r="100" spans="1:20" ht="43.5" customHeight="1">
      <c r="A100" s="40"/>
      <c r="B100" s="39"/>
      <c r="C100" s="19"/>
      <c r="D100" s="18"/>
      <c r="E100" s="18"/>
      <c r="F100" s="55"/>
      <c r="G100" s="109"/>
      <c r="H100" s="37"/>
      <c r="I100" s="37"/>
      <c r="J100" s="41"/>
      <c r="K100" s="49"/>
      <c r="L100" s="47"/>
      <c r="M100" s="47"/>
      <c r="N100" s="47"/>
      <c r="O100" s="48"/>
      <c r="P100" s="48"/>
      <c r="Q100" s="38"/>
      <c r="R100" s="38"/>
      <c r="S100" s="38"/>
      <c r="T100" s="38"/>
    </row>
    <row r="101" spans="1:20" ht="43.5" customHeight="1">
      <c r="A101" s="40"/>
      <c r="B101" s="39"/>
      <c r="C101" s="19"/>
      <c r="D101" s="18"/>
      <c r="E101" s="18"/>
      <c r="F101" s="55"/>
      <c r="G101" s="109"/>
      <c r="H101" s="37"/>
      <c r="I101" s="37"/>
      <c r="J101" s="41"/>
      <c r="K101" s="49"/>
      <c r="L101" s="47"/>
      <c r="M101" s="47"/>
      <c r="N101" s="47"/>
      <c r="O101" s="48"/>
      <c r="P101" s="48"/>
      <c r="Q101" s="38"/>
      <c r="R101" s="38"/>
      <c r="S101" s="38"/>
      <c r="T101" s="38"/>
    </row>
    <row r="102" spans="1:20" ht="43.5" customHeight="1">
      <c r="A102" s="40"/>
      <c r="B102" s="39"/>
      <c r="C102" s="19"/>
      <c r="D102" s="18"/>
      <c r="E102" s="18"/>
      <c r="F102" s="55"/>
      <c r="G102" s="109"/>
      <c r="H102" s="37"/>
      <c r="I102" s="37"/>
      <c r="J102" s="41"/>
      <c r="K102" s="49"/>
      <c r="L102" s="47"/>
      <c r="M102" s="47"/>
      <c r="N102" s="47"/>
      <c r="O102" s="48"/>
      <c r="P102" s="48"/>
      <c r="Q102" s="38"/>
      <c r="R102" s="38"/>
      <c r="S102" s="38"/>
      <c r="T102" s="38"/>
    </row>
    <row r="103" spans="1:20" ht="43.5" customHeight="1">
      <c r="A103" s="40"/>
      <c r="B103" s="39"/>
      <c r="C103" s="19"/>
      <c r="D103" s="18"/>
      <c r="E103" s="18"/>
      <c r="F103" s="55"/>
      <c r="G103" s="109"/>
      <c r="H103" s="37"/>
      <c r="I103" s="37"/>
      <c r="J103" s="41"/>
      <c r="K103" s="49"/>
      <c r="L103" s="47"/>
      <c r="M103" s="47"/>
      <c r="N103" s="47"/>
      <c r="O103" s="48"/>
      <c r="P103" s="48"/>
      <c r="Q103" s="38"/>
      <c r="R103" s="38"/>
      <c r="S103" s="38"/>
      <c r="T103" s="38"/>
    </row>
    <row r="104" spans="1:20" ht="43.5" customHeight="1">
      <c r="A104" s="40"/>
      <c r="B104" s="39"/>
      <c r="C104" s="19"/>
      <c r="D104" s="18"/>
      <c r="E104" s="18"/>
      <c r="F104" s="55"/>
      <c r="G104" s="109"/>
      <c r="H104" s="37"/>
      <c r="I104" s="37"/>
      <c r="J104" s="41"/>
      <c r="K104" s="49"/>
      <c r="L104" s="47"/>
      <c r="M104" s="47"/>
      <c r="N104" s="47"/>
      <c r="O104" s="48"/>
      <c r="P104" s="48"/>
      <c r="Q104" s="38"/>
      <c r="R104" s="38"/>
      <c r="S104" s="38"/>
      <c r="T104" s="38"/>
    </row>
    <row r="105" spans="1:20" ht="43.5" customHeight="1">
      <c r="A105" s="40"/>
      <c r="B105" s="39"/>
      <c r="C105" s="19"/>
      <c r="D105" s="18"/>
      <c r="E105" s="18"/>
      <c r="F105" s="55"/>
      <c r="G105" s="109"/>
      <c r="H105" s="37"/>
      <c r="I105" s="37"/>
      <c r="J105" s="41"/>
      <c r="K105" s="49"/>
      <c r="L105" s="47"/>
      <c r="M105" s="47"/>
      <c r="N105" s="47"/>
      <c r="O105" s="48"/>
      <c r="P105" s="48"/>
      <c r="Q105" s="38"/>
      <c r="R105" s="38"/>
      <c r="S105" s="38"/>
      <c r="T105" s="38"/>
    </row>
    <row r="106" spans="1:20" ht="43.5" customHeight="1">
      <c r="A106" s="40"/>
      <c r="B106" s="39"/>
      <c r="C106" s="19"/>
      <c r="D106" s="18"/>
      <c r="E106" s="18"/>
      <c r="F106" s="55"/>
      <c r="G106" s="109"/>
      <c r="H106" s="37"/>
      <c r="I106" s="37"/>
      <c r="J106" s="41"/>
      <c r="K106" s="49"/>
      <c r="L106" s="47"/>
      <c r="M106" s="47"/>
      <c r="N106" s="47"/>
      <c r="O106" s="48"/>
      <c r="P106" s="48"/>
      <c r="Q106" s="38"/>
      <c r="R106" s="38"/>
      <c r="S106" s="38"/>
      <c r="T106" s="38"/>
    </row>
    <row r="107" spans="1:20" ht="43.5" customHeight="1">
      <c r="A107" s="40"/>
      <c r="B107" s="39"/>
      <c r="C107" s="19"/>
      <c r="D107" s="18"/>
      <c r="E107" s="18"/>
      <c r="F107" s="55"/>
      <c r="G107" s="109"/>
      <c r="H107" s="37"/>
      <c r="I107" s="37"/>
      <c r="J107" s="41"/>
      <c r="K107" s="49"/>
      <c r="L107" s="47"/>
      <c r="M107" s="47"/>
      <c r="N107" s="47"/>
      <c r="O107" s="48"/>
      <c r="P107" s="48"/>
      <c r="Q107" s="38"/>
      <c r="R107" s="38"/>
      <c r="S107" s="38"/>
      <c r="T107" s="38"/>
    </row>
    <row r="108" spans="1:20" ht="43.5" customHeight="1">
      <c r="A108" s="40"/>
      <c r="B108" s="39"/>
      <c r="C108" s="19"/>
      <c r="D108" s="18"/>
      <c r="E108" s="18"/>
      <c r="F108" s="55"/>
      <c r="G108" s="109"/>
      <c r="H108" s="37"/>
      <c r="I108" s="37"/>
      <c r="J108" s="41"/>
      <c r="K108" s="49"/>
      <c r="L108" s="47"/>
      <c r="M108" s="47"/>
      <c r="N108" s="47"/>
      <c r="O108" s="48"/>
      <c r="P108" s="48"/>
      <c r="Q108" s="38"/>
      <c r="R108" s="38"/>
      <c r="S108" s="38"/>
      <c r="T108" s="38"/>
    </row>
    <row r="109" spans="1:20" ht="43.5" customHeight="1">
      <c r="A109" s="40"/>
      <c r="B109" s="39"/>
      <c r="C109" s="19"/>
      <c r="D109" s="18"/>
      <c r="E109" s="18"/>
      <c r="F109" s="55"/>
      <c r="G109" s="109"/>
      <c r="H109" s="37"/>
      <c r="I109" s="37"/>
      <c r="J109" s="41"/>
      <c r="K109" s="49"/>
      <c r="L109" s="47"/>
      <c r="M109" s="47"/>
      <c r="N109" s="47"/>
      <c r="O109" s="48"/>
      <c r="P109" s="48"/>
      <c r="Q109" s="38"/>
      <c r="R109" s="38"/>
      <c r="S109" s="38"/>
      <c r="T109" s="38"/>
    </row>
    <row r="110" spans="1:20" ht="43.5" customHeight="1">
      <c r="A110" s="40"/>
      <c r="B110" s="39"/>
      <c r="C110" s="19"/>
      <c r="D110" s="18"/>
      <c r="E110" s="18"/>
      <c r="F110" s="55"/>
      <c r="G110" s="109"/>
      <c r="H110" s="37"/>
      <c r="I110" s="37"/>
      <c r="J110" s="41"/>
      <c r="K110" s="49"/>
      <c r="L110" s="47"/>
      <c r="M110" s="47"/>
      <c r="N110" s="47"/>
      <c r="O110" s="48"/>
      <c r="P110" s="48"/>
      <c r="Q110" s="38"/>
      <c r="R110" s="38"/>
      <c r="S110" s="38"/>
      <c r="T110" s="38"/>
    </row>
    <row r="111" spans="1:20" ht="43.5" customHeight="1">
      <c r="A111" s="40"/>
      <c r="B111" s="39"/>
      <c r="C111" s="19"/>
      <c r="D111" s="18"/>
      <c r="E111" s="18"/>
      <c r="F111" s="55"/>
      <c r="G111" s="109"/>
      <c r="H111" s="37"/>
      <c r="I111" s="37"/>
      <c r="J111" s="41"/>
      <c r="K111" s="49"/>
      <c r="L111" s="47"/>
      <c r="M111" s="47"/>
      <c r="N111" s="47"/>
      <c r="O111" s="48"/>
      <c r="P111" s="48"/>
      <c r="Q111" s="38"/>
      <c r="R111" s="38"/>
      <c r="S111" s="38"/>
      <c r="T111" s="38"/>
    </row>
    <row r="112" spans="1:20" ht="43.5" customHeight="1">
      <c r="A112" s="40"/>
      <c r="B112" s="39"/>
      <c r="C112" s="19"/>
      <c r="D112" s="18"/>
      <c r="E112" s="18"/>
      <c r="F112" s="55"/>
      <c r="G112" s="109"/>
      <c r="H112" s="37"/>
      <c r="I112" s="37"/>
      <c r="J112" s="41"/>
      <c r="K112" s="49"/>
      <c r="L112" s="47"/>
      <c r="M112" s="47"/>
      <c r="N112" s="47"/>
      <c r="O112" s="48"/>
      <c r="P112" s="48"/>
      <c r="Q112" s="38"/>
      <c r="R112" s="38"/>
      <c r="S112" s="38"/>
      <c r="T112" s="38"/>
    </row>
    <row r="113" spans="1:20" ht="43.5" customHeight="1">
      <c r="A113" s="40"/>
      <c r="B113" s="39"/>
      <c r="C113" s="19"/>
      <c r="D113" s="18"/>
      <c r="E113" s="18"/>
      <c r="F113" s="55"/>
      <c r="G113" s="109"/>
      <c r="H113" s="37"/>
      <c r="I113" s="37"/>
      <c r="J113" s="41"/>
      <c r="K113" s="49"/>
      <c r="L113" s="47"/>
      <c r="M113" s="47"/>
      <c r="N113" s="47"/>
      <c r="O113" s="48"/>
      <c r="P113" s="48"/>
      <c r="Q113" s="38"/>
      <c r="R113" s="38"/>
      <c r="S113" s="38"/>
      <c r="T113" s="38"/>
    </row>
    <row r="114" spans="1:20" ht="43.5" customHeight="1">
      <c r="A114" s="40"/>
      <c r="B114" s="39"/>
      <c r="C114" s="19"/>
      <c r="D114" s="18"/>
      <c r="E114" s="18"/>
      <c r="F114" s="55"/>
      <c r="G114" s="109"/>
      <c r="H114" s="37"/>
      <c r="I114" s="37"/>
      <c r="J114" s="41"/>
      <c r="K114" s="49"/>
      <c r="L114" s="47"/>
      <c r="M114" s="47"/>
      <c r="N114" s="47"/>
      <c r="O114" s="48"/>
      <c r="P114" s="48"/>
      <c r="Q114" s="38"/>
      <c r="R114" s="38"/>
      <c r="S114" s="38"/>
      <c r="T114" s="38"/>
    </row>
    <row r="115" spans="1:20" ht="43.5" customHeight="1">
      <c r="A115" s="40"/>
      <c r="B115" s="39"/>
      <c r="C115" s="19"/>
      <c r="D115" s="18"/>
      <c r="E115" s="18"/>
      <c r="F115" s="55"/>
      <c r="G115" s="109"/>
      <c r="H115" s="37"/>
      <c r="I115" s="37"/>
      <c r="J115" s="41"/>
      <c r="K115" s="49"/>
      <c r="L115" s="47"/>
      <c r="M115" s="47"/>
      <c r="N115" s="47"/>
      <c r="O115" s="48"/>
      <c r="P115" s="48"/>
      <c r="Q115" s="38"/>
      <c r="R115" s="38"/>
      <c r="S115" s="38"/>
      <c r="T115" s="38"/>
    </row>
    <row r="116" spans="1:20" ht="43.5" customHeight="1">
      <c r="A116" s="40"/>
      <c r="B116" s="39"/>
      <c r="C116" s="19"/>
      <c r="D116" s="18"/>
      <c r="E116" s="18"/>
      <c r="F116" s="55"/>
      <c r="G116" s="109"/>
      <c r="H116" s="37"/>
      <c r="I116" s="37"/>
      <c r="J116" s="41"/>
      <c r="K116" s="49"/>
      <c r="L116" s="47"/>
      <c r="M116" s="47"/>
      <c r="N116" s="47"/>
      <c r="O116" s="48"/>
      <c r="P116" s="48"/>
      <c r="Q116" s="38"/>
      <c r="R116" s="38"/>
      <c r="S116" s="38"/>
      <c r="T116" s="38"/>
    </row>
    <row r="117" spans="1:20" ht="43.5" customHeight="1">
      <c r="A117" s="40"/>
      <c r="B117" s="39"/>
      <c r="C117" s="19"/>
      <c r="D117" s="18"/>
      <c r="E117" s="18"/>
      <c r="F117" s="55"/>
      <c r="G117" s="109"/>
      <c r="H117" s="37"/>
      <c r="I117" s="37"/>
      <c r="J117" s="41"/>
      <c r="K117" s="49"/>
      <c r="L117" s="47"/>
      <c r="M117" s="47"/>
      <c r="N117" s="47"/>
      <c r="O117" s="48"/>
      <c r="P117" s="48"/>
      <c r="Q117" s="38"/>
      <c r="R117" s="38"/>
      <c r="S117" s="38"/>
      <c r="T117" s="38"/>
    </row>
    <row r="118" spans="1:20" ht="43.5" customHeight="1">
      <c r="A118" s="40"/>
      <c r="B118" s="39"/>
      <c r="C118" s="19"/>
      <c r="D118" s="18"/>
      <c r="E118" s="18"/>
      <c r="F118" s="55"/>
      <c r="G118" s="109"/>
      <c r="H118" s="37"/>
      <c r="I118" s="37"/>
      <c r="J118" s="41"/>
      <c r="K118" s="49"/>
      <c r="L118" s="47"/>
      <c r="M118" s="47"/>
      <c r="N118" s="47"/>
      <c r="O118" s="48"/>
      <c r="P118" s="48"/>
      <c r="Q118" s="38"/>
      <c r="R118" s="38"/>
      <c r="S118" s="38"/>
      <c r="T118" s="38"/>
    </row>
    <row r="119" spans="1:20" ht="43.5" customHeight="1">
      <c r="A119" s="40"/>
      <c r="B119" s="39"/>
      <c r="C119" s="19"/>
      <c r="D119" s="18"/>
      <c r="E119" s="18"/>
      <c r="F119" s="55"/>
      <c r="G119" s="109"/>
      <c r="H119" s="37"/>
      <c r="I119" s="37"/>
      <c r="J119" s="41"/>
      <c r="K119" s="49"/>
      <c r="L119" s="47"/>
      <c r="M119" s="47"/>
      <c r="N119" s="47"/>
      <c r="O119" s="48"/>
      <c r="P119" s="48"/>
      <c r="Q119" s="38"/>
      <c r="R119" s="38"/>
      <c r="S119" s="38"/>
      <c r="T119" s="38"/>
    </row>
    <row r="120" spans="1:20" ht="43.5" customHeight="1">
      <c r="A120" s="40"/>
      <c r="B120" s="39"/>
      <c r="C120" s="19"/>
      <c r="D120" s="18"/>
      <c r="E120" s="18"/>
      <c r="F120" s="55"/>
      <c r="G120" s="109"/>
      <c r="H120" s="37"/>
      <c r="I120" s="37"/>
      <c r="J120" s="41"/>
      <c r="K120" s="49"/>
      <c r="L120" s="47"/>
      <c r="M120" s="47"/>
      <c r="N120" s="47"/>
      <c r="O120" s="48"/>
      <c r="P120" s="48"/>
      <c r="Q120" s="38"/>
      <c r="R120" s="38"/>
      <c r="S120" s="38"/>
      <c r="T120" s="38"/>
    </row>
    <row r="121" spans="1:20" ht="43.5" customHeight="1">
      <c r="A121" s="40"/>
      <c r="B121" s="39"/>
      <c r="C121" s="19"/>
      <c r="D121" s="18"/>
      <c r="E121" s="18"/>
      <c r="F121" s="55"/>
      <c r="G121" s="109"/>
      <c r="H121" s="37"/>
      <c r="I121" s="37"/>
      <c r="J121" s="41"/>
      <c r="K121" s="49"/>
      <c r="L121" s="47"/>
      <c r="M121" s="47"/>
      <c r="N121" s="47"/>
      <c r="O121" s="48"/>
      <c r="P121" s="48"/>
      <c r="Q121" s="38"/>
      <c r="R121" s="38"/>
      <c r="S121" s="38"/>
      <c r="T121" s="38"/>
    </row>
    <row r="122" spans="1:20" ht="43.5" customHeight="1">
      <c r="A122" s="40"/>
      <c r="B122" s="39"/>
      <c r="C122" s="19"/>
      <c r="D122" s="18"/>
      <c r="E122" s="18"/>
      <c r="F122" s="55"/>
      <c r="G122" s="109"/>
      <c r="H122" s="37"/>
      <c r="I122" s="37"/>
      <c r="J122" s="41"/>
      <c r="K122" s="49"/>
      <c r="L122" s="47"/>
      <c r="M122" s="47"/>
      <c r="N122" s="47"/>
      <c r="O122" s="48"/>
      <c r="P122" s="48"/>
      <c r="Q122" s="38"/>
      <c r="R122" s="38"/>
      <c r="S122" s="38"/>
      <c r="T122" s="38"/>
    </row>
    <row r="123" spans="1:20" ht="43.5" customHeight="1">
      <c r="A123" s="40"/>
      <c r="B123" s="39"/>
      <c r="C123" s="19"/>
      <c r="D123" s="18"/>
      <c r="E123" s="18"/>
      <c r="F123" s="55"/>
      <c r="G123" s="109"/>
      <c r="H123" s="37"/>
      <c r="I123" s="37"/>
      <c r="J123" s="41"/>
      <c r="K123" s="49"/>
      <c r="L123" s="47"/>
      <c r="M123" s="47"/>
      <c r="N123" s="47"/>
      <c r="O123" s="48"/>
      <c r="P123" s="48"/>
      <c r="Q123" s="38"/>
      <c r="R123" s="38"/>
      <c r="S123" s="38"/>
      <c r="T123" s="38"/>
    </row>
    <row r="124" spans="1:20" ht="43.5" customHeight="1">
      <c r="A124" s="40"/>
      <c r="B124" s="39"/>
      <c r="C124" s="19"/>
      <c r="D124" s="18"/>
      <c r="E124" s="18"/>
      <c r="F124" s="55"/>
      <c r="G124" s="109"/>
      <c r="H124" s="37"/>
      <c r="I124" s="37"/>
      <c r="J124" s="41"/>
      <c r="K124" s="49"/>
      <c r="L124" s="47"/>
      <c r="M124" s="47"/>
      <c r="N124" s="47"/>
      <c r="O124" s="48"/>
      <c r="P124" s="48"/>
      <c r="Q124" s="38"/>
      <c r="R124" s="38"/>
      <c r="S124" s="38"/>
      <c r="T124" s="38"/>
    </row>
    <row r="125" spans="1:20" ht="43.5" customHeight="1">
      <c r="A125" s="40"/>
      <c r="B125" s="39"/>
      <c r="C125" s="19"/>
      <c r="D125" s="18"/>
      <c r="E125" s="18"/>
      <c r="F125" s="55"/>
      <c r="G125" s="109"/>
      <c r="H125" s="37"/>
      <c r="I125" s="37"/>
      <c r="J125" s="41"/>
      <c r="K125" s="49"/>
      <c r="L125" s="47"/>
      <c r="M125" s="47"/>
      <c r="N125" s="47"/>
      <c r="O125" s="48"/>
      <c r="P125" s="48"/>
      <c r="Q125" s="38"/>
      <c r="R125" s="38"/>
      <c r="S125" s="38"/>
      <c r="T125" s="38"/>
    </row>
    <row r="126" spans="1:20" ht="43.5" customHeight="1">
      <c r="A126" s="40"/>
      <c r="B126" s="39"/>
      <c r="C126" s="19"/>
      <c r="D126" s="18"/>
      <c r="E126" s="18"/>
      <c r="F126" s="55"/>
      <c r="G126" s="109"/>
      <c r="H126" s="37"/>
      <c r="I126" s="37"/>
      <c r="J126" s="41"/>
      <c r="K126" s="49"/>
      <c r="L126" s="47"/>
      <c r="M126" s="47"/>
      <c r="N126" s="47"/>
      <c r="O126" s="48"/>
      <c r="P126" s="48"/>
      <c r="Q126" s="38"/>
      <c r="R126" s="38"/>
      <c r="S126" s="38"/>
      <c r="T126" s="38"/>
    </row>
    <row r="127" spans="1:20" ht="43.5" customHeight="1">
      <c r="A127" s="40"/>
      <c r="B127" s="39"/>
      <c r="C127" s="19"/>
      <c r="D127" s="18"/>
      <c r="E127" s="18"/>
      <c r="F127" s="55"/>
      <c r="G127" s="109"/>
      <c r="H127" s="37"/>
      <c r="I127" s="37"/>
      <c r="J127" s="41"/>
      <c r="K127" s="49"/>
      <c r="L127" s="47"/>
      <c r="M127" s="47"/>
      <c r="N127" s="47"/>
      <c r="O127" s="48"/>
      <c r="P127" s="48"/>
      <c r="Q127" s="38"/>
      <c r="R127" s="38"/>
      <c r="S127" s="38"/>
      <c r="T127" s="38"/>
    </row>
    <row r="128" spans="1:20" ht="43.5" customHeight="1">
      <c r="A128" s="40"/>
      <c r="B128" s="39"/>
      <c r="C128" s="19"/>
      <c r="D128" s="18"/>
      <c r="E128" s="18"/>
      <c r="F128" s="55"/>
      <c r="G128" s="109"/>
      <c r="H128" s="37"/>
      <c r="I128" s="37"/>
      <c r="J128" s="41"/>
      <c r="K128" s="49"/>
      <c r="L128" s="47"/>
      <c r="M128" s="47"/>
      <c r="N128" s="47"/>
      <c r="O128" s="48"/>
      <c r="P128" s="48"/>
      <c r="Q128" s="38"/>
      <c r="R128" s="38"/>
      <c r="S128" s="38"/>
      <c r="T128" s="38"/>
    </row>
    <row r="129" spans="1:20" ht="43.5" customHeight="1">
      <c r="A129" s="40"/>
      <c r="B129" s="39"/>
      <c r="C129" s="19"/>
      <c r="D129" s="18"/>
      <c r="E129" s="18"/>
      <c r="F129" s="55"/>
      <c r="G129" s="109"/>
      <c r="H129" s="37"/>
      <c r="I129" s="37"/>
      <c r="J129" s="41"/>
      <c r="K129" s="49"/>
      <c r="L129" s="47"/>
      <c r="M129" s="47"/>
      <c r="N129" s="47"/>
      <c r="O129" s="48"/>
      <c r="P129" s="48"/>
      <c r="Q129" s="38"/>
      <c r="R129" s="38"/>
      <c r="S129" s="38"/>
      <c r="T129" s="38"/>
    </row>
    <row r="130" spans="1:20" ht="43.5" customHeight="1">
      <c r="A130" s="40"/>
      <c r="B130" s="39"/>
      <c r="C130" s="19"/>
      <c r="D130" s="18"/>
      <c r="E130" s="18"/>
      <c r="F130" s="55"/>
      <c r="G130" s="109"/>
      <c r="H130" s="37"/>
      <c r="I130" s="37"/>
      <c r="J130" s="41"/>
      <c r="K130" s="49"/>
      <c r="L130" s="47"/>
      <c r="M130" s="47"/>
      <c r="N130" s="47"/>
      <c r="O130" s="48"/>
      <c r="P130" s="48"/>
      <c r="Q130" s="38"/>
      <c r="R130" s="38"/>
      <c r="S130" s="38"/>
      <c r="T130" s="38"/>
    </row>
    <row r="131" spans="1:20" ht="43.5" customHeight="1">
      <c r="A131" s="40"/>
      <c r="B131" s="39"/>
      <c r="C131" s="19"/>
      <c r="D131" s="18"/>
      <c r="E131" s="18"/>
      <c r="F131" s="55"/>
      <c r="G131" s="109"/>
      <c r="H131" s="37"/>
      <c r="I131" s="37"/>
      <c r="J131" s="41"/>
      <c r="K131" s="49"/>
      <c r="L131" s="47"/>
      <c r="M131" s="47"/>
      <c r="N131" s="47"/>
      <c r="O131" s="48"/>
      <c r="P131" s="48"/>
      <c r="Q131" s="38"/>
      <c r="R131" s="38"/>
      <c r="S131" s="38"/>
      <c r="T131" s="38"/>
    </row>
    <row r="132" spans="1:20" ht="43.5" customHeight="1">
      <c r="A132" s="40"/>
      <c r="B132" s="39"/>
      <c r="C132" s="19"/>
      <c r="D132" s="18"/>
      <c r="E132" s="18"/>
      <c r="F132" s="55"/>
      <c r="G132" s="109"/>
      <c r="H132" s="37"/>
      <c r="I132" s="37"/>
      <c r="J132" s="41"/>
      <c r="K132" s="49"/>
      <c r="L132" s="47"/>
      <c r="M132" s="47"/>
      <c r="N132" s="47"/>
      <c r="O132" s="48"/>
      <c r="P132" s="48"/>
      <c r="Q132" s="38"/>
      <c r="R132" s="38"/>
      <c r="S132" s="38"/>
      <c r="T132" s="38"/>
    </row>
    <row r="133" spans="1:20" ht="43.5" customHeight="1">
      <c r="A133" s="40"/>
      <c r="B133" s="39"/>
      <c r="C133" s="19"/>
      <c r="D133" s="18"/>
      <c r="E133" s="18"/>
      <c r="F133" s="55"/>
      <c r="G133" s="109"/>
      <c r="H133" s="37"/>
      <c r="I133" s="37"/>
      <c r="J133" s="41"/>
      <c r="K133" s="49"/>
      <c r="L133" s="47"/>
      <c r="M133" s="47"/>
      <c r="N133" s="47"/>
      <c r="O133" s="48"/>
      <c r="P133" s="48"/>
      <c r="Q133" s="38"/>
      <c r="R133" s="38"/>
      <c r="S133" s="38"/>
      <c r="T133" s="38"/>
    </row>
    <row r="134" spans="1:20" ht="43.5" customHeight="1">
      <c r="A134" s="40"/>
      <c r="B134" s="39"/>
      <c r="C134" s="19"/>
      <c r="D134" s="18"/>
      <c r="E134" s="18"/>
      <c r="F134" s="55"/>
      <c r="G134" s="109"/>
      <c r="H134" s="37"/>
      <c r="I134" s="37"/>
      <c r="J134" s="41"/>
      <c r="K134" s="49"/>
      <c r="L134" s="47"/>
      <c r="M134" s="47"/>
      <c r="N134" s="47"/>
      <c r="O134" s="48"/>
      <c r="P134" s="48"/>
      <c r="Q134" s="38"/>
      <c r="R134" s="38"/>
      <c r="S134" s="38"/>
      <c r="T134" s="38"/>
    </row>
    <row r="135" spans="1:20" ht="43.5" customHeight="1">
      <c r="A135" s="40"/>
      <c r="B135" s="39"/>
      <c r="C135" s="19"/>
      <c r="D135" s="18"/>
      <c r="E135" s="18"/>
      <c r="F135" s="55"/>
      <c r="G135" s="109"/>
      <c r="H135" s="37"/>
      <c r="I135" s="37"/>
      <c r="J135" s="41"/>
      <c r="K135" s="49"/>
      <c r="L135" s="47"/>
      <c r="M135" s="47"/>
      <c r="N135" s="47"/>
      <c r="O135" s="48"/>
      <c r="P135" s="48"/>
      <c r="Q135" s="38"/>
      <c r="R135" s="38"/>
      <c r="S135" s="38"/>
      <c r="T135" s="38"/>
    </row>
    <row r="136" spans="1:20" ht="43.5" customHeight="1">
      <c r="A136" s="40"/>
      <c r="B136" s="39"/>
      <c r="C136" s="19"/>
      <c r="D136" s="18"/>
      <c r="E136" s="18"/>
      <c r="F136" s="55"/>
      <c r="G136" s="109"/>
      <c r="H136" s="37"/>
      <c r="I136" s="37"/>
      <c r="J136" s="41"/>
      <c r="K136" s="49"/>
      <c r="L136" s="47"/>
      <c r="M136" s="47"/>
      <c r="N136" s="47"/>
      <c r="O136" s="48"/>
      <c r="P136" s="48"/>
      <c r="Q136" s="38"/>
      <c r="R136" s="38"/>
      <c r="S136" s="38"/>
      <c r="T136" s="38"/>
    </row>
    <row r="137" spans="1:20" ht="43.5" customHeight="1">
      <c r="A137" s="40"/>
      <c r="B137" s="39"/>
      <c r="C137" s="19"/>
      <c r="D137" s="18"/>
      <c r="E137" s="18"/>
      <c r="F137" s="55"/>
      <c r="G137" s="109"/>
      <c r="H137" s="37"/>
      <c r="I137" s="37"/>
      <c r="J137" s="41"/>
      <c r="K137" s="49"/>
      <c r="L137" s="47"/>
      <c r="M137" s="47"/>
      <c r="N137" s="47"/>
      <c r="O137" s="48"/>
      <c r="P137" s="48"/>
      <c r="Q137" s="38"/>
      <c r="R137" s="38"/>
      <c r="S137" s="38"/>
      <c r="T137" s="38"/>
    </row>
    <row r="138" spans="1:20" ht="43.5" customHeight="1">
      <c r="A138" s="40"/>
      <c r="B138" s="39"/>
      <c r="C138" s="19"/>
      <c r="D138" s="18"/>
      <c r="E138" s="18"/>
      <c r="F138" s="55"/>
      <c r="G138" s="109"/>
      <c r="H138" s="37"/>
      <c r="I138" s="37"/>
      <c r="J138" s="41"/>
      <c r="K138" s="49"/>
      <c r="L138" s="47"/>
      <c r="M138" s="47"/>
      <c r="N138" s="47"/>
      <c r="O138" s="48"/>
      <c r="P138" s="48"/>
      <c r="Q138" s="38"/>
      <c r="R138" s="38"/>
      <c r="S138" s="38"/>
      <c r="T138" s="38"/>
    </row>
    <row r="139" spans="1:20" ht="43.5" customHeight="1">
      <c r="A139" s="40"/>
      <c r="B139" s="39"/>
      <c r="C139" s="19"/>
      <c r="D139" s="18"/>
      <c r="E139" s="18"/>
      <c r="F139" s="55"/>
      <c r="G139" s="109"/>
      <c r="H139" s="37"/>
      <c r="I139" s="37"/>
      <c r="J139" s="41"/>
      <c r="K139" s="49"/>
      <c r="L139" s="47"/>
      <c r="M139" s="47"/>
      <c r="N139" s="47"/>
      <c r="O139" s="48"/>
      <c r="P139" s="48"/>
      <c r="Q139" s="38"/>
      <c r="R139" s="38"/>
      <c r="S139" s="38"/>
      <c r="T139" s="38"/>
    </row>
    <row r="140" spans="1:20" ht="43.5" customHeight="1">
      <c r="A140" s="40"/>
      <c r="B140" s="39"/>
      <c r="C140" s="19"/>
      <c r="D140" s="18"/>
      <c r="E140" s="18"/>
      <c r="F140" s="55"/>
      <c r="G140" s="109"/>
      <c r="H140" s="37"/>
      <c r="I140" s="37"/>
      <c r="J140" s="41"/>
      <c r="K140" s="49"/>
      <c r="L140" s="47"/>
      <c r="M140" s="47"/>
      <c r="N140" s="47"/>
      <c r="O140" s="48"/>
      <c r="P140" s="48"/>
      <c r="Q140" s="38"/>
      <c r="R140" s="38"/>
      <c r="S140" s="38"/>
      <c r="T140" s="38"/>
    </row>
    <row r="141" spans="1:20" ht="43.5" customHeight="1">
      <c r="A141" s="40"/>
      <c r="B141" s="39"/>
      <c r="C141" s="19"/>
      <c r="D141" s="18"/>
      <c r="E141" s="18"/>
      <c r="F141" s="55"/>
      <c r="G141" s="109"/>
      <c r="H141" s="37"/>
      <c r="I141" s="37"/>
      <c r="J141" s="41"/>
      <c r="K141" s="49"/>
      <c r="L141" s="47"/>
      <c r="M141" s="47"/>
      <c r="N141" s="47"/>
      <c r="O141" s="48"/>
      <c r="P141" s="48"/>
      <c r="Q141" s="38"/>
      <c r="R141" s="38"/>
      <c r="S141" s="38"/>
      <c r="T141" s="38"/>
    </row>
    <row r="142" spans="1:20" ht="43.5" customHeight="1">
      <c r="A142" s="40"/>
      <c r="B142" s="39"/>
      <c r="C142" s="19"/>
      <c r="D142" s="18"/>
      <c r="E142" s="18"/>
      <c r="F142" s="55"/>
      <c r="G142" s="109"/>
      <c r="H142" s="37"/>
      <c r="I142" s="37"/>
      <c r="J142" s="41"/>
      <c r="K142" s="49"/>
      <c r="L142" s="47"/>
      <c r="M142" s="47"/>
      <c r="N142" s="47"/>
      <c r="O142" s="48"/>
      <c r="P142" s="48"/>
      <c r="Q142" s="38"/>
      <c r="R142" s="38"/>
      <c r="S142" s="38"/>
      <c r="T142" s="38"/>
    </row>
    <row r="143" spans="1:20" ht="43.5" customHeight="1">
      <c r="A143" s="40"/>
      <c r="B143" s="39"/>
      <c r="C143" s="19"/>
      <c r="D143" s="18"/>
      <c r="E143" s="18"/>
      <c r="F143" s="55"/>
      <c r="G143" s="109"/>
      <c r="H143" s="37"/>
      <c r="I143" s="37"/>
      <c r="J143" s="41"/>
      <c r="K143" s="49"/>
      <c r="L143" s="47"/>
      <c r="M143" s="47"/>
      <c r="N143" s="47"/>
      <c r="O143" s="48"/>
      <c r="P143" s="48"/>
      <c r="Q143" s="38"/>
      <c r="R143" s="38"/>
      <c r="S143" s="38"/>
      <c r="T143" s="38"/>
    </row>
    <row r="144" spans="1:20" ht="43.5" customHeight="1">
      <c r="A144" s="40"/>
      <c r="B144" s="39"/>
      <c r="C144" s="19"/>
      <c r="D144" s="18"/>
      <c r="E144" s="18"/>
      <c r="F144" s="55"/>
      <c r="G144" s="109"/>
      <c r="H144" s="37"/>
      <c r="I144" s="37"/>
      <c r="J144" s="41"/>
      <c r="K144" s="49"/>
      <c r="L144" s="47"/>
      <c r="M144" s="47"/>
      <c r="N144" s="47"/>
      <c r="O144" s="48"/>
      <c r="P144" s="48"/>
      <c r="Q144" s="38"/>
      <c r="R144" s="38"/>
      <c r="S144" s="38"/>
      <c r="T144" s="38"/>
    </row>
    <row r="145" spans="1:20" ht="43.5" customHeight="1">
      <c r="A145" s="40"/>
      <c r="B145" s="39"/>
      <c r="C145" s="19"/>
      <c r="D145" s="18"/>
      <c r="E145" s="18"/>
      <c r="F145" s="55"/>
      <c r="G145" s="109"/>
      <c r="H145" s="37"/>
      <c r="I145" s="37"/>
      <c r="J145" s="41"/>
      <c r="K145" s="49"/>
      <c r="L145" s="47"/>
      <c r="M145" s="47"/>
      <c r="N145" s="47"/>
      <c r="O145" s="48"/>
      <c r="P145" s="48"/>
      <c r="Q145" s="38"/>
      <c r="R145" s="38"/>
      <c r="S145" s="38"/>
      <c r="T145" s="38"/>
    </row>
    <row r="146" spans="1:20" ht="43.5" customHeight="1">
      <c r="A146" s="40"/>
      <c r="B146" s="39"/>
      <c r="C146" s="19"/>
      <c r="D146" s="18"/>
      <c r="E146" s="18"/>
      <c r="F146" s="55"/>
      <c r="G146" s="109"/>
      <c r="H146" s="37"/>
      <c r="I146" s="37"/>
      <c r="J146" s="41"/>
      <c r="K146" s="49"/>
      <c r="L146" s="47"/>
      <c r="M146" s="47"/>
      <c r="N146" s="47"/>
      <c r="O146" s="48"/>
      <c r="P146" s="48"/>
      <c r="Q146" s="38"/>
      <c r="R146" s="38"/>
      <c r="S146" s="38"/>
      <c r="T146" s="38"/>
    </row>
    <row r="147" spans="1:20" ht="43.5" customHeight="1">
      <c r="A147" s="40"/>
      <c r="B147" s="39"/>
      <c r="C147" s="19"/>
      <c r="D147" s="18"/>
      <c r="E147" s="18"/>
      <c r="F147" s="55"/>
      <c r="G147" s="109"/>
      <c r="H147" s="37"/>
      <c r="I147" s="37"/>
      <c r="J147" s="41"/>
      <c r="K147" s="49"/>
      <c r="L147" s="47"/>
      <c r="M147" s="47"/>
      <c r="N147" s="47"/>
      <c r="O147" s="48"/>
      <c r="P147" s="48"/>
      <c r="Q147" s="38"/>
      <c r="R147" s="38"/>
      <c r="S147" s="38"/>
      <c r="T147" s="38"/>
    </row>
    <row r="148" spans="1:20" ht="43.5" customHeight="1">
      <c r="A148" s="40"/>
      <c r="B148" s="39"/>
      <c r="C148" s="19"/>
      <c r="D148" s="18"/>
      <c r="E148" s="18"/>
      <c r="F148" s="55"/>
      <c r="G148" s="109"/>
      <c r="H148" s="37"/>
      <c r="I148" s="37"/>
      <c r="J148" s="41"/>
      <c r="K148" s="49"/>
      <c r="L148" s="47"/>
      <c r="M148" s="47"/>
      <c r="N148" s="47"/>
      <c r="O148" s="48"/>
      <c r="P148" s="48"/>
      <c r="Q148" s="38"/>
      <c r="R148" s="38"/>
      <c r="S148" s="38"/>
      <c r="T148" s="38"/>
    </row>
    <row r="149" spans="1:20" ht="43.5" customHeight="1">
      <c r="A149" s="40"/>
      <c r="B149" s="39"/>
      <c r="C149" s="19"/>
      <c r="D149" s="18"/>
      <c r="E149" s="18"/>
      <c r="F149" s="55"/>
      <c r="G149" s="109"/>
      <c r="H149" s="37"/>
      <c r="I149" s="37"/>
      <c r="J149" s="41"/>
      <c r="K149" s="49"/>
      <c r="L149" s="47"/>
      <c r="M149" s="47"/>
      <c r="N149" s="47"/>
      <c r="O149" s="48"/>
      <c r="P149" s="48"/>
      <c r="Q149" s="38"/>
      <c r="R149" s="38"/>
      <c r="S149" s="38"/>
      <c r="T149" s="38"/>
    </row>
    <row r="150" spans="1:20" ht="43.5" customHeight="1">
      <c r="A150" s="40"/>
      <c r="B150" s="39"/>
      <c r="C150" s="19"/>
      <c r="D150" s="18"/>
      <c r="E150" s="18"/>
      <c r="F150" s="55"/>
      <c r="G150" s="109"/>
      <c r="H150" s="37"/>
      <c r="I150" s="37"/>
      <c r="J150" s="41"/>
      <c r="K150" s="49"/>
      <c r="L150" s="47"/>
      <c r="M150" s="47"/>
      <c r="N150" s="47"/>
      <c r="O150" s="48"/>
      <c r="P150" s="48"/>
      <c r="Q150" s="38"/>
      <c r="R150" s="38"/>
      <c r="S150" s="38"/>
      <c r="T150" s="38"/>
    </row>
    <row r="151" spans="1:20" ht="43.5" customHeight="1">
      <c r="A151" s="40"/>
      <c r="B151" s="39"/>
      <c r="C151" s="19"/>
      <c r="D151" s="18"/>
      <c r="E151" s="18"/>
      <c r="F151" s="55"/>
      <c r="G151" s="109"/>
      <c r="H151" s="37"/>
      <c r="I151" s="37"/>
      <c r="J151" s="41"/>
      <c r="K151" s="49"/>
      <c r="L151" s="47"/>
      <c r="M151" s="47"/>
      <c r="N151" s="47"/>
      <c r="O151" s="48"/>
      <c r="P151" s="48"/>
      <c r="Q151" s="38"/>
      <c r="R151" s="38"/>
      <c r="S151" s="38"/>
      <c r="T151" s="38"/>
    </row>
    <row r="152" spans="1:20" ht="43.5" customHeight="1">
      <c r="A152" s="40"/>
      <c r="B152" s="39"/>
      <c r="C152" s="19"/>
      <c r="D152" s="18"/>
      <c r="E152" s="18"/>
      <c r="F152" s="55"/>
      <c r="G152" s="109"/>
      <c r="H152" s="37"/>
      <c r="I152" s="37"/>
      <c r="J152" s="41"/>
      <c r="K152" s="49"/>
      <c r="L152" s="47"/>
      <c r="M152" s="47"/>
      <c r="N152" s="47"/>
      <c r="O152" s="48"/>
      <c r="P152" s="48"/>
      <c r="Q152" s="38"/>
      <c r="R152" s="38"/>
      <c r="S152" s="38"/>
      <c r="T152" s="38"/>
    </row>
    <row r="153" spans="1:20" ht="43.5" customHeight="1">
      <c r="A153" s="40"/>
      <c r="B153" s="39"/>
      <c r="C153" s="19"/>
      <c r="D153" s="18"/>
      <c r="E153" s="18"/>
      <c r="F153" s="55"/>
      <c r="G153" s="109"/>
      <c r="H153" s="37"/>
      <c r="I153" s="37"/>
      <c r="J153" s="41"/>
      <c r="K153" s="49"/>
      <c r="L153" s="47"/>
      <c r="M153" s="47"/>
      <c r="N153" s="47"/>
      <c r="O153" s="48"/>
      <c r="P153" s="48"/>
      <c r="Q153" s="38"/>
      <c r="R153" s="38"/>
      <c r="S153" s="38"/>
      <c r="T153" s="38"/>
    </row>
    <row r="154" spans="1:20" ht="43.5" customHeight="1">
      <c r="A154" s="40"/>
      <c r="B154" s="39"/>
      <c r="C154" s="19"/>
      <c r="D154" s="18"/>
      <c r="E154" s="18"/>
      <c r="F154" s="55"/>
      <c r="G154" s="109"/>
      <c r="H154" s="37"/>
      <c r="I154" s="37"/>
      <c r="J154" s="41"/>
      <c r="K154" s="49"/>
      <c r="L154" s="47"/>
      <c r="M154" s="47"/>
      <c r="N154" s="47"/>
      <c r="O154" s="48"/>
      <c r="P154" s="48"/>
      <c r="Q154" s="38"/>
      <c r="R154" s="38"/>
      <c r="S154" s="38"/>
      <c r="T154" s="38"/>
    </row>
    <row r="155" spans="1:20" ht="43.5" customHeight="1">
      <c r="A155" s="40"/>
      <c r="B155" s="39"/>
      <c r="C155" s="19"/>
      <c r="D155" s="18"/>
      <c r="E155" s="18"/>
      <c r="F155" s="55"/>
      <c r="G155" s="109"/>
      <c r="H155" s="37"/>
      <c r="I155" s="37"/>
      <c r="J155" s="41"/>
      <c r="K155" s="49"/>
      <c r="L155" s="47"/>
      <c r="M155" s="47"/>
      <c r="N155" s="47"/>
      <c r="O155" s="48"/>
      <c r="P155" s="48"/>
      <c r="Q155" s="38"/>
      <c r="R155" s="38"/>
      <c r="S155" s="38"/>
      <c r="T155" s="38"/>
    </row>
    <row r="156" spans="1:20" ht="43.5" customHeight="1">
      <c r="A156" s="40"/>
      <c r="B156" s="39"/>
      <c r="C156" s="19"/>
      <c r="D156" s="18"/>
      <c r="E156" s="18"/>
      <c r="F156" s="55"/>
      <c r="G156" s="109"/>
      <c r="H156" s="37"/>
      <c r="I156" s="37"/>
      <c r="J156" s="41"/>
      <c r="K156" s="49"/>
      <c r="L156" s="47"/>
      <c r="M156" s="47"/>
      <c r="N156" s="47"/>
      <c r="O156" s="48"/>
      <c r="P156" s="48"/>
      <c r="Q156" s="38"/>
      <c r="R156" s="38"/>
      <c r="S156" s="38"/>
      <c r="T156" s="38"/>
    </row>
    <row r="157" spans="1:20" ht="43.5" customHeight="1">
      <c r="A157" s="40"/>
      <c r="B157" s="39"/>
      <c r="C157" s="19"/>
      <c r="D157" s="18"/>
      <c r="E157" s="18"/>
      <c r="F157" s="55"/>
      <c r="G157" s="109"/>
      <c r="H157" s="37"/>
      <c r="I157" s="37"/>
      <c r="J157" s="41"/>
      <c r="K157" s="49"/>
      <c r="L157" s="47"/>
      <c r="M157" s="47"/>
      <c r="N157" s="47"/>
      <c r="O157" s="48"/>
      <c r="P157" s="48"/>
      <c r="Q157" s="38"/>
      <c r="R157" s="38"/>
      <c r="S157" s="38"/>
      <c r="T157" s="38"/>
    </row>
    <row r="158" spans="1:20" ht="43.5" customHeight="1">
      <c r="A158" s="40"/>
      <c r="B158" s="39"/>
      <c r="C158" s="19"/>
      <c r="D158" s="18"/>
      <c r="E158" s="18"/>
      <c r="F158" s="55"/>
      <c r="G158" s="109"/>
      <c r="H158" s="37"/>
      <c r="I158" s="37"/>
      <c r="J158" s="41"/>
      <c r="K158" s="49"/>
      <c r="L158" s="47"/>
      <c r="M158" s="47"/>
      <c r="N158" s="47"/>
      <c r="O158" s="48"/>
      <c r="P158" s="48"/>
      <c r="Q158" s="38"/>
      <c r="R158" s="38"/>
      <c r="S158" s="38"/>
      <c r="T158" s="38"/>
    </row>
    <row r="159" spans="1:20" ht="43.5" customHeight="1">
      <c r="A159" s="40"/>
      <c r="B159" s="39"/>
      <c r="C159" s="19"/>
      <c r="D159" s="18"/>
      <c r="E159" s="18"/>
      <c r="F159" s="55"/>
      <c r="G159" s="109"/>
      <c r="H159" s="37"/>
      <c r="I159" s="37"/>
      <c r="J159" s="41"/>
      <c r="K159" s="49"/>
      <c r="L159" s="47"/>
      <c r="M159" s="47"/>
      <c r="N159" s="47"/>
      <c r="O159" s="48"/>
      <c r="P159" s="48"/>
      <c r="Q159" s="38"/>
      <c r="R159" s="38"/>
      <c r="S159" s="38"/>
      <c r="T159" s="38"/>
    </row>
    <row r="160" spans="1:20" ht="43.5" customHeight="1">
      <c r="A160" s="40"/>
      <c r="B160" s="39"/>
      <c r="C160" s="19"/>
      <c r="D160" s="18"/>
      <c r="E160" s="18"/>
      <c r="F160" s="55"/>
      <c r="G160" s="109"/>
      <c r="H160" s="37"/>
      <c r="I160" s="37"/>
      <c r="J160" s="41"/>
      <c r="K160" s="49"/>
      <c r="L160" s="47"/>
      <c r="M160" s="47"/>
      <c r="N160" s="47"/>
      <c r="O160" s="48"/>
      <c r="P160" s="48"/>
      <c r="Q160" s="38"/>
      <c r="R160" s="38"/>
      <c r="S160" s="38"/>
      <c r="T160" s="38"/>
    </row>
    <row r="161" spans="1:20" ht="43.5" customHeight="1">
      <c r="A161" s="40"/>
      <c r="B161" s="39"/>
      <c r="C161" s="19"/>
      <c r="D161" s="18"/>
      <c r="E161" s="18"/>
      <c r="F161" s="55"/>
      <c r="G161" s="109"/>
      <c r="H161" s="37"/>
      <c r="I161" s="37"/>
      <c r="J161" s="41"/>
      <c r="K161" s="49"/>
      <c r="L161" s="47"/>
      <c r="M161" s="47"/>
      <c r="N161" s="47"/>
      <c r="O161" s="48"/>
      <c r="P161" s="48"/>
      <c r="Q161" s="38"/>
      <c r="R161" s="38"/>
      <c r="S161" s="38"/>
      <c r="T161" s="38"/>
    </row>
    <row r="162" spans="1:20" ht="43.5" customHeight="1">
      <c r="A162" s="40"/>
      <c r="B162" s="39"/>
      <c r="C162" s="19"/>
      <c r="D162" s="18"/>
      <c r="E162" s="18"/>
      <c r="F162" s="55"/>
      <c r="G162" s="109"/>
      <c r="H162" s="37"/>
      <c r="I162" s="37"/>
      <c r="J162" s="41"/>
      <c r="K162" s="49"/>
      <c r="L162" s="47"/>
      <c r="M162" s="47"/>
      <c r="N162" s="47"/>
      <c r="O162" s="48"/>
      <c r="P162" s="48"/>
      <c r="Q162" s="38"/>
      <c r="R162" s="38"/>
      <c r="S162" s="38"/>
      <c r="T162" s="38"/>
    </row>
    <row r="163" spans="1:20" ht="43.5" customHeight="1">
      <c r="A163" s="40"/>
      <c r="B163" s="39"/>
      <c r="C163" s="19"/>
      <c r="D163" s="18"/>
      <c r="E163" s="18"/>
      <c r="F163" s="55"/>
      <c r="G163" s="109"/>
      <c r="H163" s="37"/>
      <c r="I163" s="37"/>
      <c r="J163" s="41"/>
      <c r="K163" s="49"/>
      <c r="L163" s="47"/>
      <c r="M163" s="47"/>
      <c r="N163" s="47"/>
      <c r="O163" s="48"/>
      <c r="P163" s="48"/>
      <c r="Q163" s="38"/>
      <c r="R163" s="38"/>
      <c r="S163" s="38"/>
      <c r="T163" s="38"/>
    </row>
    <row r="164" spans="1:20" ht="43.5" customHeight="1">
      <c r="A164" s="40"/>
      <c r="B164" s="39"/>
      <c r="C164" s="19"/>
      <c r="D164" s="18"/>
      <c r="E164" s="18"/>
      <c r="F164" s="55"/>
      <c r="G164" s="109"/>
      <c r="H164" s="37"/>
      <c r="I164" s="37"/>
      <c r="J164" s="41"/>
      <c r="K164" s="49"/>
      <c r="L164" s="47"/>
      <c r="M164" s="47"/>
      <c r="N164" s="47"/>
      <c r="O164" s="48"/>
      <c r="P164" s="48"/>
      <c r="Q164" s="38"/>
      <c r="R164" s="38"/>
      <c r="S164" s="38"/>
      <c r="T164" s="38"/>
    </row>
    <row r="165" spans="1:20" ht="43.5" customHeight="1">
      <c r="A165" s="40"/>
      <c r="B165" s="39"/>
      <c r="C165" s="19"/>
      <c r="D165" s="18"/>
      <c r="E165" s="18"/>
      <c r="F165" s="55"/>
      <c r="G165" s="109"/>
      <c r="H165" s="37"/>
      <c r="I165" s="37"/>
      <c r="J165" s="41"/>
      <c r="K165" s="49"/>
      <c r="L165" s="47"/>
      <c r="M165" s="47"/>
      <c r="N165" s="47"/>
      <c r="O165" s="48"/>
      <c r="P165" s="48"/>
      <c r="Q165" s="38"/>
      <c r="R165" s="38"/>
      <c r="S165" s="38"/>
      <c r="T165" s="38"/>
    </row>
    <row r="166" spans="1:20" ht="43.5" customHeight="1">
      <c r="A166" s="40"/>
      <c r="B166" s="39"/>
      <c r="C166" s="19"/>
      <c r="D166" s="18"/>
      <c r="E166" s="18"/>
      <c r="F166" s="55"/>
      <c r="G166" s="109"/>
      <c r="H166" s="37"/>
      <c r="I166" s="37"/>
      <c r="J166" s="41"/>
      <c r="K166" s="49"/>
      <c r="L166" s="47"/>
      <c r="M166" s="47"/>
      <c r="N166" s="47"/>
      <c r="O166" s="48"/>
      <c r="P166" s="48"/>
      <c r="Q166" s="38"/>
      <c r="R166" s="38"/>
      <c r="S166" s="38"/>
      <c r="T166" s="38"/>
    </row>
    <row r="167" spans="1:20" ht="43.5" customHeight="1">
      <c r="A167" s="40"/>
      <c r="B167" s="39"/>
      <c r="C167" s="19"/>
      <c r="D167" s="18"/>
      <c r="E167" s="18"/>
      <c r="F167" s="55"/>
      <c r="G167" s="109"/>
      <c r="H167" s="37"/>
      <c r="I167" s="37"/>
      <c r="J167" s="41"/>
      <c r="K167" s="49"/>
      <c r="L167" s="47"/>
      <c r="M167" s="47"/>
      <c r="N167" s="47"/>
      <c r="O167" s="48"/>
      <c r="P167" s="48"/>
      <c r="Q167" s="38"/>
      <c r="R167" s="38"/>
      <c r="S167" s="38"/>
      <c r="T167" s="38"/>
    </row>
    <row r="168" spans="1:20" ht="43.5" customHeight="1">
      <c r="A168" s="40"/>
      <c r="B168" s="39"/>
      <c r="C168" s="19"/>
      <c r="D168" s="18"/>
      <c r="E168" s="18"/>
      <c r="F168" s="55"/>
      <c r="G168" s="109"/>
      <c r="H168" s="37"/>
      <c r="I168" s="37"/>
      <c r="J168" s="41"/>
      <c r="K168" s="49"/>
      <c r="L168" s="47"/>
      <c r="M168" s="47"/>
      <c r="N168" s="47"/>
      <c r="O168" s="48"/>
      <c r="P168" s="48"/>
      <c r="Q168" s="38"/>
      <c r="R168" s="38"/>
      <c r="S168" s="38"/>
      <c r="T168" s="38"/>
    </row>
    <row r="169" spans="1:20" ht="43.5" customHeight="1">
      <c r="A169" s="40"/>
      <c r="B169" s="39"/>
      <c r="C169" s="19"/>
      <c r="D169" s="18"/>
      <c r="E169" s="18"/>
      <c r="F169" s="55"/>
      <c r="G169" s="109"/>
      <c r="H169" s="37"/>
      <c r="I169" s="37"/>
      <c r="J169" s="41"/>
      <c r="K169" s="49"/>
      <c r="L169" s="47"/>
      <c r="M169" s="47"/>
      <c r="N169" s="47"/>
      <c r="O169" s="48"/>
      <c r="P169" s="48"/>
      <c r="Q169" s="38"/>
      <c r="R169" s="38"/>
      <c r="S169" s="38"/>
      <c r="T169" s="38"/>
    </row>
    <row r="170" spans="1:20" ht="43.5" customHeight="1">
      <c r="A170" s="40"/>
      <c r="B170" s="39"/>
      <c r="C170" s="19"/>
      <c r="D170" s="18"/>
      <c r="E170" s="18"/>
      <c r="F170" s="55"/>
      <c r="G170" s="109"/>
      <c r="H170" s="37"/>
      <c r="I170" s="37"/>
      <c r="J170" s="41"/>
      <c r="K170" s="49"/>
      <c r="L170" s="47"/>
      <c r="M170" s="47"/>
      <c r="N170" s="47"/>
      <c r="O170" s="48"/>
      <c r="P170" s="48"/>
      <c r="Q170" s="38"/>
      <c r="R170" s="38"/>
      <c r="S170" s="38"/>
      <c r="T170" s="38"/>
    </row>
    <row r="171" spans="1:20" ht="43.5" customHeight="1">
      <c r="A171" s="40"/>
      <c r="B171" s="39"/>
      <c r="C171" s="19"/>
      <c r="D171" s="18"/>
      <c r="E171" s="18"/>
      <c r="F171" s="55"/>
      <c r="G171" s="109"/>
      <c r="H171" s="37"/>
      <c r="I171" s="37"/>
      <c r="J171" s="41"/>
      <c r="K171" s="49"/>
      <c r="L171" s="47"/>
      <c r="M171" s="47"/>
      <c r="N171" s="47"/>
      <c r="O171" s="48"/>
      <c r="P171" s="48"/>
      <c r="Q171" s="38"/>
      <c r="R171" s="38"/>
      <c r="S171" s="38"/>
      <c r="T171" s="38"/>
    </row>
    <row r="172" spans="1:20" ht="43.5" customHeight="1">
      <c r="A172" s="40"/>
      <c r="B172" s="39"/>
      <c r="C172" s="19"/>
      <c r="D172" s="18"/>
      <c r="E172" s="18"/>
      <c r="F172" s="55"/>
      <c r="G172" s="109"/>
      <c r="H172" s="37"/>
      <c r="I172" s="37"/>
      <c r="J172" s="41"/>
      <c r="K172" s="49"/>
      <c r="L172" s="47"/>
      <c r="M172" s="47"/>
      <c r="N172" s="47"/>
      <c r="O172" s="48"/>
      <c r="P172" s="48"/>
      <c r="Q172" s="38"/>
      <c r="R172" s="38"/>
      <c r="S172" s="38"/>
      <c r="T172" s="38"/>
    </row>
    <row r="173" spans="1:20" ht="43.5" customHeight="1">
      <c r="A173" s="40"/>
      <c r="B173" s="39"/>
      <c r="C173" s="19"/>
      <c r="D173" s="18"/>
      <c r="E173" s="18"/>
      <c r="F173" s="55"/>
      <c r="G173" s="109"/>
      <c r="H173" s="37"/>
      <c r="I173" s="37"/>
      <c r="J173" s="41"/>
      <c r="K173" s="49"/>
      <c r="L173" s="47"/>
      <c r="M173" s="47"/>
      <c r="N173" s="47"/>
      <c r="O173" s="48"/>
      <c r="P173" s="48"/>
      <c r="Q173" s="38"/>
      <c r="R173" s="38"/>
      <c r="S173" s="38"/>
      <c r="T173" s="38"/>
    </row>
    <row r="174" spans="1:20" ht="43.5" customHeight="1">
      <c r="A174" s="40"/>
      <c r="B174" s="39"/>
      <c r="C174" s="19"/>
      <c r="D174" s="18"/>
      <c r="E174" s="18"/>
      <c r="F174" s="55"/>
      <c r="G174" s="109"/>
      <c r="H174" s="37"/>
      <c r="I174" s="37"/>
      <c r="J174" s="41"/>
      <c r="K174" s="49"/>
      <c r="L174" s="47"/>
      <c r="M174" s="47"/>
      <c r="N174" s="47"/>
      <c r="O174" s="48"/>
      <c r="P174" s="48"/>
      <c r="Q174" s="38"/>
      <c r="R174" s="38"/>
      <c r="S174" s="38"/>
      <c r="T174" s="38"/>
    </row>
    <row r="175" spans="1:20" ht="43.5" customHeight="1">
      <c r="A175" s="40"/>
      <c r="B175" s="39"/>
      <c r="C175" s="19"/>
      <c r="D175" s="18"/>
      <c r="E175" s="18"/>
      <c r="F175" s="55"/>
      <c r="G175" s="109"/>
      <c r="H175" s="37"/>
      <c r="I175" s="37"/>
      <c r="J175" s="41"/>
      <c r="K175" s="49"/>
      <c r="L175" s="47"/>
      <c r="M175" s="47"/>
      <c r="N175" s="47"/>
      <c r="O175" s="48"/>
      <c r="P175" s="48"/>
      <c r="Q175" s="38"/>
      <c r="R175" s="38"/>
      <c r="S175" s="38"/>
      <c r="T175" s="38"/>
    </row>
    <row r="176" spans="1:20" ht="43.5" customHeight="1">
      <c r="A176" s="40"/>
      <c r="B176" s="39"/>
      <c r="C176" s="19"/>
      <c r="D176" s="18"/>
      <c r="E176" s="18"/>
      <c r="F176" s="55"/>
      <c r="G176" s="109"/>
      <c r="H176" s="37"/>
      <c r="I176" s="37"/>
      <c r="J176" s="41"/>
      <c r="K176" s="49"/>
      <c r="L176" s="47"/>
      <c r="M176" s="47"/>
      <c r="N176" s="47"/>
      <c r="O176" s="48"/>
      <c r="P176" s="48"/>
      <c r="Q176" s="38"/>
      <c r="R176" s="38"/>
      <c r="S176" s="38"/>
      <c r="T176" s="38"/>
    </row>
    <row r="177" spans="1:20" ht="43.5" customHeight="1">
      <c r="A177" s="40"/>
      <c r="B177" s="39"/>
      <c r="C177" s="19"/>
      <c r="D177" s="18"/>
      <c r="E177" s="18"/>
      <c r="F177" s="55"/>
      <c r="G177" s="109"/>
      <c r="H177" s="37"/>
      <c r="I177" s="37"/>
      <c r="J177" s="41"/>
      <c r="K177" s="49"/>
      <c r="L177" s="47"/>
      <c r="M177" s="47"/>
      <c r="N177" s="47"/>
      <c r="O177" s="48"/>
      <c r="P177" s="48"/>
      <c r="Q177" s="38"/>
      <c r="R177" s="38"/>
      <c r="S177" s="38"/>
      <c r="T177" s="38"/>
    </row>
    <row r="178" spans="1:20" ht="43.5" customHeight="1">
      <c r="A178" s="40"/>
      <c r="B178" s="39"/>
      <c r="C178" s="19"/>
      <c r="D178" s="18"/>
      <c r="E178" s="18"/>
      <c r="F178" s="55"/>
      <c r="G178" s="109"/>
      <c r="H178" s="37"/>
      <c r="I178" s="37"/>
      <c r="J178" s="41"/>
      <c r="K178" s="49"/>
      <c r="L178" s="47"/>
      <c r="M178" s="47"/>
      <c r="N178" s="47"/>
      <c r="O178" s="48"/>
      <c r="P178" s="48"/>
      <c r="Q178" s="38"/>
      <c r="R178" s="38"/>
      <c r="S178" s="38"/>
      <c r="T178" s="38"/>
    </row>
    <row r="179" spans="1:20" ht="43.5" customHeight="1">
      <c r="A179" s="40"/>
      <c r="B179" s="39"/>
      <c r="C179" s="19"/>
      <c r="D179" s="18"/>
      <c r="E179" s="18"/>
      <c r="F179" s="55"/>
      <c r="G179" s="109"/>
      <c r="H179" s="37"/>
      <c r="I179" s="37"/>
      <c r="J179" s="41"/>
      <c r="K179" s="49"/>
      <c r="L179" s="47"/>
      <c r="M179" s="47"/>
      <c r="N179" s="47"/>
      <c r="O179" s="48"/>
      <c r="P179" s="48"/>
      <c r="Q179" s="38"/>
      <c r="R179" s="38"/>
      <c r="S179" s="38"/>
      <c r="T179" s="38"/>
    </row>
    <row r="180" spans="1:20" ht="43.5" customHeight="1">
      <c r="A180" s="40"/>
      <c r="B180" s="39"/>
      <c r="C180" s="19"/>
      <c r="D180" s="18"/>
      <c r="E180" s="18"/>
      <c r="F180" s="55"/>
      <c r="G180" s="109"/>
      <c r="H180" s="37"/>
      <c r="I180" s="37"/>
      <c r="J180" s="41"/>
      <c r="K180" s="49"/>
      <c r="L180" s="47"/>
      <c r="M180" s="47"/>
      <c r="N180" s="47"/>
      <c r="O180" s="48"/>
      <c r="P180" s="48"/>
      <c r="Q180" s="38"/>
      <c r="R180" s="38"/>
      <c r="S180" s="38"/>
      <c r="T180" s="38"/>
    </row>
    <row r="181" spans="1:20" ht="43.5" customHeight="1">
      <c r="A181" s="40"/>
      <c r="B181" s="39"/>
      <c r="C181" s="19"/>
      <c r="D181" s="18"/>
      <c r="E181" s="18"/>
      <c r="F181" s="55"/>
      <c r="G181" s="109"/>
      <c r="H181" s="37"/>
      <c r="I181" s="37"/>
      <c r="J181" s="41"/>
      <c r="K181" s="49"/>
      <c r="L181" s="47"/>
      <c r="M181" s="47"/>
      <c r="N181" s="47"/>
      <c r="O181" s="48"/>
      <c r="P181" s="48"/>
      <c r="Q181" s="38"/>
      <c r="R181" s="38"/>
      <c r="S181" s="38"/>
      <c r="T181" s="38"/>
    </row>
    <row r="182" spans="1:20" ht="43.5" customHeight="1">
      <c r="A182" s="40"/>
      <c r="B182" s="39"/>
      <c r="C182" s="19"/>
      <c r="D182" s="18"/>
      <c r="E182" s="18"/>
      <c r="F182" s="55"/>
      <c r="G182" s="109"/>
      <c r="H182" s="37"/>
      <c r="I182" s="37"/>
      <c r="J182" s="41"/>
      <c r="K182" s="49"/>
      <c r="L182" s="47"/>
      <c r="M182" s="47"/>
      <c r="N182" s="47"/>
      <c r="O182" s="48"/>
      <c r="P182" s="48"/>
      <c r="Q182" s="38"/>
      <c r="R182" s="38"/>
      <c r="S182" s="38"/>
      <c r="T182" s="38"/>
    </row>
    <row r="183" spans="1:20" ht="43.5" customHeight="1">
      <c r="A183" s="40"/>
      <c r="B183" s="39"/>
      <c r="C183" s="19"/>
      <c r="D183" s="18"/>
      <c r="E183" s="18"/>
      <c r="F183" s="55"/>
      <c r="G183" s="109"/>
      <c r="H183" s="37"/>
      <c r="I183" s="37"/>
      <c r="J183" s="41"/>
      <c r="K183" s="49"/>
      <c r="L183" s="47"/>
      <c r="M183" s="47"/>
      <c r="N183" s="47"/>
      <c r="O183" s="48"/>
      <c r="P183" s="48"/>
      <c r="Q183" s="38"/>
      <c r="R183" s="38"/>
      <c r="S183" s="38"/>
      <c r="T183" s="38"/>
    </row>
    <row r="184" spans="1:20" ht="43.5" customHeight="1">
      <c r="A184" s="40"/>
      <c r="B184" s="39"/>
      <c r="C184" s="19"/>
      <c r="D184" s="18"/>
      <c r="E184" s="18"/>
      <c r="F184" s="55"/>
      <c r="G184" s="109"/>
      <c r="H184" s="37"/>
      <c r="I184" s="37"/>
      <c r="J184" s="41"/>
      <c r="K184" s="49"/>
      <c r="L184" s="47"/>
      <c r="M184" s="47"/>
      <c r="N184" s="47"/>
      <c r="O184" s="48"/>
      <c r="P184" s="48"/>
      <c r="Q184" s="38"/>
      <c r="R184" s="38"/>
      <c r="S184" s="38"/>
      <c r="T184" s="38"/>
    </row>
    <row r="185" spans="1:20" ht="43.5" customHeight="1">
      <c r="A185" s="40"/>
      <c r="B185" s="39"/>
      <c r="C185" s="19"/>
      <c r="D185" s="18"/>
      <c r="E185" s="18"/>
      <c r="F185" s="55"/>
      <c r="G185" s="109"/>
      <c r="H185" s="37"/>
      <c r="I185" s="37"/>
      <c r="J185" s="41"/>
      <c r="K185" s="49"/>
      <c r="L185" s="47"/>
      <c r="M185" s="47"/>
      <c r="N185" s="47"/>
      <c r="O185" s="48"/>
      <c r="P185" s="48"/>
      <c r="Q185" s="38"/>
      <c r="R185" s="38"/>
      <c r="S185" s="38"/>
      <c r="T185" s="38"/>
    </row>
    <row r="186" spans="1:20" ht="43.5" customHeight="1">
      <c r="A186" s="40"/>
      <c r="B186" s="39"/>
      <c r="C186" s="19"/>
      <c r="D186" s="18"/>
      <c r="E186" s="18"/>
      <c r="F186" s="55"/>
      <c r="G186" s="109"/>
      <c r="H186" s="37"/>
      <c r="I186" s="37"/>
      <c r="J186" s="41"/>
      <c r="K186" s="49"/>
      <c r="L186" s="47"/>
      <c r="M186" s="47"/>
      <c r="N186" s="47"/>
      <c r="O186" s="48"/>
      <c r="P186" s="48"/>
      <c r="Q186" s="38"/>
      <c r="R186" s="38"/>
      <c r="S186" s="38"/>
      <c r="T186" s="38"/>
    </row>
    <row r="187" spans="1:20" ht="43.5" customHeight="1">
      <c r="A187" s="40"/>
      <c r="B187" s="39"/>
      <c r="C187" s="19"/>
      <c r="D187" s="18"/>
      <c r="E187" s="18"/>
      <c r="F187" s="55"/>
      <c r="G187" s="109"/>
      <c r="H187" s="37"/>
      <c r="I187" s="37"/>
      <c r="J187" s="41"/>
      <c r="K187" s="49"/>
      <c r="L187" s="47"/>
      <c r="M187" s="47"/>
      <c r="N187" s="47"/>
      <c r="O187" s="48"/>
      <c r="P187" s="48"/>
      <c r="Q187" s="38"/>
      <c r="R187" s="38"/>
      <c r="S187" s="38"/>
      <c r="T187" s="38"/>
    </row>
    <row r="188" spans="1:20" ht="43.5" customHeight="1">
      <c r="A188" s="40"/>
      <c r="B188" s="39"/>
      <c r="C188" s="19"/>
      <c r="D188" s="18"/>
      <c r="E188" s="18"/>
      <c r="F188" s="55"/>
      <c r="G188" s="109"/>
      <c r="H188" s="37"/>
      <c r="I188" s="37"/>
      <c r="J188" s="41"/>
      <c r="K188" s="49"/>
      <c r="L188" s="47"/>
      <c r="M188" s="47"/>
      <c r="N188" s="47"/>
      <c r="O188" s="48"/>
      <c r="P188" s="48"/>
      <c r="Q188" s="38"/>
      <c r="R188" s="38"/>
      <c r="S188" s="38"/>
      <c r="T188" s="38"/>
    </row>
    <row r="189" spans="1:20" ht="43.5" customHeight="1">
      <c r="A189" s="40"/>
      <c r="B189" s="39"/>
      <c r="C189" s="19"/>
      <c r="D189" s="18"/>
      <c r="E189" s="18"/>
      <c r="F189" s="55"/>
      <c r="G189" s="109"/>
      <c r="H189" s="37"/>
      <c r="I189" s="37"/>
      <c r="J189" s="41"/>
      <c r="K189" s="49"/>
      <c r="L189" s="47"/>
      <c r="M189" s="47"/>
      <c r="N189" s="47"/>
      <c r="O189" s="48"/>
      <c r="P189" s="48"/>
      <c r="Q189" s="38"/>
      <c r="R189" s="38"/>
      <c r="S189" s="38"/>
      <c r="T189" s="38"/>
    </row>
    <row r="190" spans="1:20" ht="43.5" customHeight="1">
      <c r="A190" s="40"/>
      <c r="B190" s="39"/>
      <c r="C190" s="19"/>
      <c r="D190" s="18"/>
      <c r="E190" s="18"/>
      <c r="F190" s="55"/>
      <c r="G190" s="109"/>
      <c r="H190" s="37"/>
      <c r="I190" s="37"/>
      <c r="J190" s="41"/>
      <c r="K190" s="49"/>
      <c r="L190" s="47"/>
      <c r="M190" s="47"/>
      <c r="N190" s="47"/>
      <c r="O190" s="48"/>
      <c r="P190" s="48"/>
      <c r="Q190" s="38"/>
      <c r="R190" s="38"/>
      <c r="S190" s="38"/>
      <c r="T190" s="38"/>
    </row>
    <row r="191" spans="1:20" ht="43.5" customHeight="1">
      <c r="A191" s="40"/>
      <c r="B191" s="39"/>
      <c r="C191" s="19"/>
      <c r="D191" s="18"/>
      <c r="E191" s="18"/>
      <c r="F191" s="55"/>
      <c r="G191" s="109"/>
      <c r="H191" s="37"/>
      <c r="I191" s="37"/>
      <c r="J191" s="41"/>
      <c r="K191" s="49"/>
      <c r="L191" s="47"/>
      <c r="M191" s="47"/>
      <c r="N191" s="47"/>
      <c r="O191" s="48"/>
      <c r="P191" s="48"/>
      <c r="Q191" s="38"/>
      <c r="R191" s="38"/>
      <c r="S191" s="38"/>
      <c r="T191" s="38"/>
    </row>
    <row r="192" spans="1:20" ht="43.5" customHeight="1">
      <c r="A192" s="40"/>
      <c r="B192" s="39"/>
      <c r="C192" s="19"/>
      <c r="D192" s="18"/>
      <c r="E192" s="18"/>
      <c r="F192" s="55"/>
      <c r="G192" s="109"/>
      <c r="H192" s="37"/>
      <c r="I192" s="37"/>
      <c r="J192" s="41"/>
      <c r="K192" s="49"/>
      <c r="L192" s="47"/>
      <c r="M192" s="47"/>
      <c r="N192" s="47"/>
      <c r="O192" s="48"/>
      <c r="P192" s="48"/>
      <c r="Q192" s="38"/>
      <c r="R192" s="38"/>
      <c r="S192" s="38"/>
      <c r="T192" s="38"/>
    </row>
    <row r="193" spans="1:20" ht="43.5" customHeight="1">
      <c r="A193" s="40"/>
      <c r="B193" s="39"/>
      <c r="C193" s="19"/>
      <c r="D193" s="18"/>
      <c r="E193" s="18"/>
      <c r="F193" s="55"/>
      <c r="G193" s="109"/>
      <c r="H193" s="37"/>
      <c r="I193" s="37"/>
      <c r="J193" s="41"/>
      <c r="K193" s="49"/>
      <c r="L193" s="47"/>
      <c r="M193" s="47"/>
      <c r="N193" s="47"/>
      <c r="O193" s="48"/>
      <c r="P193" s="48"/>
      <c r="Q193" s="38"/>
      <c r="R193" s="38"/>
      <c r="S193" s="38"/>
      <c r="T193" s="38"/>
    </row>
    <row r="194" spans="1:20" ht="43.5" customHeight="1">
      <c r="A194" s="40"/>
      <c r="B194" s="39"/>
      <c r="C194" s="19"/>
      <c r="D194" s="18"/>
      <c r="E194" s="18"/>
      <c r="F194" s="55"/>
      <c r="G194" s="109"/>
      <c r="H194" s="37"/>
      <c r="I194" s="37"/>
      <c r="J194" s="41"/>
      <c r="K194" s="49"/>
      <c r="L194" s="47"/>
      <c r="M194" s="47"/>
      <c r="N194" s="47"/>
      <c r="O194" s="48"/>
      <c r="P194" s="48"/>
      <c r="Q194" s="38"/>
      <c r="R194" s="38"/>
      <c r="S194" s="38"/>
      <c r="T194" s="38"/>
    </row>
    <row r="195" spans="1:20" ht="43.5" customHeight="1">
      <c r="A195" s="40"/>
      <c r="B195" s="39"/>
      <c r="C195" s="19"/>
      <c r="D195" s="18"/>
      <c r="E195" s="18"/>
      <c r="F195" s="55"/>
      <c r="G195" s="109"/>
      <c r="H195" s="37"/>
      <c r="I195" s="37"/>
      <c r="J195" s="41"/>
      <c r="K195" s="49"/>
      <c r="L195" s="47"/>
      <c r="M195" s="47"/>
      <c r="N195" s="47"/>
      <c r="O195" s="48"/>
      <c r="P195" s="48"/>
      <c r="Q195" s="38"/>
      <c r="R195" s="38"/>
      <c r="S195" s="38"/>
      <c r="T195" s="38"/>
    </row>
    <row r="196" spans="1:20" ht="43.5" customHeight="1">
      <c r="A196" s="40"/>
      <c r="B196" s="39"/>
      <c r="C196" s="19"/>
      <c r="D196" s="18"/>
      <c r="E196" s="18"/>
      <c r="F196" s="55"/>
      <c r="G196" s="109"/>
      <c r="H196" s="37"/>
      <c r="I196" s="37"/>
      <c r="J196" s="41"/>
      <c r="K196" s="49"/>
      <c r="L196" s="47"/>
      <c r="M196" s="47"/>
      <c r="N196" s="47"/>
      <c r="O196" s="48"/>
      <c r="P196" s="48"/>
      <c r="Q196" s="38"/>
      <c r="R196" s="38"/>
      <c r="S196" s="38"/>
      <c r="T196" s="38"/>
    </row>
    <row r="197" spans="1:20" ht="43.5" customHeight="1">
      <c r="A197" s="40"/>
      <c r="B197" s="39"/>
      <c r="C197" s="19"/>
      <c r="D197" s="18"/>
      <c r="E197" s="18"/>
      <c r="F197" s="55"/>
      <c r="G197" s="109"/>
      <c r="H197" s="37"/>
      <c r="I197" s="37"/>
      <c r="J197" s="41"/>
      <c r="K197" s="49"/>
      <c r="L197" s="47"/>
      <c r="M197" s="47"/>
      <c r="N197" s="47"/>
      <c r="O197" s="48"/>
      <c r="P197" s="48"/>
      <c r="Q197" s="38"/>
      <c r="R197" s="38"/>
      <c r="S197" s="38"/>
      <c r="T197" s="38"/>
    </row>
    <row r="198" spans="1:20" ht="43.5" customHeight="1">
      <c r="A198" s="40"/>
      <c r="B198" s="39"/>
      <c r="C198" s="19"/>
      <c r="D198" s="18"/>
      <c r="E198" s="18"/>
      <c r="F198" s="55"/>
      <c r="G198" s="109"/>
      <c r="H198" s="37"/>
      <c r="I198" s="37"/>
      <c r="J198" s="41"/>
      <c r="K198" s="49"/>
      <c r="L198" s="47"/>
      <c r="M198" s="47"/>
      <c r="N198" s="47"/>
      <c r="O198" s="48"/>
      <c r="P198" s="48"/>
      <c r="Q198" s="38"/>
      <c r="R198" s="38"/>
      <c r="S198" s="38"/>
      <c r="T198" s="38"/>
    </row>
    <row r="199" spans="1:20" ht="43.5" customHeight="1">
      <c r="A199" s="40"/>
      <c r="B199" s="39"/>
      <c r="C199" s="19"/>
      <c r="D199" s="18"/>
      <c r="E199" s="18"/>
      <c r="F199" s="55"/>
      <c r="G199" s="109"/>
      <c r="H199" s="37"/>
      <c r="I199" s="37"/>
      <c r="J199" s="41"/>
      <c r="K199" s="49"/>
      <c r="L199" s="47"/>
      <c r="M199" s="47"/>
      <c r="N199" s="47"/>
      <c r="O199" s="48"/>
      <c r="P199" s="48"/>
      <c r="Q199" s="38"/>
      <c r="R199" s="38"/>
      <c r="S199" s="38"/>
      <c r="T199" s="38"/>
    </row>
    <row r="200" spans="1:20" ht="43.5" customHeight="1">
      <c r="A200" s="40"/>
      <c r="B200" s="39"/>
      <c r="C200" s="19"/>
      <c r="D200" s="18"/>
      <c r="E200" s="18"/>
      <c r="F200" s="55"/>
      <c r="G200" s="109"/>
      <c r="H200" s="37"/>
      <c r="I200" s="37"/>
      <c r="J200" s="41"/>
      <c r="K200" s="49"/>
      <c r="L200" s="47"/>
      <c r="M200" s="47"/>
      <c r="N200" s="47"/>
      <c r="O200" s="48"/>
      <c r="P200" s="48"/>
      <c r="Q200" s="38"/>
      <c r="R200" s="38"/>
      <c r="S200" s="38"/>
      <c r="T200" s="38"/>
    </row>
    <row r="201" spans="1:20" ht="43.5" customHeight="1">
      <c r="A201" s="40"/>
      <c r="B201" s="39"/>
      <c r="C201" s="19"/>
      <c r="D201" s="18"/>
      <c r="E201" s="18"/>
      <c r="F201" s="55"/>
      <c r="G201" s="109"/>
      <c r="H201" s="37"/>
      <c r="I201" s="37"/>
      <c r="J201" s="41"/>
      <c r="K201" s="49"/>
      <c r="L201" s="47"/>
      <c r="M201" s="47"/>
      <c r="N201" s="47"/>
      <c r="O201" s="48"/>
      <c r="P201" s="48"/>
      <c r="Q201" s="38"/>
      <c r="R201" s="38"/>
      <c r="S201" s="38"/>
      <c r="T201" s="38"/>
    </row>
    <row r="202" spans="1:20" ht="43.5" customHeight="1">
      <c r="A202" s="40"/>
      <c r="B202" s="39"/>
      <c r="C202" s="19"/>
      <c r="D202" s="18"/>
      <c r="E202" s="18"/>
      <c r="F202" s="55"/>
      <c r="G202" s="109"/>
      <c r="H202" s="37"/>
      <c r="I202" s="37"/>
      <c r="J202" s="41"/>
      <c r="K202" s="49"/>
      <c r="L202" s="47"/>
      <c r="M202" s="47"/>
      <c r="N202" s="47"/>
      <c r="O202" s="48"/>
      <c r="P202" s="48"/>
      <c r="Q202" s="38"/>
      <c r="R202" s="38"/>
      <c r="S202" s="38"/>
      <c r="T202" s="38"/>
    </row>
    <row r="203" spans="1:20" ht="43.5" customHeight="1">
      <c r="A203" s="40"/>
      <c r="B203" s="39"/>
      <c r="C203" s="19"/>
      <c r="D203" s="18"/>
      <c r="E203" s="18"/>
      <c r="F203" s="55"/>
      <c r="G203" s="109"/>
      <c r="H203" s="37"/>
      <c r="I203" s="37"/>
      <c r="J203" s="41"/>
      <c r="K203" s="49"/>
      <c r="L203" s="47"/>
      <c r="M203" s="47"/>
      <c r="N203" s="47"/>
      <c r="O203" s="48"/>
      <c r="P203" s="48"/>
      <c r="Q203" s="38"/>
      <c r="R203" s="38"/>
      <c r="S203" s="38"/>
      <c r="T203" s="38"/>
    </row>
    <row r="204" spans="1:20" ht="43.5" customHeight="1">
      <c r="A204" s="40"/>
      <c r="B204" s="39"/>
      <c r="C204" s="19"/>
      <c r="D204" s="18"/>
      <c r="E204" s="18"/>
      <c r="F204" s="55"/>
      <c r="G204" s="109"/>
      <c r="H204" s="37"/>
      <c r="I204" s="37"/>
      <c r="J204" s="41"/>
      <c r="K204" s="49"/>
      <c r="L204" s="47"/>
      <c r="M204" s="47"/>
      <c r="N204" s="47"/>
      <c r="O204" s="48"/>
      <c r="P204" s="48"/>
      <c r="Q204" s="38"/>
      <c r="R204" s="38"/>
      <c r="S204" s="38"/>
      <c r="T204" s="38"/>
    </row>
    <row r="205" spans="1:20" ht="43.5" customHeight="1">
      <c r="A205" s="40"/>
      <c r="B205" s="39"/>
      <c r="C205" s="19"/>
      <c r="D205" s="18"/>
      <c r="E205" s="18"/>
      <c r="F205" s="55"/>
      <c r="G205" s="109"/>
      <c r="H205" s="37"/>
      <c r="I205" s="37"/>
      <c r="J205" s="41"/>
      <c r="K205" s="49"/>
      <c r="L205" s="47"/>
      <c r="M205" s="47"/>
      <c r="N205" s="47"/>
      <c r="O205" s="48"/>
      <c r="P205" s="48"/>
      <c r="Q205" s="38"/>
      <c r="R205" s="38"/>
      <c r="S205" s="38"/>
      <c r="T205" s="38"/>
    </row>
    <row r="206" spans="1:20" ht="43.5" customHeight="1">
      <c r="A206" s="40"/>
      <c r="B206" s="39"/>
      <c r="C206" s="19"/>
      <c r="D206" s="18"/>
      <c r="E206" s="18"/>
      <c r="F206" s="55"/>
      <c r="G206" s="109"/>
      <c r="H206" s="37"/>
      <c r="I206" s="37"/>
      <c r="J206" s="41"/>
      <c r="K206" s="49"/>
      <c r="L206" s="47"/>
      <c r="M206" s="47"/>
      <c r="N206" s="47"/>
      <c r="O206" s="48"/>
      <c r="P206" s="48"/>
      <c r="Q206" s="38"/>
      <c r="R206" s="38"/>
      <c r="S206" s="38"/>
      <c r="T206" s="38"/>
    </row>
    <row r="207" spans="1:20" ht="43.5" customHeight="1">
      <c r="A207" s="40"/>
      <c r="B207" s="39"/>
      <c r="C207" s="19"/>
      <c r="D207" s="18"/>
      <c r="E207" s="18"/>
      <c r="F207" s="55"/>
      <c r="G207" s="109"/>
      <c r="H207" s="37"/>
      <c r="I207" s="37"/>
      <c r="J207" s="41"/>
      <c r="K207" s="49"/>
      <c r="L207" s="47"/>
      <c r="M207" s="47"/>
      <c r="N207" s="47"/>
      <c r="O207" s="48"/>
      <c r="P207" s="48"/>
      <c r="Q207" s="38"/>
      <c r="R207" s="38"/>
      <c r="S207" s="38"/>
      <c r="T207" s="38"/>
    </row>
    <row r="208" spans="1:20" ht="43.5" customHeight="1">
      <c r="A208" s="40"/>
      <c r="B208" s="39"/>
      <c r="C208" s="19"/>
      <c r="D208" s="18"/>
      <c r="E208" s="18"/>
      <c r="F208" s="55"/>
      <c r="G208" s="109"/>
      <c r="H208" s="37"/>
      <c r="I208" s="37"/>
      <c r="J208" s="41"/>
      <c r="K208" s="49"/>
      <c r="L208" s="47"/>
      <c r="M208" s="47"/>
      <c r="N208" s="47"/>
      <c r="O208" s="48"/>
      <c r="P208" s="48"/>
      <c r="Q208" s="38"/>
      <c r="R208" s="38"/>
      <c r="S208" s="38"/>
      <c r="T208" s="38"/>
    </row>
    <row r="209" spans="1:20" ht="43.5" customHeight="1">
      <c r="A209" s="40"/>
      <c r="B209" s="39"/>
      <c r="C209" s="19"/>
      <c r="D209" s="18"/>
      <c r="E209" s="18"/>
      <c r="F209" s="55"/>
      <c r="G209" s="109"/>
      <c r="H209" s="37"/>
      <c r="I209" s="37"/>
      <c r="J209" s="41"/>
      <c r="K209" s="49"/>
      <c r="L209" s="47"/>
      <c r="M209" s="47"/>
      <c r="N209" s="47"/>
      <c r="O209" s="48"/>
      <c r="P209" s="48"/>
      <c r="Q209" s="38"/>
      <c r="R209" s="38"/>
      <c r="S209" s="38"/>
      <c r="T209" s="38"/>
    </row>
    <row r="210" spans="1:20" ht="43.5" customHeight="1">
      <c r="A210" s="40"/>
      <c r="B210" s="39"/>
      <c r="C210" s="19"/>
      <c r="D210" s="18"/>
      <c r="E210" s="18"/>
      <c r="F210" s="55"/>
      <c r="G210" s="109"/>
      <c r="H210" s="37"/>
      <c r="I210" s="37"/>
      <c r="J210" s="41"/>
      <c r="K210" s="49"/>
      <c r="L210" s="47"/>
      <c r="M210" s="47"/>
      <c r="N210" s="47"/>
      <c r="O210" s="48"/>
      <c r="P210" s="48"/>
      <c r="Q210" s="38"/>
      <c r="R210" s="38"/>
      <c r="S210" s="38"/>
      <c r="T210" s="38"/>
    </row>
    <row r="211" spans="1:20" ht="43.5" customHeight="1">
      <c r="A211" s="40"/>
      <c r="B211" s="39"/>
      <c r="C211" s="19"/>
      <c r="D211" s="18"/>
      <c r="E211" s="18"/>
      <c r="F211" s="55"/>
      <c r="G211" s="109"/>
      <c r="H211" s="37"/>
      <c r="I211" s="37"/>
      <c r="J211" s="41"/>
      <c r="K211" s="49"/>
      <c r="L211" s="47"/>
      <c r="M211" s="47"/>
      <c r="N211" s="47"/>
      <c r="O211" s="48"/>
      <c r="P211" s="48"/>
      <c r="Q211" s="38"/>
      <c r="R211" s="38"/>
      <c r="S211" s="38"/>
      <c r="T211" s="38"/>
    </row>
    <row r="212" spans="1:20" ht="43.5" customHeight="1">
      <c r="A212" s="40"/>
      <c r="B212" s="39"/>
      <c r="C212" s="19"/>
      <c r="D212" s="18"/>
      <c r="E212" s="18"/>
      <c r="F212" s="55"/>
      <c r="G212" s="109"/>
      <c r="H212" s="37"/>
      <c r="I212" s="37"/>
      <c r="J212" s="41"/>
      <c r="K212" s="49"/>
      <c r="L212" s="47"/>
      <c r="M212" s="47"/>
      <c r="N212" s="47"/>
      <c r="O212" s="48"/>
      <c r="P212" s="48"/>
      <c r="Q212" s="38"/>
      <c r="R212" s="38"/>
      <c r="S212" s="38"/>
      <c r="T212" s="38"/>
    </row>
    <row r="213" spans="1:20" ht="43.5" customHeight="1">
      <c r="A213" s="40"/>
      <c r="B213" s="39"/>
      <c r="C213" s="19"/>
      <c r="D213" s="18"/>
      <c r="E213" s="18"/>
      <c r="F213" s="55"/>
      <c r="G213" s="109"/>
      <c r="H213" s="37"/>
      <c r="I213" s="37"/>
      <c r="J213" s="41"/>
      <c r="K213" s="49"/>
      <c r="L213" s="47"/>
      <c r="M213" s="47"/>
      <c r="N213" s="47"/>
      <c r="O213" s="48"/>
      <c r="P213" s="48"/>
      <c r="Q213" s="38"/>
      <c r="R213" s="38"/>
      <c r="S213" s="38"/>
      <c r="T213" s="38"/>
    </row>
    <row r="214" spans="1:20" ht="43.5" customHeight="1">
      <c r="A214" s="40"/>
      <c r="B214" s="39"/>
      <c r="C214" s="19"/>
      <c r="D214" s="18"/>
      <c r="E214" s="18"/>
      <c r="F214" s="55"/>
      <c r="G214" s="109"/>
      <c r="H214" s="37"/>
      <c r="I214" s="37"/>
      <c r="J214" s="41"/>
      <c r="K214" s="49"/>
      <c r="L214" s="47"/>
      <c r="M214" s="47"/>
      <c r="N214" s="47"/>
      <c r="O214" s="48"/>
      <c r="P214" s="48"/>
      <c r="Q214" s="38"/>
      <c r="R214" s="38"/>
      <c r="S214" s="38"/>
      <c r="T214" s="38"/>
    </row>
    <row r="215" spans="1:20" ht="43.5" customHeight="1">
      <c r="A215" s="40"/>
      <c r="B215" s="39"/>
      <c r="C215" s="19"/>
      <c r="D215" s="18"/>
      <c r="E215" s="18"/>
      <c r="F215" s="55"/>
      <c r="G215" s="109"/>
      <c r="H215" s="37"/>
      <c r="I215" s="37"/>
      <c r="J215" s="41"/>
      <c r="K215" s="49"/>
      <c r="L215" s="47"/>
      <c r="M215" s="47"/>
      <c r="N215" s="47"/>
      <c r="O215" s="48"/>
      <c r="P215" s="48"/>
      <c r="Q215" s="38"/>
      <c r="R215" s="38"/>
      <c r="S215" s="38"/>
      <c r="T215" s="38"/>
    </row>
    <row r="216" spans="1:20" ht="43.5" customHeight="1">
      <c r="A216" s="40"/>
      <c r="B216" s="39"/>
      <c r="C216" s="19"/>
      <c r="D216" s="18"/>
      <c r="E216" s="18"/>
      <c r="F216" s="55"/>
      <c r="G216" s="109"/>
      <c r="H216" s="37"/>
      <c r="I216" s="37"/>
      <c r="J216" s="41"/>
      <c r="K216" s="49"/>
      <c r="L216" s="47"/>
      <c r="M216" s="47"/>
      <c r="N216" s="47"/>
      <c r="O216" s="48"/>
      <c r="P216" s="48"/>
      <c r="Q216" s="38"/>
      <c r="R216" s="38"/>
      <c r="S216" s="38"/>
      <c r="T216" s="38"/>
    </row>
    <row r="217" spans="1:20" ht="43.5" customHeight="1">
      <c r="A217" s="40"/>
      <c r="B217" s="39"/>
      <c r="C217" s="19"/>
      <c r="D217" s="18"/>
      <c r="E217" s="18"/>
      <c r="F217" s="55"/>
      <c r="G217" s="109"/>
      <c r="H217" s="37"/>
      <c r="I217" s="37"/>
      <c r="J217" s="41"/>
      <c r="K217" s="49"/>
      <c r="L217" s="47"/>
      <c r="M217" s="47"/>
      <c r="N217" s="47"/>
      <c r="O217" s="48"/>
      <c r="P217" s="48"/>
      <c r="Q217" s="38"/>
      <c r="R217" s="38"/>
      <c r="S217" s="38"/>
      <c r="T217" s="38"/>
    </row>
    <row r="218" spans="1:20" ht="43.5" customHeight="1">
      <c r="A218" s="40"/>
      <c r="B218" s="39"/>
      <c r="C218" s="19"/>
      <c r="D218" s="18"/>
      <c r="E218" s="18"/>
      <c r="F218" s="55"/>
      <c r="G218" s="109"/>
      <c r="H218" s="37"/>
      <c r="I218" s="37"/>
      <c r="J218" s="41"/>
      <c r="K218" s="49"/>
      <c r="L218" s="47"/>
      <c r="M218" s="47"/>
      <c r="N218" s="47"/>
      <c r="O218" s="48"/>
      <c r="P218" s="48"/>
      <c r="Q218" s="38"/>
      <c r="R218" s="38"/>
      <c r="S218" s="38"/>
      <c r="T218" s="38"/>
    </row>
    <row r="219" spans="1:20" ht="43.5" customHeight="1">
      <c r="A219" s="40"/>
      <c r="B219" s="39"/>
      <c r="C219" s="19"/>
      <c r="D219" s="18"/>
      <c r="E219" s="18"/>
      <c r="F219" s="55"/>
      <c r="G219" s="109"/>
      <c r="H219" s="37"/>
      <c r="I219" s="37"/>
      <c r="J219" s="41"/>
      <c r="K219" s="49"/>
      <c r="L219" s="47"/>
      <c r="M219" s="47"/>
      <c r="N219" s="47"/>
      <c r="O219" s="48"/>
      <c r="P219" s="48"/>
      <c r="Q219" s="38"/>
      <c r="R219" s="38"/>
      <c r="S219" s="38"/>
      <c r="T219" s="38"/>
    </row>
    <row r="220" spans="1:20" ht="43.5" customHeight="1">
      <c r="A220" s="40"/>
      <c r="B220" s="39"/>
      <c r="C220" s="19"/>
      <c r="D220" s="18"/>
      <c r="E220" s="18"/>
      <c r="F220" s="55"/>
      <c r="G220" s="109"/>
      <c r="H220" s="37"/>
      <c r="I220" s="37"/>
      <c r="J220" s="41"/>
      <c r="K220" s="49"/>
      <c r="L220" s="47"/>
      <c r="M220" s="47"/>
      <c r="N220" s="47"/>
      <c r="O220" s="48"/>
      <c r="P220" s="48"/>
      <c r="Q220" s="38"/>
      <c r="R220" s="38"/>
      <c r="S220" s="38"/>
      <c r="T220" s="38"/>
    </row>
    <row r="221" spans="1:20" ht="43.5" customHeight="1">
      <c r="A221" s="40"/>
      <c r="B221" s="39"/>
      <c r="C221" s="19"/>
      <c r="D221" s="18"/>
      <c r="E221" s="18"/>
      <c r="F221" s="55"/>
      <c r="G221" s="109"/>
      <c r="H221" s="37"/>
      <c r="I221" s="37"/>
      <c r="J221" s="41"/>
      <c r="K221" s="49"/>
      <c r="L221" s="47"/>
      <c r="M221" s="47"/>
      <c r="N221" s="47"/>
      <c r="O221" s="48"/>
      <c r="P221" s="48"/>
      <c r="Q221" s="38"/>
      <c r="R221" s="38"/>
      <c r="S221" s="38"/>
      <c r="T221" s="38"/>
    </row>
    <row r="222" spans="1:20" ht="43.5" customHeight="1">
      <c r="A222" s="40"/>
      <c r="B222" s="39"/>
      <c r="C222" s="19"/>
      <c r="D222" s="18"/>
      <c r="E222" s="18"/>
      <c r="F222" s="55"/>
      <c r="G222" s="109"/>
      <c r="H222" s="37"/>
      <c r="I222" s="37"/>
      <c r="J222" s="41"/>
      <c r="K222" s="49"/>
      <c r="L222" s="47"/>
      <c r="M222" s="47"/>
      <c r="N222" s="47"/>
      <c r="O222" s="48"/>
      <c r="P222" s="48"/>
      <c r="Q222" s="38"/>
      <c r="R222" s="38"/>
      <c r="S222" s="38"/>
      <c r="T222" s="38"/>
    </row>
    <row r="223" spans="1:20" ht="43.5" customHeight="1">
      <c r="A223" s="40"/>
      <c r="B223" s="39"/>
      <c r="C223" s="19"/>
      <c r="D223" s="18"/>
      <c r="E223" s="18"/>
      <c r="F223" s="55"/>
      <c r="G223" s="109"/>
      <c r="H223" s="37"/>
      <c r="I223" s="37"/>
      <c r="J223" s="41"/>
      <c r="K223" s="49"/>
      <c r="L223" s="47"/>
      <c r="M223" s="47"/>
      <c r="N223" s="47"/>
      <c r="O223" s="48"/>
      <c r="P223" s="48"/>
      <c r="Q223" s="38"/>
      <c r="R223" s="38"/>
      <c r="S223" s="38"/>
      <c r="T223" s="38"/>
    </row>
    <row r="224" spans="1:20" ht="43.5" customHeight="1">
      <c r="A224" s="40"/>
      <c r="B224" s="39"/>
      <c r="C224" s="19"/>
      <c r="D224" s="18"/>
      <c r="E224" s="18"/>
      <c r="F224" s="55"/>
      <c r="G224" s="109"/>
      <c r="H224" s="37"/>
      <c r="I224" s="37"/>
      <c r="J224" s="41"/>
      <c r="K224" s="49"/>
      <c r="L224" s="47"/>
      <c r="M224" s="47"/>
      <c r="N224" s="47"/>
      <c r="O224" s="48"/>
      <c r="P224" s="48"/>
      <c r="Q224" s="38"/>
      <c r="R224" s="38"/>
      <c r="S224" s="38"/>
      <c r="T224" s="38"/>
    </row>
    <row r="225" spans="1:20" ht="43.5" customHeight="1">
      <c r="A225" s="40"/>
      <c r="B225" s="39"/>
      <c r="C225" s="19"/>
      <c r="D225" s="18"/>
      <c r="E225" s="18"/>
      <c r="F225" s="55"/>
      <c r="G225" s="109"/>
      <c r="H225" s="37"/>
      <c r="I225" s="37"/>
      <c r="J225" s="41"/>
      <c r="K225" s="49"/>
      <c r="L225" s="47"/>
      <c r="M225" s="47"/>
      <c r="N225" s="47"/>
      <c r="O225" s="48"/>
      <c r="P225" s="48"/>
      <c r="Q225" s="38"/>
      <c r="R225" s="38"/>
      <c r="S225" s="38"/>
      <c r="T225" s="38"/>
    </row>
    <row r="226" spans="1:20" ht="43.5" customHeight="1">
      <c r="A226" s="40"/>
      <c r="B226" s="39"/>
      <c r="C226" s="19"/>
      <c r="D226" s="18"/>
      <c r="E226" s="18"/>
      <c r="F226" s="55"/>
      <c r="G226" s="109"/>
      <c r="H226" s="37"/>
      <c r="I226" s="37"/>
      <c r="J226" s="41"/>
      <c r="K226" s="49"/>
      <c r="L226" s="47"/>
      <c r="M226" s="47"/>
      <c r="N226" s="47"/>
      <c r="O226" s="48"/>
      <c r="P226" s="48"/>
      <c r="Q226" s="38"/>
      <c r="R226" s="38"/>
      <c r="S226" s="38"/>
      <c r="T226" s="38"/>
    </row>
    <row r="227" spans="1:20" ht="43.5" customHeight="1">
      <c r="A227" s="40"/>
      <c r="B227" s="39"/>
      <c r="C227" s="19"/>
      <c r="D227" s="18"/>
      <c r="E227" s="18"/>
      <c r="F227" s="55"/>
      <c r="G227" s="109"/>
      <c r="H227" s="37"/>
      <c r="I227" s="37"/>
      <c r="J227" s="41"/>
      <c r="K227" s="49"/>
      <c r="L227" s="47"/>
      <c r="M227" s="47"/>
      <c r="N227" s="47"/>
      <c r="O227" s="48"/>
      <c r="P227" s="48"/>
      <c r="Q227" s="38"/>
      <c r="R227" s="38"/>
      <c r="S227" s="38"/>
      <c r="T227" s="38"/>
    </row>
    <row r="228" spans="1:20" ht="43.5" customHeight="1">
      <c r="A228" s="40"/>
      <c r="B228" s="39"/>
      <c r="C228" s="19"/>
      <c r="D228" s="18"/>
      <c r="E228" s="18"/>
      <c r="F228" s="55"/>
      <c r="G228" s="109"/>
      <c r="H228" s="37"/>
      <c r="I228" s="37"/>
      <c r="J228" s="41"/>
      <c r="K228" s="49"/>
      <c r="L228" s="47"/>
      <c r="M228" s="47"/>
      <c r="N228" s="47"/>
      <c r="O228" s="48"/>
      <c r="P228" s="48"/>
      <c r="Q228" s="38"/>
      <c r="R228" s="38"/>
      <c r="S228" s="38"/>
      <c r="T228" s="38"/>
    </row>
    <row r="229" spans="1:20" ht="43.5" customHeight="1">
      <c r="A229" s="40"/>
      <c r="B229" s="39"/>
      <c r="C229" s="19"/>
      <c r="D229" s="18"/>
      <c r="E229" s="18"/>
      <c r="F229" s="55"/>
      <c r="G229" s="109"/>
      <c r="H229" s="37"/>
      <c r="I229" s="37"/>
      <c r="J229" s="41"/>
      <c r="K229" s="49"/>
      <c r="L229" s="47"/>
      <c r="M229" s="47"/>
      <c r="N229" s="47"/>
      <c r="O229" s="48"/>
      <c r="P229" s="48"/>
      <c r="Q229" s="38"/>
      <c r="R229" s="38"/>
      <c r="S229" s="38"/>
      <c r="T229" s="38"/>
    </row>
    <row r="230" spans="1:20" ht="43.5" customHeight="1">
      <c r="A230" s="40"/>
      <c r="B230" s="39"/>
      <c r="C230" s="19"/>
      <c r="D230" s="18"/>
      <c r="E230" s="18"/>
      <c r="F230" s="55"/>
      <c r="G230" s="109"/>
      <c r="H230" s="37"/>
      <c r="I230" s="37"/>
      <c r="J230" s="41"/>
      <c r="K230" s="49"/>
      <c r="L230" s="47"/>
      <c r="M230" s="47"/>
      <c r="N230" s="47"/>
      <c r="O230" s="48"/>
      <c r="P230" s="48"/>
      <c r="Q230" s="38"/>
      <c r="R230" s="38"/>
      <c r="S230" s="38"/>
      <c r="T230" s="38"/>
    </row>
    <row r="231" spans="1:20" ht="43.5" customHeight="1">
      <c r="A231" s="40"/>
      <c r="B231" s="39"/>
      <c r="C231" s="19"/>
      <c r="D231" s="18"/>
      <c r="E231" s="18"/>
      <c r="F231" s="55"/>
      <c r="G231" s="109"/>
      <c r="H231" s="37"/>
      <c r="I231" s="37"/>
      <c r="J231" s="41"/>
      <c r="K231" s="49"/>
      <c r="L231" s="47"/>
      <c r="M231" s="47"/>
      <c r="N231" s="47"/>
      <c r="O231" s="48"/>
      <c r="P231" s="48"/>
      <c r="Q231" s="38"/>
      <c r="R231" s="38"/>
      <c r="S231" s="38"/>
      <c r="T231" s="38"/>
    </row>
    <row r="232" spans="1:20" ht="43.5" customHeight="1">
      <c r="A232" s="40"/>
      <c r="B232" s="39"/>
      <c r="C232" s="19"/>
      <c r="D232" s="18"/>
      <c r="E232" s="18"/>
      <c r="F232" s="55"/>
      <c r="G232" s="109"/>
      <c r="H232" s="37"/>
      <c r="I232" s="37"/>
      <c r="J232" s="41"/>
      <c r="K232" s="49"/>
      <c r="L232" s="47"/>
      <c r="M232" s="47"/>
      <c r="N232" s="47"/>
      <c r="O232" s="48"/>
      <c r="P232" s="48"/>
      <c r="Q232" s="38"/>
      <c r="R232" s="38"/>
      <c r="S232" s="38"/>
      <c r="T232" s="38"/>
    </row>
    <row r="233" spans="1:20" ht="43.5" customHeight="1">
      <c r="A233" s="40"/>
      <c r="B233" s="39"/>
      <c r="C233" s="19"/>
      <c r="D233" s="18"/>
      <c r="E233" s="18"/>
      <c r="F233" s="55"/>
      <c r="G233" s="109"/>
      <c r="H233" s="37"/>
      <c r="I233" s="37"/>
      <c r="J233" s="41"/>
      <c r="K233" s="49"/>
      <c r="L233" s="47"/>
      <c r="M233" s="47"/>
      <c r="N233" s="47"/>
      <c r="O233" s="48"/>
      <c r="P233" s="48"/>
      <c r="Q233" s="38"/>
      <c r="R233" s="38"/>
      <c r="S233" s="38"/>
      <c r="T233" s="38"/>
    </row>
    <row r="234" spans="1:20" ht="43.5" customHeight="1">
      <c r="A234" s="40"/>
      <c r="B234" s="39"/>
      <c r="C234" s="19"/>
      <c r="D234" s="18"/>
      <c r="E234" s="18"/>
      <c r="F234" s="55"/>
      <c r="G234" s="109"/>
      <c r="H234" s="37"/>
      <c r="I234" s="37"/>
      <c r="J234" s="41"/>
      <c r="K234" s="49"/>
      <c r="L234" s="47"/>
      <c r="M234" s="47"/>
      <c r="N234" s="47"/>
      <c r="O234" s="48"/>
      <c r="P234" s="48"/>
      <c r="Q234" s="38"/>
      <c r="R234" s="38"/>
      <c r="S234" s="38"/>
      <c r="T234" s="38"/>
    </row>
    <row r="235" spans="1:20" ht="43.5" customHeight="1">
      <c r="A235" s="40"/>
      <c r="B235" s="39"/>
      <c r="C235" s="19"/>
      <c r="D235" s="18"/>
      <c r="E235" s="18"/>
      <c r="F235" s="55"/>
      <c r="G235" s="109"/>
      <c r="H235" s="37"/>
      <c r="I235" s="37"/>
      <c r="J235" s="41"/>
      <c r="K235" s="49"/>
      <c r="L235" s="47"/>
      <c r="M235" s="47"/>
      <c r="N235" s="47"/>
      <c r="O235" s="48"/>
      <c r="P235" s="48"/>
      <c r="Q235" s="38"/>
      <c r="R235" s="38"/>
      <c r="S235" s="38"/>
      <c r="T235" s="38"/>
    </row>
    <row r="236" spans="1:20" ht="43.5" customHeight="1">
      <c r="A236" s="40"/>
      <c r="B236" s="39"/>
      <c r="C236" s="19"/>
      <c r="D236" s="18"/>
      <c r="E236" s="18"/>
      <c r="F236" s="55"/>
      <c r="G236" s="109"/>
      <c r="H236" s="37"/>
      <c r="I236" s="37"/>
      <c r="J236" s="41"/>
      <c r="K236" s="49"/>
      <c r="L236" s="47"/>
      <c r="M236" s="47"/>
      <c r="N236" s="47"/>
      <c r="O236" s="48"/>
      <c r="P236" s="48"/>
      <c r="Q236" s="38"/>
      <c r="R236" s="38"/>
      <c r="S236" s="38"/>
      <c r="T236" s="38"/>
    </row>
    <row r="237" spans="1:20" ht="43.5" customHeight="1">
      <c r="A237" s="40"/>
      <c r="B237" s="39"/>
      <c r="C237" s="19"/>
      <c r="D237" s="18"/>
      <c r="E237" s="18"/>
      <c r="F237" s="55"/>
      <c r="G237" s="109"/>
      <c r="H237" s="37"/>
      <c r="I237" s="37"/>
      <c r="J237" s="41"/>
      <c r="K237" s="49"/>
      <c r="L237" s="47"/>
      <c r="M237" s="47"/>
      <c r="N237" s="47"/>
      <c r="O237" s="48"/>
      <c r="P237" s="48"/>
      <c r="Q237" s="38"/>
      <c r="R237" s="38"/>
      <c r="S237" s="38"/>
      <c r="T237" s="38"/>
    </row>
    <row r="238" spans="1:20" ht="43.5" customHeight="1">
      <c r="A238" s="40"/>
      <c r="B238" s="39"/>
      <c r="C238" s="19"/>
      <c r="D238" s="18"/>
      <c r="E238" s="18"/>
      <c r="F238" s="55"/>
      <c r="G238" s="109"/>
      <c r="H238" s="37"/>
      <c r="I238" s="37"/>
      <c r="J238" s="41"/>
      <c r="K238" s="49"/>
      <c r="L238" s="47"/>
      <c r="M238" s="47"/>
      <c r="N238" s="47"/>
      <c r="O238" s="48"/>
      <c r="P238" s="48"/>
      <c r="Q238" s="38"/>
      <c r="R238" s="38"/>
      <c r="S238" s="38"/>
      <c r="T238" s="38"/>
    </row>
    <row r="239" spans="1:20" ht="43.5" customHeight="1">
      <c r="A239" s="40"/>
      <c r="B239" s="39"/>
      <c r="C239" s="19"/>
      <c r="D239" s="18"/>
      <c r="E239" s="18"/>
      <c r="F239" s="55"/>
      <c r="G239" s="109"/>
      <c r="H239" s="37"/>
      <c r="I239" s="37"/>
      <c r="J239" s="41"/>
      <c r="K239" s="49"/>
      <c r="L239" s="47"/>
      <c r="M239" s="47"/>
      <c r="N239" s="47"/>
      <c r="O239" s="48"/>
      <c r="P239" s="48"/>
      <c r="Q239" s="38"/>
      <c r="R239" s="38"/>
      <c r="S239" s="38"/>
      <c r="T239" s="38"/>
    </row>
    <row r="240" spans="1:20" ht="43.5" customHeight="1">
      <c r="A240" s="40"/>
      <c r="B240" s="39"/>
      <c r="C240" s="19"/>
      <c r="D240" s="18"/>
      <c r="E240" s="18"/>
      <c r="F240" s="55"/>
      <c r="G240" s="109"/>
      <c r="H240" s="37"/>
      <c r="I240" s="37"/>
      <c r="J240" s="41"/>
      <c r="K240" s="49"/>
      <c r="L240" s="47"/>
      <c r="M240" s="47"/>
      <c r="N240" s="47"/>
      <c r="O240" s="48"/>
      <c r="P240" s="48"/>
      <c r="Q240" s="38"/>
      <c r="R240" s="38"/>
      <c r="S240" s="38"/>
      <c r="T240" s="38"/>
    </row>
    <row r="241" spans="1:20" ht="43.5" customHeight="1">
      <c r="A241" s="40"/>
      <c r="B241" s="39"/>
      <c r="C241" s="19"/>
      <c r="D241" s="18"/>
      <c r="E241" s="18"/>
      <c r="F241" s="55"/>
      <c r="G241" s="109"/>
      <c r="H241" s="37"/>
      <c r="I241" s="37"/>
      <c r="J241" s="41"/>
      <c r="K241" s="49"/>
      <c r="L241" s="47"/>
      <c r="M241" s="47"/>
      <c r="N241" s="47"/>
      <c r="O241" s="48"/>
      <c r="P241" s="48"/>
      <c r="Q241" s="38"/>
      <c r="R241" s="38"/>
      <c r="S241" s="38"/>
      <c r="T241" s="38"/>
    </row>
    <row r="242" spans="1:20" ht="43.5" customHeight="1">
      <c r="A242" s="40"/>
      <c r="B242" s="39"/>
      <c r="C242" s="19"/>
      <c r="D242" s="18"/>
      <c r="E242" s="18"/>
      <c r="F242" s="55"/>
      <c r="G242" s="109"/>
      <c r="H242" s="37"/>
      <c r="I242" s="37"/>
      <c r="J242" s="41"/>
      <c r="K242" s="49"/>
      <c r="L242" s="47"/>
      <c r="M242" s="47"/>
      <c r="N242" s="47"/>
      <c r="O242" s="48"/>
      <c r="P242" s="48"/>
      <c r="Q242" s="38"/>
      <c r="R242" s="38"/>
      <c r="S242" s="38"/>
      <c r="T242" s="38"/>
    </row>
    <row r="243" spans="1:20" ht="43.5" customHeight="1">
      <c r="A243" s="40"/>
      <c r="B243" s="39"/>
      <c r="C243" s="19"/>
      <c r="D243" s="18"/>
      <c r="E243" s="18"/>
      <c r="F243" s="55"/>
      <c r="G243" s="109"/>
      <c r="H243" s="37"/>
      <c r="I243" s="37"/>
      <c r="J243" s="41"/>
      <c r="K243" s="49"/>
      <c r="L243" s="47"/>
      <c r="M243" s="47"/>
      <c r="N243" s="47"/>
      <c r="O243" s="48"/>
      <c r="P243" s="48"/>
      <c r="Q243" s="38"/>
      <c r="R243" s="38"/>
      <c r="S243" s="38"/>
      <c r="T243" s="38"/>
    </row>
    <row r="244" spans="1:20" ht="43.5" customHeight="1">
      <c r="A244" s="40"/>
      <c r="B244" s="39"/>
      <c r="C244" s="19"/>
      <c r="D244" s="18"/>
      <c r="E244" s="18"/>
      <c r="F244" s="55"/>
      <c r="G244" s="109"/>
      <c r="H244" s="37"/>
      <c r="I244" s="37"/>
      <c r="J244" s="41"/>
      <c r="K244" s="49"/>
      <c r="L244" s="47"/>
      <c r="M244" s="47"/>
      <c r="N244" s="47"/>
      <c r="O244" s="48"/>
      <c r="P244" s="48"/>
      <c r="Q244" s="38"/>
      <c r="R244" s="38"/>
      <c r="S244" s="38"/>
      <c r="T244" s="38"/>
    </row>
    <row r="245" spans="1:20" ht="43.5" customHeight="1">
      <c r="A245" s="40"/>
      <c r="B245" s="39"/>
      <c r="C245" s="19"/>
      <c r="D245" s="18"/>
      <c r="E245" s="18"/>
      <c r="F245" s="55"/>
      <c r="G245" s="109"/>
      <c r="H245" s="37"/>
      <c r="I245" s="37"/>
      <c r="J245" s="41"/>
      <c r="K245" s="49"/>
      <c r="L245" s="47"/>
      <c r="M245" s="47"/>
      <c r="N245" s="47"/>
      <c r="O245" s="48"/>
      <c r="P245" s="48"/>
      <c r="Q245" s="38"/>
      <c r="R245" s="38"/>
      <c r="S245" s="38"/>
      <c r="T245" s="38"/>
    </row>
    <row r="246" spans="1:20" ht="43.5" customHeight="1">
      <c r="A246" s="40"/>
      <c r="B246" s="39"/>
      <c r="C246" s="19"/>
      <c r="D246" s="18"/>
      <c r="E246" s="18"/>
      <c r="F246" s="55"/>
      <c r="G246" s="109"/>
      <c r="H246" s="37"/>
      <c r="I246" s="37"/>
      <c r="J246" s="41"/>
      <c r="K246" s="49"/>
      <c r="L246" s="47"/>
      <c r="M246" s="47"/>
      <c r="N246" s="47"/>
      <c r="O246" s="48"/>
      <c r="P246" s="48"/>
      <c r="Q246" s="38"/>
      <c r="R246" s="38"/>
      <c r="S246" s="38"/>
      <c r="T246" s="38"/>
    </row>
    <row r="247" spans="1:20" ht="43.5" customHeight="1">
      <c r="A247" s="40"/>
      <c r="B247" s="39"/>
      <c r="C247" s="19"/>
      <c r="D247" s="18"/>
      <c r="E247" s="18"/>
      <c r="F247" s="55"/>
      <c r="G247" s="109"/>
      <c r="H247" s="37"/>
      <c r="I247" s="37"/>
      <c r="J247" s="41"/>
      <c r="K247" s="49"/>
      <c r="L247" s="47"/>
      <c r="M247" s="47"/>
      <c r="N247" s="47"/>
      <c r="O247" s="48"/>
      <c r="P247" s="48"/>
      <c r="Q247" s="38"/>
      <c r="R247" s="38"/>
      <c r="S247" s="38"/>
      <c r="T247" s="38"/>
    </row>
    <row r="248" spans="1:20" ht="43.5" customHeight="1">
      <c r="A248" s="40"/>
      <c r="B248" s="39"/>
      <c r="C248" s="19"/>
      <c r="D248" s="18"/>
      <c r="E248" s="18"/>
      <c r="F248" s="55"/>
      <c r="G248" s="109"/>
      <c r="H248" s="37"/>
      <c r="I248" s="37"/>
      <c r="J248" s="41"/>
      <c r="K248" s="49"/>
      <c r="L248" s="47"/>
      <c r="M248" s="47"/>
      <c r="N248" s="47"/>
      <c r="O248" s="48"/>
      <c r="P248" s="48"/>
      <c r="Q248" s="38"/>
      <c r="R248" s="38"/>
      <c r="S248" s="38"/>
      <c r="T248" s="38"/>
    </row>
    <row r="249" spans="1:20" ht="43.5" customHeight="1">
      <c r="A249" s="40"/>
      <c r="B249" s="39"/>
      <c r="C249" s="19"/>
      <c r="D249" s="18"/>
      <c r="E249" s="18"/>
      <c r="F249" s="55"/>
      <c r="G249" s="109"/>
      <c r="H249" s="37"/>
      <c r="I249" s="37"/>
      <c r="J249" s="41"/>
      <c r="K249" s="49"/>
      <c r="L249" s="47"/>
      <c r="M249" s="47"/>
      <c r="N249" s="47"/>
      <c r="O249" s="48"/>
      <c r="P249" s="48"/>
      <c r="Q249" s="38"/>
      <c r="R249" s="38"/>
      <c r="S249" s="38"/>
      <c r="T249" s="38"/>
    </row>
    <row r="250" spans="1:20" ht="43.5" customHeight="1">
      <c r="A250" s="40"/>
      <c r="B250" s="39"/>
      <c r="C250" s="19"/>
      <c r="D250" s="18"/>
      <c r="E250" s="18"/>
      <c r="F250" s="55"/>
      <c r="G250" s="109"/>
      <c r="H250" s="37"/>
      <c r="I250" s="37"/>
      <c r="J250" s="41"/>
      <c r="K250" s="49"/>
      <c r="L250" s="47"/>
      <c r="M250" s="47"/>
      <c r="N250" s="47"/>
      <c r="O250" s="48"/>
      <c r="P250" s="48"/>
      <c r="Q250" s="38"/>
      <c r="R250" s="38"/>
      <c r="S250" s="38"/>
      <c r="T250" s="38"/>
    </row>
    <row r="251" spans="1:20" ht="43.5" customHeight="1">
      <c r="A251" s="40"/>
      <c r="B251" s="39"/>
      <c r="C251" s="19"/>
      <c r="D251" s="18"/>
      <c r="E251" s="18"/>
      <c r="F251" s="55"/>
      <c r="G251" s="109"/>
      <c r="H251" s="37"/>
      <c r="I251" s="37"/>
      <c r="J251" s="41"/>
      <c r="K251" s="49"/>
      <c r="L251" s="47"/>
      <c r="M251" s="47"/>
      <c r="N251" s="47"/>
      <c r="O251" s="48"/>
      <c r="P251" s="48"/>
      <c r="Q251" s="38"/>
      <c r="R251" s="38"/>
      <c r="S251" s="38"/>
      <c r="T251" s="38"/>
    </row>
    <row r="252" spans="1:20" ht="43.5" customHeight="1">
      <c r="A252" s="40"/>
      <c r="B252" s="39"/>
      <c r="C252" s="19"/>
      <c r="D252" s="18"/>
      <c r="E252" s="18"/>
      <c r="F252" s="55"/>
      <c r="G252" s="109"/>
      <c r="H252" s="37"/>
      <c r="I252" s="37"/>
      <c r="J252" s="41"/>
      <c r="K252" s="49"/>
      <c r="L252" s="47"/>
      <c r="M252" s="47"/>
      <c r="N252" s="47"/>
      <c r="O252" s="48"/>
      <c r="P252" s="48"/>
      <c r="Q252" s="38"/>
      <c r="R252" s="38"/>
      <c r="S252" s="38"/>
      <c r="T252" s="38"/>
    </row>
    <row r="253" spans="1:20" ht="43.5" customHeight="1">
      <c r="A253" s="40"/>
      <c r="B253" s="39"/>
      <c r="C253" s="19"/>
      <c r="D253" s="18"/>
      <c r="E253" s="18"/>
      <c r="F253" s="55"/>
      <c r="G253" s="109"/>
      <c r="H253" s="37"/>
      <c r="I253" s="37"/>
      <c r="J253" s="41"/>
      <c r="K253" s="49"/>
      <c r="L253" s="47"/>
      <c r="M253" s="47"/>
      <c r="N253" s="47"/>
      <c r="O253" s="48"/>
      <c r="P253" s="48"/>
      <c r="Q253" s="38"/>
      <c r="R253" s="38"/>
      <c r="S253" s="38"/>
      <c r="T253" s="38"/>
    </row>
    <row r="254" spans="1:20" ht="43.5" customHeight="1">
      <c r="A254" s="40"/>
      <c r="B254" s="39"/>
      <c r="C254" s="19"/>
      <c r="D254" s="18"/>
      <c r="E254" s="18"/>
      <c r="F254" s="55"/>
      <c r="G254" s="109"/>
      <c r="H254" s="37"/>
      <c r="I254" s="37"/>
      <c r="J254" s="41"/>
      <c r="K254" s="49"/>
      <c r="L254" s="47"/>
      <c r="M254" s="47"/>
      <c r="N254" s="47"/>
      <c r="O254" s="48"/>
      <c r="P254" s="48"/>
      <c r="Q254" s="38"/>
      <c r="R254" s="38"/>
      <c r="S254" s="38"/>
      <c r="T254" s="38"/>
    </row>
    <row r="255" spans="1:20" ht="43.5" customHeight="1">
      <c r="A255" s="40"/>
      <c r="B255" s="39"/>
      <c r="C255" s="19"/>
      <c r="D255" s="18"/>
      <c r="E255" s="18"/>
      <c r="F255" s="55"/>
      <c r="G255" s="109"/>
      <c r="H255" s="37"/>
      <c r="I255" s="37"/>
      <c r="J255" s="41"/>
      <c r="K255" s="49"/>
      <c r="L255" s="47"/>
      <c r="M255" s="47"/>
      <c r="N255" s="47"/>
      <c r="O255" s="48"/>
      <c r="P255" s="48"/>
      <c r="Q255" s="38"/>
      <c r="R255" s="38"/>
      <c r="S255" s="38"/>
      <c r="T255" s="38"/>
    </row>
    <row r="256" spans="1:20" ht="43.5" customHeight="1">
      <c r="A256" s="40"/>
      <c r="B256" s="39"/>
      <c r="C256" s="19"/>
      <c r="D256" s="18"/>
      <c r="E256" s="18"/>
      <c r="F256" s="55"/>
      <c r="G256" s="109"/>
      <c r="H256" s="37"/>
      <c r="I256" s="37"/>
      <c r="J256" s="41"/>
      <c r="K256" s="49"/>
      <c r="L256" s="47"/>
      <c r="M256" s="47"/>
      <c r="N256" s="47"/>
      <c r="O256" s="48"/>
      <c r="P256" s="48"/>
      <c r="Q256" s="38"/>
      <c r="R256" s="38"/>
      <c r="S256" s="38"/>
      <c r="T256" s="38"/>
    </row>
    <row r="257" spans="1:20" ht="43.5" customHeight="1">
      <c r="A257" s="40"/>
      <c r="B257" s="39"/>
      <c r="C257" s="19"/>
      <c r="D257" s="18"/>
      <c r="E257" s="18"/>
      <c r="F257" s="55"/>
      <c r="G257" s="109"/>
      <c r="H257" s="37"/>
      <c r="I257" s="37"/>
      <c r="J257" s="41"/>
      <c r="K257" s="49"/>
      <c r="L257" s="47"/>
      <c r="M257" s="47"/>
      <c r="N257" s="47"/>
      <c r="O257" s="48"/>
      <c r="P257" s="48"/>
      <c r="Q257" s="38"/>
      <c r="R257" s="38"/>
      <c r="S257" s="38"/>
      <c r="T257" s="38"/>
    </row>
    <row r="258" spans="1:20" ht="43.5" customHeight="1">
      <c r="A258" s="40"/>
      <c r="B258" s="39"/>
      <c r="C258" s="19"/>
      <c r="D258" s="18"/>
      <c r="E258" s="18"/>
      <c r="F258" s="55"/>
      <c r="G258" s="109"/>
      <c r="H258" s="37"/>
      <c r="I258" s="37"/>
      <c r="J258" s="41"/>
      <c r="K258" s="49"/>
      <c r="L258" s="47"/>
      <c r="M258" s="47"/>
      <c r="N258" s="47"/>
      <c r="O258" s="48"/>
      <c r="P258" s="48"/>
      <c r="Q258" s="38"/>
      <c r="R258" s="38"/>
      <c r="S258" s="38"/>
      <c r="T258" s="38"/>
    </row>
    <row r="259" spans="1:20" ht="43.5" customHeight="1">
      <c r="A259" s="40"/>
      <c r="B259" s="39"/>
      <c r="C259" s="19"/>
      <c r="D259" s="18"/>
      <c r="E259" s="18"/>
      <c r="F259" s="55"/>
      <c r="G259" s="109"/>
      <c r="H259" s="37"/>
      <c r="I259" s="37"/>
      <c r="J259" s="41"/>
      <c r="K259" s="49"/>
      <c r="L259" s="47"/>
      <c r="M259" s="47"/>
      <c r="N259" s="47"/>
      <c r="O259" s="48"/>
      <c r="P259" s="48"/>
      <c r="Q259" s="38"/>
      <c r="R259" s="38"/>
      <c r="S259" s="38"/>
      <c r="T259" s="38"/>
    </row>
    <row r="260" spans="1:20" ht="43.5" customHeight="1">
      <c r="A260" s="40"/>
      <c r="B260" s="39"/>
      <c r="C260" s="19"/>
      <c r="D260" s="18"/>
      <c r="E260" s="18"/>
      <c r="F260" s="55"/>
      <c r="G260" s="109"/>
      <c r="H260" s="37"/>
      <c r="I260" s="37"/>
      <c r="J260" s="41"/>
      <c r="K260" s="49"/>
      <c r="L260" s="47"/>
      <c r="M260" s="47"/>
      <c r="N260" s="47"/>
      <c r="O260" s="48"/>
      <c r="P260" s="48"/>
      <c r="Q260" s="38"/>
      <c r="R260" s="38"/>
      <c r="S260" s="38"/>
      <c r="T260" s="38"/>
    </row>
    <row r="261" spans="1:20" ht="43.5" customHeight="1">
      <c r="A261" s="40"/>
      <c r="B261" s="39"/>
      <c r="C261" s="19"/>
      <c r="D261" s="18"/>
      <c r="E261" s="18"/>
      <c r="F261" s="55"/>
      <c r="G261" s="109"/>
      <c r="H261" s="37"/>
      <c r="I261" s="37"/>
      <c r="J261" s="41"/>
      <c r="K261" s="49"/>
      <c r="L261" s="47"/>
      <c r="M261" s="47"/>
      <c r="N261" s="47"/>
      <c r="O261" s="48"/>
      <c r="P261" s="48"/>
      <c r="Q261" s="38"/>
      <c r="R261" s="38"/>
      <c r="S261" s="38"/>
      <c r="T261" s="38"/>
    </row>
    <row r="262" spans="1:20" ht="43.5" customHeight="1">
      <c r="A262" s="40"/>
      <c r="B262" s="39"/>
      <c r="C262" s="19"/>
      <c r="D262" s="18"/>
      <c r="E262" s="18"/>
      <c r="F262" s="55"/>
      <c r="G262" s="109"/>
      <c r="H262" s="37"/>
      <c r="I262" s="37"/>
      <c r="J262" s="41"/>
      <c r="K262" s="49"/>
      <c r="L262" s="47"/>
      <c r="M262" s="47"/>
      <c r="N262" s="47"/>
      <c r="O262" s="48"/>
      <c r="P262" s="48"/>
      <c r="Q262" s="38"/>
      <c r="R262" s="38"/>
      <c r="S262" s="38"/>
      <c r="T262" s="38"/>
    </row>
    <row r="263" spans="1:20" ht="43.5" customHeight="1">
      <c r="A263" s="40"/>
      <c r="B263" s="39"/>
      <c r="C263" s="19"/>
      <c r="D263" s="18"/>
      <c r="E263" s="18"/>
      <c r="F263" s="55"/>
      <c r="G263" s="109"/>
      <c r="H263" s="37"/>
      <c r="I263" s="37"/>
      <c r="J263" s="41"/>
      <c r="K263" s="49"/>
      <c r="L263" s="47"/>
      <c r="M263" s="47"/>
      <c r="N263" s="47"/>
      <c r="O263" s="48"/>
      <c r="P263" s="48"/>
      <c r="Q263" s="38"/>
      <c r="R263" s="38"/>
      <c r="S263" s="38"/>
      <c r="T263" s="38"/>
    </row>
    <row r="264" spans="1:20" ht="43.5" customHeight="1">
      <c r="A264" s="40"/>
      <c r="B264" s="39"/>
      <c r="C264" s="19"/>
      <c r="D264" s="18"/>
      <c r="E264" s="18"/>
      <c r="F264" s="55"/>
      <c r="G264" s="109"/>
      <c r="H264" s="37"/>
      <c r="I264" s="37"/>
      <c r="J264" s="41"/>
      <c r="K264" s="49"/>
      <c r="L264" s="47"/>
      <c r="M264" s="47"/>
      <c r="N264" s="47"/>
      <c r="O264" s="48"/>
      <c r="P264" s="48"/>
      <c r="Q264" s="38"/>
      <c r="R264" s="38"/>
      <c r="S264" s="38"/>
      <c r="T264" s="38"/>
    </row>
    <row r="265" spans="1:20" ht="43.5" customHeight="1">
      <c r="A265" s="40"/>
      <c r="B265" s="39"/>
      <c r="C265" s="19"/>
      <c r="D265" s="18"/>
      <c r="E265" s="18"/>
      <c r="F265" s="55"/>
      <c r="G265" s="109"/>
      <c r="H265" s="37"/>
      <c r="I265" s="37"/>
      <c r="J265" s="41"/>
      <c r="K265" s="49"/>
      <c r="L265" s="47"/>
      <c r="M265" s="47"/>
      <c r="N265" s="47"/>
      <c r="O265" s="48"/>
      <c r="P265" s="48"/>
      <c r="Q265" s="38"/>
      <c r="R265" s="38"/>
      <c r="S265" s="38"/>
      <c r="T265" s="38"/>
    </row>
    <row r="266" spans="1:20" ht="43.5" customHeight="1">
      <c r="A266" s="40"/>
      <c r="B266" s="39"/>
      <c r="C266" s="19"/>
      <c r="D266" s="18"/>
      <c r="E266" s="18"/>
      <c r="F266" s="55"/>
      <c r="G266" s="109"/>
      <c r="H266" s="37"/>
      <c r="I266" s="37"/>
      <c r="J266" s="41"/>
      <c r="K266" s="49"/>
      <c r="L266" s="47"/>
      <c r="M266" s="47"/>
      <c r="N266" s="47"/>
      <c r="O266" s="48"/>
      <c r="P266" s="48"/>
      <c r="Q266" s="38"/>
      <c r="R266" s="38"/>
      <c r="S266" s="38"/>
      <c r="T266" s="38"/>
    </row>
    <row r="267" spans="1:20" ht="43.5" customHeight="1">
      <c r="A267" s="40"/>
      <c r="B267" s="39"/>
      <c r="C267" s="19"/>
      <c r="D267" s="18"/>
      <c r="E267" s="18"/>
      <c r="F267" s="55"/>
      <c r="G267" s="109"/>
      <c r="H267" s="37"/>
      <c r="I267" s="37"/>
      <c r="J267" s="41"/>
      <c r="K267" s="49"/>
      <c r="L267" s="47"/>
      <c r="M267" s="47"/>
      <c r="N267" s="47"/>
      <c r="O267" s="48"/>
      <c r="P267" s="48"/>
      <c r="Q267" s="38"/>
      <c r="R267" s="38"/>
      <c r="S267" s="38"/>
      <c r="T267" s="38"/>
    </row>
    <row r="268" spans="1:20" ht="43.5" customHeight="1">
      <c r="A268" s="40"/>
      <c r="B268" s="39"/>
      <c r="C268" s="19"/>
      <c r="D268" s="18"/>
      <c r="E268" s="18"/>
      <c r="F268" s="55"/>
      <c r="G268" s="109"/>
      <c r="H268" s="37"/>
      <c r="I268" s="37"/>
      <c r="J268" s="41"/>
      <c r="K268" s="49"/>
      <c r="L268" s="47"/>
      <c r="M268" s="47"/>
      <c r="N268" s="47"/>
      <c r="O268" s="48"/>
      <c r="P268" s="48"/>
      <c r="Q268" s="38"/>
      <c r="R268" s="38"/>
      <c r="S268" s="38"/>
      <c r="T268" s="38"/>
    </row>
    <row r="269" spans="1:20" ht="43.5" customHeight="1">
      <c r="A269" s="40"/>
      <c r="B269" s="39"/>
      <c r="C269" s="19"/>
      <c r="D269" s="18"/>
      <c r="E269" s="18"/>
      <c r="F269" s="55"/>
      <c r="G269" s="109"/>
      <c r="H269" s="37"/>
      <c r="I269" s="37"/>
      <c r="J269" s="41"/>
      <c r="K269" s="49"/>
      <c r="L269" s="47"/>
      <c r="M269" s="47"/>
      <c r="N269" s="47"/>
      <c r="O269" s="48"/>
      <c r="P269" s="48"/>
      <c r="Q269" s="38"/>
      <c r="R269" s="38"/>
      <c r="S269" s="38"/>
      <c r="T269" s="38"/>
    </row>
    <row r="270" spans="1:20" ht="43.5" customHeight="1">
      <c r="A270" s="40"/>
      <c r="B270" s="39"/>
      <c r="C270" s="19"/>
      <c r="D270" s="18"/>
      <c r="E270" s="18"/>
      <c r="F270" s="55"/>
      <c r="G270" s="109"/>
      <c r="H270" s="37"/>
      <c r="I270" s="37"/>
      <c r="J270" s="41"/>
      <c r="K270" s="49"/>
      <c r="L270" s="47"/>
      <c r="M270" s="47"/>
      <c r="N270" s="47"/>
      <c r="O270" s="48"/>
      <c r="P270" s="48"/>
      <c r="Q270" s="38"/>
      <c r="R270" s="38"/>
      <c r="S270" s="38"/>
      <c r="T270" s="38"/>
    </row>
    <row r="271" spans="1:20" ht="43.5" customHeight="1">
      <c r="A271" s="40"/>
      <c r="B271" s="39"/>
      <c r="C271" s="19"/>
      <c r="D271" s="18"/>
      <c r="E271" s="18"/>
      <c r="F271" s="55"/>
      <c r="G271" s="109"/>
      <c r="H271" s="37"/>
      <c r="I271" s="37"/>
      <c r="J271" s="41"/>
      <c r="K271" s="49"/>
      <c r="L271" s="47"/>
      <c r="M271" s="47"/>
      <c r="N271" s="47"/>
      <c r="O271" s="48"/>
      <c r="P271" s="48"/>
      <c r="Q271" s="38"/>
      <c r="R271" s="38"/>
      <c r="S271" s="38"/>
      <c r="T271" s="38"/>
    </row>
    <row r="272" spans="1:20" ht="43.5" customHeight="1">
      <c r="A272" s="40"/>
      <c r="B272" s="39"/>
      <c r="C272" s="19"/>
      <c r="D272" s="18"/>
      <c r="E272" s="18"/>
      <c r="F272" s="55"/>
      <c r="G272" s="109"/>
      <c r="H272" s="37"/>
      <c r="I272" s="37"/>
      <c r="J272" s="41"/>
      <c r="K272" s="49"/>
      <c r="L272" s="47"/>
      <c r="M272" s="47"/>
      <c r="N272" s="47"/>
      <c r="O272" s="48"/>
      <c r="P272" s="48"/>
      <c r="Q272" s="38"/>
      <c r="R272" s="38"/>
      <c r="S272" s="38"/>
      <c r="T272" s="38"/>
    </row>
    <row r="273" spans="1:20" ht="43.5" customHeight="1">
      <c r="A273" s="40"/>
      <c r="B273" s="39"/>
      <c r="C273" s="19"/>
      <c r="D273" s="18"/>
      <c r="E273" s="18"/>
      <c r="F273" s="55"/>
      <c r="G273" s="109"/>
      <c r="H273" s="37"/>
      <c r="I273" s="37"/>
      <c r="J273" s="41"/>
      <c r="K273" s="49"/>
      <c r="L273" s="47"/>
      <c r="M273" s="47"/>
      <c r="N273" s="47"/>
      <c r="O273" s="48"/>
      <c r="P273" s="48"/>
      <c r="Q273" s="38"/>
      <c r="R273" s="38"/>
      <c r="S273" s="38"/>
      <c r="T273" s="38"/>
    </row>
    <row r="274" spans="1:20" ht="43.5" customHeight="1">
      <c r="A274" s="40"/>
      <c r="B274" s="39"/>
      <c r="C274" s="19"/>
      <c r="D274" s="18"/>
      <c r="E274" s="18"/>
      <c r="F274" s="55"/>
      <c r="G274" s="109"/>
      <c r="H274" s="37"/>
      <c r="I274" s="37"/>
      <c r="J274" s="41"/>
      <c r="K274" s="49"/>
      <c r="L274" s="47"/>
      <c r="M274" s="47"/>
      <c r="N274" s="47"/>
      <c r="O274" s="48"/>
      <c r="P274" s="48"/>
      <c r="Q274" s="38"/>
      <c r="R274" s="38"/>
      <c r="S274" s="38"/>
      <c r="T274" s="38"/>
    </row>
    <row r="275" spans="1:20" ht="43.5" customHeight="1">
      <c r="A275" s="40"/>
      <c r="B275" s="39"/>
      <c r="C275" s="19"/>
      <c r="D275" s="18"/>
      <c r="E275" s="18"/>
      <c r="F275" s="55"/>
      <c r="G275" s="109"/>
      <c r="H275" s="37"/>
      <c r="I275" s="37"/>
      <c r="J275" s="41"/>
      <c r="K275" s="49"/>
      <c r="L275" s="47"/>
      <c r="M275" s="47"/>
      <c r="N275" s="47"/>
      <c r="O275" s="48"/>
      <c r="P275" s="48"/>
      <c r="Q275" s="38"/>
      <c r="R275" s="38"/>
      <c r="S275" s="38"/>
      <c r="T275" s="38"/>
    </row>
    <row r="276" spans="1:20" ht="43.5" customHeight="1">
      <c r="A276" s="40"/>
      <c r="B276" s="39"/>
      <c r="C276" s="19"/>
      <c r="D276" s="18"/>
      <c r="E276" s="18"/>
      <c r="F276" s="55"/>
      <c r="G276" s="109"/>
      <c r="H276" s="37"/>
      <c r="I276" s="37"/>
      <c r="J276" s="41"/>
      <c r="K276" s="49"/>
      <c r="L276" s="47"/>
      <c r="M276" s="47"/>
      <c r="N276" s="47"/>
      <c r="O276" s="48"/>
      <c r="P276" s="48"/>
      <c r="Q276" s="38"/>
      <c r="R276" s="38"/>
      <c r="S276" s="38"/>
      <c r="T276" s="38"/>
    </row>
    <row r="277" spans="1:20" ht="43.5" customHeight="1">
      <c r="A277" s="40"/>
      <c r="B277" s="39"/>
      <c r="C277" s="19"/>
      <c r="D277" s="18"/>
      <c r="E277" s="18"/>
      <c r="F277" s="55"/>
      <c r="G277" s="109"/>
      <c r="H277" s="37"/>
      <c r="I277" s="37"/>
      <c r="J277" s="41"/>
      <c r="K277" s="49"/>
      <c r="L277" s="47"/>
      <c r="M277" s="47"/>
      <c r="N277" s="47"/>
      <c r="O277" s="48"/>
      <c r="P277" s="48"/>
      <c r="Q277" s="38"/>
      <c r="R277" s="38"/>
      <c r="S277" s="38"/>
      <c r="T277" s="38"/>
    </row>
    <row r="278" spans="1:20" ht="43.5" customHeight="1">
      <c r="A278" s="40"/>
      <c r="B278" s="39"/>
      <c r="C278" s="19"/>
      <c r="D278" s="18"/>
      <c r="E278" s="18"/>
      <c r="F278" s="55"/>
      <c r="G278" s="109"/>
      <c r="H278" s="37"/>
      <c r="I278" s="37"/>
      <c r="J278" s="41"/>
      <c r="K278" s="49"/>
      <c r="L278" s="47"/>
      <c r="M278" s="47"/>
      <c r="N278" s="47"/>
      <c r="O278" s="48"/>
      <c r="P278" s="48"/>
      <c r="Q278" s="38"/>
      <c r="R278" s="38"/>
      <c r="S278" s="38"/>
      <c r="T278" s="38"/>
    </row>
    <row r="279" spans="1:20" ht="43.5" customHeight="1">
      <c r="A279" s="40"/>
      <c r="B279" s="39"/>
      <c r="C279" s="19"/>
      <c r="D279" s="18"/>
      <c r="E279" s="18"/>
      <c r="F279" s="55"/>
      <c r="G279" s="109"/>
      <c r="H279" s="37"/>
      <c r="I279" s="37"/>
      <c r="J279" s="41"/>
      <c r="K279" s="49"/>
      <c r="L279" s="47"/>
      <c r="M279" s="47"/>
      <c r="N279" s="47"/>
      <c r="O279" s="48"/>
      <c r="P279" s="48"/>
      <c r="Q279" s="38"/>
      <c r="R279" s="38"/>
      <c r="S279" s="38"/>
      <c r="T279" s="38"/>
    </row>
    <row r="280" spans="1:20" ht="43.5" customHeight="1">
      <c r="A280" s="40"/>
      <c r="B280" s="39"/>
      <c r="C280" s="19"/>
      <c r="D280" s="18"/>
      <c r="E280" s="18"/>
      <c r="F280" s="55"/>
      <c r="G280" s="109"/>
      <c r="H280" s="37"/>
      <c r="I280" s="37"/>
      <c r="J280" s="41"/>
      <c r="K280" s="49"/>
      <c r="L280" s="47"/>
      <c r="M280" s="47"/>
      <c r="N280" s="47"/>
      <c r="O280" s="48"/>
      <c r="P280" s="48"/>
      <c r="Q280" s="38"/>
      <c r="R280" s="38"/>
      <c r="S280" s="38"/>
      <c r="T280" s="38"/>
    </row>
    <row r="281" spans="1:20" ht="43.5" customHeight="1">
      <c r="A281" s="40"/>
      <c r="B281" s="39"/>
      <c r="C281" s="19"/>
      <c r="D281" s="18"/>
      <c r="E281" s="18"/>
      <c r="F281" s="55"/>
      <c r="G281" s="109"/>
      <c r="H281" s="37"/>
      <c r="I281" s="37"/>
      <c r="J281" s="41"/>
      <c r="K281" s="49"/>
      <c r="L281" s="47"/>
      <c r="M281" s="47"/>
      <c r="N281" s="47"/>
      <c r="O281" s="48"/>
      <c r="P281" s="48"/>
      <c r="Q281" s="38"/>
      <c r="R281" s="38"/>
      <c r="S281" s="38"/>
      <c r="T281" s="38"/>
    </row>
    <row r="282" spans="1:20" ht="43.5" customHeight="1">
      <c r="A282" s="40"/>
      <c r="B282" s="39"/>
      <c r="C282" s="19"/>
      <c r="D282" s="18"/>
      <c r="E282" s="18"/>
      <c r="F282" s="55"/>
      <c r="G282" s="109"/>
      <c r="H282" s="37"/>
      <c r="I282" s="37"/>
      <c r="J282" s="41"/>
      <c r="K282" s="49"/>
      <c r="L282" s="47"/>
      <c r="M282" s="47"/>
      <c r="N282" s="47"/>
      <c r="O282" s="48"/>
      <c r="P282" s="48"/>
      <c r="Q282" s="38"/>
      <c r="R282" s="38"/>
      <c r="S282" s="38"/>
      <c r="T282" s="38"/>
    </row>
    <row r="283" spans="1:20" ht="43.5" customHeight="1">
      <c r="A283" s="40"/>
      <c r="B283" s="39"/>
      <c r="C283" s="19"/>
      <c r="D283" s="18"/>
      <c r="E283" s="18"/>
      <c r="F283" s="55"/>
      <c r="G283" s="109"/>
      <c r="H283" s="37"/>
      <c r="I283" s="37"/>
      <c r="J283" s="41"/>
      <c r="K283" s="49"/>
      <c r="L283" s="47"/>
      <c r="M283" s="47"/>
      <c r="N283" s="47"/>
      <c r="O283" s="48"/>
      <c r="P283" s="48"/>
      <c r="Q283" s="38"/>
      <c r="R283" s="38"/>
      <c r="S283" s="38"/>
      <c r="T283" s="38"/>
    </row>
    <row r="284" spans="1:20" ht="43.5" customHeight="1">
      <c r="A284" s="40"/>
      <c r="B284" s="39"/>
      <c r="C284" s="19"/>
      <c r="D284" s="18"/>
      <c r="E284" s="18"/>
      <c r="F284" s="55"/>
      <c r="G284" s="109"/>
      <c r="H284" s="37"/>
      <c r="I284" s="37"/>
      <c r="J284" s="41"/>
      <c r="K284" s="49"/>
      <c r="L284" s="47"/>
      <c r="M284" s="47"/>
      <c r="N284" s="47"/>
      <c r="O284" s="48"/>
      <c r="P284" s="48"/>
      <c r="Q284" s="38"/>
      <c r="R284" s="38"/>
      <c r="S284" s="38"/>
      <c r="T284" s="38"/>
    </row>
    <row r="285" spans="1:20" ht="43.5" customHeight="1">
      <c r="A285" s="40"/>
      <c r="B285" s="39"/>
      <c r="C285" s="19"/>
      <c r="D285" s="18"/>
      <c r="E285" s="18"/>
      <c r="F285" s="55"/>
      <c r="G285" s="109"/>
      <c r="H285" s="37"/>
      <c r="I285" s="37"/>
      <c r="J285" s="41"/>
      <c r="K285" s="49"/>
      <c r="L285" s="47"/>
      <c r="M285" s="47"/>
      <c r="N285" s="47"/>
      <c r="O285" s="48"/>
      <c r="P285" s="48"/>
      <c r="Q285" s="38"/>
      <c r="R285" s="38"/>
      <c r="S285" s="38"/>
      <c r="T285" s="38"/>
    </row>
    <row r="286" spans="1:20" ht="43.5" customHeight="1">
      <c r="A286" s="40"/>
      <c r="B286" s="39"/>
      <c r="C286" s="19"/>
      <c r="D286" s="18"/>
      <c r="E286" s="18"/>
      <c r="F286" s="55"/>
      <c r="G286" s="109"/>
      <c r="H286" s="37"/>
      <c r="I286" s="37"/>
      <c r="J286" s="41"/>
      <c r="K286" s="49"/>
      <c r="L286" s="47"/>
      <c r="M286" s="47"/>
      <c r="N286" s="47"/>
      <c r="O286" s="48"/>
      <c r="P286" s="48"/>
      <c r="Q286" s="38"/>
      <c r="R286" s="38"/>
      <c r="S286" s="38"/>
      <c r="T286" s="38"/>
    </row>
    <row r="287" spans="1:20" ht="43.5" customHeight="1">
      <c r="A287" s="40"/>
      <c r="B287" s="39"/>
      <c r="C287" s="19"/>
      <c r="D287" s="18"/>
      <c r="E287" s="18"/>
      <c r="F287" s="55"/>
      <c r="G287" s="109"/>
      <c r="H287" s="37"/>
      <c r="I287" s="37"/>
      <c r="J287" s="41"/>
      <c r="K287" s="49"/>
      <c r="L287" s="47"/>
      <c r="M287" s="47"/>
      <c r="N287" s="47"/>
      <c r="O287" s="48"/>
      <c r="P287" s="48"/>
      <c r="Q287" s="38"/>
      <c r="R287" s="38"/>
      <c r="S287" s="38"/>
      <c r="T287" s="38"/>
    </row>
    <row r="288" spans="1:20" ht="43.5" customHeight="1">
      <c r="A288" s="40"/>
      <c r="B288" s="39"/>
      <c r="C288" s="19"/>
      <c r="D288" s="18"/>
      <c r="E288" s="18"/>
      <c r="F288" s="55"/>
      <c r="G288" s="109"/>
      <c r="H288" s="37"/>
      <c r="I288" s="37"/>
      <c r="J288" s="41"/>
      <c r="K288" s="49"/>
      <c r="L288" s="47"/>
      <c r="M288" s="47"/>
      <c r="N288" s="47"/>
      <c r="O288" s="48"/>
      <c r="P288" s="48"/>
      <c r="Q288" s="38"/>
      <c r="R288" s="38"/>
      <c r="S288" s="38"/>
      <c r="T288" s="38"/>
    </row>
    <row r="289" spans="1:20" ht="43.5" customHeight="1">
      <c r="A289" s="40"/>
      <c r="B289" s="39"/>
      <c r="C289" s="19"/>
      <c r="D289" s="18"/>
      <c r="E289" s="18"/>
      <c r="F289" s="55"/>
      <c r="G289" s="109"/>
      <c r="H289" s="37"/>
      <c r="I289" s="37"/>
      <c r="J289" s="41"/>
      <c r="K289" s="49"/>
      <c r="L289" s="47"/>
      <c r="M289" s="47"/>
      <c r="N289" s="47"/>
      <c r="O289" s="48"/>
      <c r="P289" s="48"/>
      <c r="Q289" s="38"/>
      <c r="R289" s="38"/>
      <c r="S289" s="38"/>
      <c r="T289" s="38"/>
    </row>
    <row r="290" spans="1:20" ht="43.5" customHeight="1">
      <c r="A290" s="40"/>
      <c r="B290" s="39"/>
      <c r="C290" s="19"/>
      <c r="D290" s="18"/>
      <c r="E290" s="18"/>
      <c r="F290" s="55"/>
      <c r="G290" s="109"/>
      <c r="H290" s="37"/>
      <c r="I290" s="37"/>
      <c r="J290" s="41"/>
      <c r="K290" s="49"/>
      <c r="L290" s="47"/>
      <c r="M290" s="47"/>
      <c r="N290" s="47"/>
      <c r="O290" s="48"/>
      <c r="P290" s="48"/>
      <c r="Q290" s="38"/>
      <c r="R290" s="38"/>
      <c r="S290" s="38"/>
      <c r="T290" s="38"/>
    </row>
    <row r="291" spans="1:20" ht="43.5" customHeight="1">
      <c r="A291" s="40"/>
      <c r="B291" s="39"/>
      <c r="C291" s="19"/>
      <c r="D291" s="18"/>
      <c r="E291" s="18"/>
      <c r="F291" s="55"/>
      <c r="G291" s="109"/>
      <c r="H291" s="37"/>
      <c r="I291" s="37"/>
      <c r="J291" s="41"/>
      <c r="K291" s="49"/>
      <c r="L291" s="47"/>
      <c r="M291" s="47"/>
      <c r="N291" s="47"/>
      <c r="O291" s="48"/>
      <c r="P291" s="48"/>
      <c r="Q291" s="38"/>
      <c r="R291" s="38"/>
      <c r="S291" s="38"/>
      <c r="T291" s="38"/>
    </row>
    <row r="292" spans="1:20" ht="43.5" customHeight="1">
      <c r="A292" s="40"/>
      <c r="B292" s="39"/>
      <c r="C292" s="19"/>
      <c r="D292" s="18"/>
      <c r="E292" s="18"/>
      <c r="F292" s="55"/>
      <c r="G292" s="109"/>
      <c r="H292" s="37"/>
      <c r="I292" s="37"/>
      <c r="J292" s="41"/>
      <c r="K292" s="49"/>
      <c r="L292" s="47"/>
      <c r="M292" s="47"/>
      <c r="N292" s="47"/>
      <c r="O292" s="48"/>
      <c r="P292" s="48"/>
      <c r="Q292" s="38"/>
      <c r="R292" s="38"/>
      <c r="S292" s="38"/>
      <c r="T292" s="38"/>
    </row>
    <row r="293" spans="1:20" ht="43.5" customHeight="1">
      <c r="A293" s="40"/>
      <c r="B293" s="39"/>
      <c r="C293" s="19"/>
      <c r="D293" s="18"/>
      <c r="E293" s="18"/>
      <c r="F293" s="55"/>
      <c r="G293" s="109"/>
      <c r="H293" s="37"/>
      <c r="I293" s="37"/>
      <c r="J293" s="41"/>
      <c r="K293" s="49"/>
      <c r="L293" s="47"/>
      <c r="M293" s="47"/>
      <c r="N293" s="47"/>
      <c r="O293" s="48"/>
      <c r="P293" s="48"/>
      <c r="Q293" s="38"/>
      <c r="R293" s="38"/>
      <c r="S293" s="38"/>
      <c r="T293" s="38"/>
    </row>
    <row r="294" spans="1:20" ht="43.5" customHeight="1">
      <c r="A294" s="40"/>
      <c r="B294" s="39"/>
      <c r="C294" s="19"/>
      <c r="D294" s="18"/>
      <c r="E294" s="18"/>
      <c r="F294" s="55"/>
      <c r="G294" s="109"/>
      <c r="H294" s="37"/>
      <c r="I294" s="37"/>
      <c r="J294" s="41"/>
      <c r="K294" s="49"/>
      <c r="L294" s="47"/>
      <c r="M294" s="47"/>
      <c r="N294" s="47"/>
      <c r="O294" s="48"/>
      <c r="P294" s="48"/>
      <c r="Q294" s="38"/>
      <c r="R294" s="38"/>
      <c r="S294" s="38"/>
      <c r="T294" s="38"/>
    </row>
    <row r="295" spans="1:20" ht="43.5" customHeight="1">
      <c r="A295" s="40"/>
      <c r="B295" s="39"/>
      <c r="C295" s="19"/>
      <c r="D295" s="18"/>
      <c r="E295" s="18"/>
      <c r="F295" s="55"/>
      <c r="G295" s="109"/>
      <c r="H295" s="37"/>
      <c r="I295" s="37"/>
      <c r="J295" s="41"/>
      <c r="K295" s="49"/>
      <c r="L295" s="47"/>
      <c r="M295" s="47"/>
      <c r="N295" s="47"/>
      <c r="O295" s="48"/>
      <c r="P295" s="48"/>
      <c r="Q295" s="38"/>
      <c r="R295" s="38"/>
      <c r="S295" s="38"/>
      <c r="T295" s="38"/>
    </row>
    <row r="296" spans="1:20" ht="43.5" customHeight="1">
      <c r="A296" s="40"/>
      <c r="B296" s="39"/>
      <c r="C296" s="19"/>
      <c r="D296" s="18"/>
      <c r="E296" s="18"/>
      <c r="F296" s="55"/>
      <c r="G296" s="109"/>
      <c r="H296" s="37"/>
      <c r="I296" s="37"/>
      <c r="J296" s="41"/>
      <c r="K296" s="49"/>
      <c r="L296" s="47"/>
      <c r="M296" s="47"/>
      <c r="N296" s="47"/>
      <c r="O296" s="48"/>
      <c r="P296" s="48"/>
      <c r="Q296" s="38"/>
      <c r="R296" s="38"/>
      <c r="S296" s="38"/>
      <c r="T296" s="38"/>
    </row>
    <row r="297" spans="1:20" ht="43.5" customHeight="1">
      <c r="A297" s="40"/>
      <c r="B297" s="39"/>
      <c r="C297" s="19"/>
      <c r="D297" s="18"/>
      <c r="E297" s="18"/>
      <c r="F297" s="55"/>
      <c r="G297" s="109"/>
      <c r="H297" s="37"/>
      <c r="I297" s="37"/>
      <c r="J297" s="41"/>
      <c r="K297" s="49"/>
      <c r="L297" s="47"/>
      <c r="M297" s="47"/>
      <c r="N297" s="47"/>
      <c r="O297" s="48"/>
      <c r="P297" s="48"/>
      <c r="Q297" s="38"/>
      <c r="R297" s="38"/>
      <c r="S297" s="38"/>
      <c r="T297" s="38"/>
    </row>
    <row r="298" spans="1:20" ht="43.5" customHeight="1">
      <c r="A298" s="40"/>
      <c r="B298" s="39"/>
      <c r="C298" s="19"/>
      <c r="D298" s="18"/>
      <c r="E298" s="18"/>
      <c r="F298" s="55"/>
      <c r="G298" s="109"/>
      <c r="H298" s="37"/>
      <c r="I298" s="37"/>
      <c r="J298" s="41"/>
      <c r="K298" s="49"/>
      <c r="L298" s="47"/>
      <c r="M298" s="47"/>
      <c r="N298" s="47"/>
      <c r="O298" s="48"/>
      <c r="P298" s="48"/>
      <c r="Q298" s="38"/>
      <c r="R298" s="38"/>
      <c r="S298" s="38"/>
      <c r="T298" s="38"/>
    </row>
    <row r="299" spans="1:20" ht="43.5" customHeight="1">
      <c r="A299" s="40"/>
      <c r="B299" s="39"/>
      <c r="C299" s="19"/>
      <c r="D299" s="18"/>
      <c r="E299" s="18"/>
      <c r="F299" s="55"/>
      <c r="G299" s="109"/>
      <c r="H299" s="37"/>
      <c r="I299" s="37"/>
      <c r="J299" s="41"/>
      <c r="K299" s="49"/>
      <c r="L299" s="47"/>
      <c r="M299" s="47"/>
      <c r="N299" s="47"/>
      <c r="O299" s="48"/>
      <c r="P299" s="48"/>
      <c r="Q299" s="38"/>
      <c r="R299" s="38"/>
      <c r="S299" s="38"/>
      <c r="T299" s="38"/>
    </row>
    <row r="300" spans="1:20" ht="43.5" customHeight="1">
      <c r="A300" s="40"/>
      <c r="B300" s="39"/>
      <c r="C300" s="19"/>
      <c r="D300" s="18"/>
      <c r="E300" s="18"/>
      <c r="F300" s="55"/>
      <c r="G300" s="109"/>
      <c r="H300" s="37"/>
      <c r="I300" s="37"/>
      <c r="J300" s="41"/>
      <c r="K300" s="49"/>
      <c r="L300" s="47"/>
      <c r="M300" s="47"/>
      <c r="N300" s="47"/>
      <c r="O300" s="48"/>
      <c r="P300" s="48"/>
      <c r="Q300" s="38"/>
      <c r="R300" s="38"/>
      <c r="S300" s="38"/>
      <c r="T300" s="38"/>
    </row>
    <row r="301" spans="1:20" ht="43.5" customHeight="1">
      <c r="A301" s="40"/>
      <c r="B301" s="39"/>
      <c r="C301" s="19"/>
      <c r="D301" s="18"/>
      <c r="E301" s="18"/>
      <c r="F301" s="55"/>
      <c r="G301" s="109"/>
      <c r="H301" s="37"/>
      <c r="I301" s="37"/>
      <c r="J301" s="41"/>
      <c r="K301" s="49"/>
      <c r="L301" s="47"/>
      <c r="M301" s="47"/>
      <c r="N301" s="47"/>
      <c r="O301" s="48"/>
      <c r="P301" s="48"/>
      <c r="Q301" s="38"/>
      <c r="R301" s="38"/>
      <c r="S301" s="38"/>
      <c r="T301" s="38"/>
    </row>
    <row r="302" spans="1:20" ht="43.5" customHeight="1">
      <c r="A302" s="40"/>
      <c r="B302" s="39"/>
      <c r="C302" s="19"/>
      <c r="D302" s="18"/>
      <c r="E302" s="18"/>
      <c r="F302" s="55"/>
      <c r="G302" s="109"/>
      <c r="H302" s="37"/>
      <c r="I302" s="37"/>
      <c r="J302" s="41"/>
      <c r="K302" s="49"/>
      <c r="L302" s="47"/>
      <c r="M302" s="47"/>
      <c r="N302" s="47"/>
      <c r="O302" s="48"/>
      <c r="P302" s="48"/>
      <c r="Q302" s="38"/>
      <c r="R302" s="38"/>
      <c r="S302" s="38"/>
      <c r="T302" s="38"/>
    </row>
    <row r="303" spans="1:20" ht="43.5" customHeight="1">
      <c r="A303" s="40"/>
      <c r="B303" s="39"/>
      <c r="C303" s="19"/>
      <c r="D303" s="18"/>
      <c r="E303" s="18"/>
      <c r="F303" s="55"/>
      <c r="G303" s="109"/>
      <c r="H303" s="37"/>
      <c r="I303" s="37"/>
      <c r="J303" s="41"/>
      <c r="K303" s="49"/>
      <c r="L303" s="47"/>
      <c r="M303" s="47"/>
      <c r="N303" s="47"/>
      <c r="O303" s="48"/>
      <c r="P303" s="48"/>
      <c r="Q303" s="38"/>
      <c r="R303" s="38"/>
      <c r="S303" s="38"/>
      <c r="T303" s="38"/>
    </row>
    <row r="304" spans="1:20" ht="43.5" customHeight="1">
      <c r="A304" s="40"/>
      <c r="B304" s="39"/>
      <c r="C304" s="19"/>
      <c r="D304" s="18"/>
      <c r="E304" s="18"/>
      <c r="F304" s="55"/>
      <c r="G304" s="109"/>
      <c r="H304" s="37"/>
      <c r="I304" s="37"/>
      <c r="J304" s="41"/>
      <c r="K304" s="49"/>
      <c r="L304" s="47"/>
      <c r="M304" s="47"/>
      <c r="N304" s="47"/>
      <c r="O304" s="48"/>
      <c r="P304" s="48"/>
      <c r="Q304" s="38"/>
      <c r="R304" s="38"/>
      <c r="S304" s="38"/>
      <c r="T304" s="38"/>
    </row>
    <row r="305" spans="1:20" ht="43.5" customHeight="1">
      <c r="A305" s="40"/>
      <c r="B305" s="39"/>
      <c r="C305" s="19"/>
      <c r="D305" s="18"/>
      <c r="E305" s="18"/>
      <c r="F305" s="55"/>
      <c r="G305" s="109"/>
      <c r="H305" s="37"/>
      <c r="I305" s="37"/>
      <c r="J305" s="41"/>
      <c r="K305" s="49"/>
      <c r="L305" s="47"/>
      <c r="M305" s="47"/>
      <c r="N305" s="47"/>
      <c r="O305" s="48"/>
      <c r="P305" s="48"/>
      <c r="Q305" s="38"/>
      <c r="R305" s="38"/>
      <c r="S305" s="38"/>
      <c r="T305" s="38"/>
    </row>
    <row r="306" spans="1:20" ht="43.5" customHeight="1">
      <c r="A306" s="40"/>
      <c r="B306" s="39"/>
      <c r="C306" s="19"/>
      <c r="D306" s="18"/>
      <c r="E306" s="18"/>
      <c r="F306" s="55"/>
      <c r="G306" s="109"/>
      <c r="H306" s="37"/>
      <c r="I306" s="37"/>
      <c r="J306" s="41"/>
      <c r="K306" s="49"/>
      <c r="L306" s="47"/>
      <c r="M306" s="47"/>
      <c r="N306" s="47"/>
      <c r="O306" s="48"/>
      <c r="P306" s="48"/>
      <c r="Q306" s="38"/>
      <c r="R306" s="38"/>
      <c r="S306" s="38"/>
      <c r="T306" s="38"/>
    </row>
    <row r="307" spans="1:20" ht="43.5" customHeight="1">
      <c r="A307" s="40"/>
      <c r="B307" s="39"/>
      <c r="C307" s="19"/>
      <c r="D307" s="18"/>
      <c r="E307" s="18"/>
      <c r="F307" s="55"/>
      <c r="G307" s="109"/>
      <c r="H307" s="37"/>
      <c r="I307" s="37"/>
      <c r="J307" s="41"/>
      <c r="K307" s="49"/>
      <c r="L307" s="47"/>
      <c r="M307" s="47"/>
      <c r="N307" s="47"/>
      <c r="O307" s="48"/>
      <c r="P307" s="48"/>
      <c r="Q307" s="38"/>
      <c r="R307" s="38"/>
      <c r="S307" s="38"/>
      <c r="T307" s="38"/>
    </row>
    <row r="308" spans="1:20" ht="43.5" customHeight="1">
      <c r="A308" s="40"/>
      <c r="B308" s="39"/>
      <c r="C308" s="19"/>
      <c r="D308" s="18"/>
      <c r="E308" s="18"/>
      <c r="F308" s="55"/>
      <c r="G308" s="109"/>
      <c r="H308" s="37"/>
      <c r="I308" s="37"/>
      <c r="J308" s="41"/>
      <c r="K308" s="49"/>
      <c r="L308" s="47"/>
      <c r="M308" s="47"/>
      <c r="N308" s="47"/>
      <c r="O308" s="48"/>
      <c r="P308" s="48"/>
      <c r="Q308" s="38"/>
      <c r="R308" s="38"/>
      <c r="S308" s="38"/>
      <c r="T308" s="38"/>
    </row>
    <row r="309" spans="1:20" ht="43.5" customHeight="1">
      <c r="A309" s="40"/>
      <c r="B309" s="39"/>
      <c r="C309" s="19"/>
      <c r="D309" s="18"/>
      <c r="E309" s="18"/>
      <c r="F309" s="55"/>
      <c r="G309" s="109"/>
      <c r="H309" s="37"/>
      <c r="I309" s="37"/>
      <c r="J309" s="41"/>
      <c r="K309" s="49"/>
      <c r="L309" s="47"/>
      <c r="M309" s="47"/>
      <c r="N309" s="47"/>
      <c r="O309" s="48"/>
      <c r="P309" s="48"/>
      <c r="Q309" s="38"/>
      <c r="R309" s="38"/>
      <c r="S309" s="38"/>
      <c r="T309" s="38"/>
    </row>
    <row r="310" spans="1:20" ht="43.5" customHeight="1">
      <c r="A310" s="40"/>
      <c r="B310" s="39"/>
      <c r="C310" s="19"/>
      <c r="D310" s="18"/>
      <c r="E310" s="18"/>
      <c r="F310" s="55"/>
      <c r="G310" s="109"/>
      <c r="H310" s="37"/>
      <c r="I310" s="37"/>
      <c r="J310" s="41"/>
      <c r="K310" s="49"/>
      <c r="L310" s="47"/>
      <c r="M310" s="47"/>
      <c r="N310" s="47"/>
      <c r="O310" s="48"/>
      <c r="P310" s="48"/>
      <c r="Q310" s="38"/>
      <c r="R310" s="38"/>
      <c r="S310" s="38"/>
      <c r="T310" s="38"/>
    </row>
    <row r="311" spans="1:20" ht="43.5" customHeight="1">
      <c r="A311" s="40"/>
      <c r="B311" s="39"/>
      <c r="C311" s="19"/>
      <c r="D311" s="18"/>
      <c r="E311" s="18"/>
      <c r="F311" s="55"/>
      <c r="G311" s="109"/>
      <c r="H311" s="37"/>
      <c r="I311" s="37"/>
      <c r="J311" s="41"/>
      <c r="K311" s="49"/>
      <c r="L311" s="47"/>
      <c r="M311" s="47"/>
      <c r="N311" s="47"/>
      <c r="O311" s="48"/>
      <c r="P311" s="48"/>
      <c r="Q311" s="38"/>
      <c r="R311" s="38"/>
      <c r="S311" s="38"/>
      <c r="T311" s="38"/>
    </row>
    <row r="312" spans="1:20" ht="43.5" customHeight="1">
      <c r="A312" s="40"/>
      <c r="B312" s="39"/>
      <c r="C312" s="19"/>
      <c r="D312" s="18"/>
      <c r="E312" s="18"/>
      <c r="F312" s="55"/>
      <c r="G312" s="109"/>
      <c r="H312" s="37"/>
      <c r="I312" s="37"/>
      <c r="J312" s="41"/>
      <c r="K312" s="49"/>
      <c r="L312" s="47"/>
      <c r="M312" s="47"/>
      <c r="N312" s="47"/>
      <c r="O312" s="48"/>
      <c r="P312" s="48"/>
      <c r="Q312" s="38"/>
      <c r="R312" s="38"/>
      <c r="S312" s="38"/>
      <c r="T312" s="38"/>
    </row>
    <row r="313" spans="1:20" ht="43.5" customHeight="1">
      <c r="A313" s="40"/>
      <c r="B313" s="39"/>
      <c r="C313" s="19"/>
      <c r="D313" s="18"/>
      <c r="E313" s="18"/>
      <c r="F313" s="55"/>
      <c r="G313" s="109"/>
      <c r="H313" s="37"/>
      <c r="I313" s="37"/>
      <c r="J313" s="41"/>
      <c r="K313" s="49"/>
      <c r="L313" s="47"/>
      <c r="M313" s="47"/>
      <c r="N313" s="47"/>
      <c r="O313" s="48"/>
      <c r="P313" s="48"/>
      <c r="Q313" s="38"/>
      <c r="R313" s="38"/>
      <c r="S313" s="38"/>
      <c r="T313" s="38"/>
    </row>
    <row r="314" spans="1:20" ht="43.5" customHeight="1">
      <c r="A314" s="40"/>
      <c r="B314" s="39"/>
      <c r="C314" s="19"/>
      <c r="D314" s="18"/>
      <c r="E314" s="18"/>
      <c r="F314" s="55"/>
      <c r="G314" s="109"/>
      <c r="H314" s="37"/>
      <c r="I314" s="37"/>
      <c r="J314" s="41"/>
      <c r="K314" s="49"/>
      <c r="L314" s="47"/>
      <c r="M314" s="47"/>
      <c r="N314" s="47"/>
      <c r="O314" s="48"/>
      <c r="P314" s="48"/>
      <c r="Q314" s="38"/>
      <c r="R314" s="38"/>
      <c r="S314" s="38"/>
      <c r="T314" s="38"/>
    </row>
    <row r="315" spans="1:20" ht="43.5" customHeight="1">
      <c r="A315" s="40"/>
      <c r="B315" s="39"/>
      <c r="C315" s="19"/>
      <c r="D315" s="18"/>
      <c r="E315" s="18"/>
      <c r="F315" s="55"/>
      <c r="G315" s="109"/>
      <c r="H315" s="37"/>
      <c r="I315" s="37"/>
      <c r="J315" s="41"/>
      <c r="K315" s="49"/>
      <c r="L315" s="47"/>
      <c r="M315" s="47"/>
      <c r="N315" s="47"/>
      <c r="O315" s="48"/>
      <c r="P315" s="48"/>
      <c r="Q315" s="38"/>
      <c r="R315" s="38"/>
      <c r="S315" s="38"/>
      <c r="T315" s="38"/>
    </row>
    <row r="316" spans="1:20" ht="43.5" customHeight="1">
      <c r="A316" s="40"/>
      <c r="B316" s="39"/>
      <c r="C316" s="19"/>
      <c r="D316" s="18"/>
      <c r="E316" s="18"/>
      <c r="F316" s="55"/>
      <c r="G316" s="109"/>
      <c r="H316" s="37"/>
      <c r="I316" s="37"/>
      <c r="J316" s="41"/>
      <c r="K316" s="49"/>
      <c r="L316" s="47"/>
      <c r="M316" s="47"/>
      <c r="N316" s="47"/>
      <c r="O316" s="48"/>
      <c r="P316" s="48"/>
      <c r="Q316" s="38"/>
      <c r="R316" s="38"/>
      <c r="S316" s="38"/>
      <c r="T316" s="38"/>
    </row>
    <row r="317" spans="1:20" ht="43.5" customHeight="1">
      <c r="A317" s="40"/>
      <c r="B317" s="39"/>
      <c r="C317" s="19"/>
      <c r="D317" s="18"/>
      <c r="E317" s="18"/>
      <c r="F317" s="55"/>
      <c r="G317" s="109"/>
      <c r="H317" s="37"/>
      <c r="I317" s="37"/>
      <c r="J317" s="41"/>
      <c r="K317" s="49"/>
      <c r="L317" s="47"/>
      <c r="M317" s="47"/>
      <c r="N317" s="47"/>
      <c r="O317" s="48"/>
      <c r="P317" s="48"/>
      <c r="Q317" s="38"/>
      <c r="R317" s="38"/>
      <c r="S317" s="38"/>
      <c r="T317" s="38"/>
    </row>
    <row r="318" spans="1:20" ht="43.5" customHeight="1">
      <c r="A318" s="40"/>
      <c r="B318" s="39"/>
      <c r="C318" s="19"/>
      <c r="D318" s="18"/>
      <c r="E318" s="18"/>
      <c r="F318" s="55"/>
      <c r="G318" s="109"/>
      <c r="H318" s="37"/>
      <c r="I318" s="37"/>
      <c r="J318" s="41"/>
      <c r="K318" s="49"/>
      <c r="L318" s="47"/>
      <c r="M318" s="47"/>
      <c r="N318" s="47"/>
      <c r="O318" s="48"/>
      <c r="P318" s="48"/>
      <c r="Q318" s="38"/>
      <c r="R318" s="38"/>
      <c r="S318" s="38"/>
      <c r="T318" s="38"/>
    </row>
    <row r="319" spans="1:20" ht="43.5" customHeight="1">
      <c r="A319" s="40"/>
      <c r="B319" s="39"/>
      <c r="C319" s="19"/>
      <c r="D319" s="18"/>
      <c r="E319" s="18"/>
      <c r="F319" s="55"/>
      <c r="G319" s="109"/>
      <c r="H319" s="37"/>
      <c r="I319" s="37"/>
      <c r="J319" s="41"/>
      <c r="K319" s="49"/>
      <c r="L319" s="47"/>
      <c r="M319" s="47"/>
      <c r="N319" s="47"/>
      <c r="O319" s="48"/>
      <c r="P319" s="48"/>
      <c r="Q319" s="38"/>
      <c r="R319" s="38"/>
      <c r="S319" s="38"/>
      <c r="T319" s="38"/>
    </row>
    <row r="320" spans="1:20" ht="43.5" customHeight="1">
      <c r="A320" s="40"/>
      <c r="B320" s="39"/>
      <c r="C320" s="19"/>
      <c r="D320" s="18"/>
      <c r="E320" s="18"/>
      <c r="F320" s="55"/>
      <c r="G320" s="109"/>
      <c r="H320" s="37"/>
      <c r="I320" s="37"/>
      <c r="J320" s="41"/>
      <c r="K320" s="49"/>
      <c r="L320" s="47"/>
      <c r="M320" s="47"/>
      <c r="N320" s="47"/>
      <c r="O320" s="48"/>
      <c r="P320" s="48"/>
      <c r="Q320" s="38"/>
      <c r="R320" s="38"/>
      <c r="S320" s="38"/>
      <c r="T320" s="38"/>
    </row>
    <row r="321" spans="1:20" ht="43.5" customHeight="1">
      <c r="A321" s="40"/>
      <c r="B321" s="39"/>
      <c r="C321" s="19"/>
      <c r="D321" s="18"/>
      <c r="E321" s="18"/>
      <c r="F321" s="55"/>
      <c r="G321" s="109"/>
      <c r="H321" s="37"/>
      <c r="I321" s="37"/>
      <c r="J321" s="41"/>
      <c r="K321" s="49"/>
      <c r="L321" s="47"/>
      <c r="M321" s="47"/>
      <c r="N321" s="47"/>
      <c r="O321" s="48"/>
      <c r="P321" s="48"/>
      <c r="Q321" s="38"/>
      <c r="R321" s="38"/>
      <c r="S321" s="38"/>
      <c r="T321" s="38"/>
    </row>
    <row r="322" spans="1:20" ht="43.5" customHeight="1">
      <c r="A322" s="40"/>
      <c r="B322" s="39"/>
      <c r="C322" s="19"/>
      <c r="D322" s="18"/>
      <c r="E322" s="18"/>
      <c r="F322" s="55"/>
      <c r="G322" s="109"/>
      <c r="H322" s="37"/>
      <c r="I322" s="37"/>
      <c r="J322" s="41"/>
      <c r="K322" s="49"/>
      <c r="L322" s="47"/>
      <c r="M322" s="47"/>
      <c r="N322" s="47"/>
      <c r="O322" s="48"/>
      <c r="P322" s="48"/>
      <c r="Q322" s="38"/>
      <c r="R322" s="38"/>
      <c r="S322" s="38"/>
      <c r="T322" s="38"/>
    </row>
    <row r="323" spans="1:20" ht="43.5" customHeight="1">
      <c r="A323" s="40"/>
      <c r="B323" s="39"/>
      <c r="C323" s="19"/>
      <c r="D323" s="18"/>
      <c r="E323" s="18"/>
      <c r="F323" s="55"/>
      <c r="G323" s="109"/>
      <c r="H323" s="37"/>
      <c r="I323" s="37"/>
      <c r="J323" s="41"/>
      <c r="K323" s="49"/>
      <c r="L323" s="47"/>
      <c r="M323" s="47"/>
      <c r="N323" s="47"/>
      <c r="O323" s="48"/>
      <c r="P323" s="48"/>
      <c r="Q323" s="38"/>
      <c r="R323" s="38"/>
      <c r="S323" s="38"/>
      <c r="T323" s="38"/>
    </row>
    <row r="324" spans="1:20" ht="43.5" customHeight="1">
      <c r="A324" s="40"/>
      <c r="B324" s="39"/>
      <c r="C324" s="19"/>
      <c r="D324" s="18"/>
      <c r="E324" s="18"/>
      <c r="F324" s="55"/>
      <c r="G324" s="109"/>
      <c r="H324" s="37"/>
      <c r="I324" s="37"/>
      <c r="J324" s="41"/>
      <c r="K324" s="49"/>
      <c r="L324" s="47"/>
      <c r="M324" s="47"/>
      <c r="N324" s="47"/>
      <c r="O324" s="48"/>
      <c r="P324" s="48"/>
      <c r="Q324" s="38"/>
      <c r="R324" s="38"/>
      <c r="S324" s="38"/>
      <c r="T324" s="38"/>
    </row>
    <row r="325" spans="1:20" ht="43.5" customHeight="1">
      <c r="A325" s="40"/>
      <c r="B325" s="39"/>
      <c r="C325" s="19"/>
      <c r="D325" s="18"/>
      <c r="E325" s="18"/>
      <c r="F325" s="55"/>
      <c r="G325" s="109"/>
      <c r="H325" s="37"/>
      <c r="I325" s="37"/>
      <c r="J325" s="41"/>
      <c r="K325" s="49"/>
      <c r="L325" s="47"/>
      <c r="M325" s="47"/>
      <c r="N325" s="47"/>
      <c r="O325" s="48"/>
      <c r="P325" s="48"/>
      <c r="Q325" s="38"/>
      <c r="R325" s="38"/>
      <c r="S325" s="38"/>
      <c r="T325" s="38"/>
    </row>
    <row r="326" spans="1:20" ht="43.5" customHeight="1">
      <c r="A326" s="40"/>
      <c r="B326" s="39"/>
      <c r="C326" s="19"/>
      <c r="D326" s="18"/>
      <c r="E326" s="18"/>
      <c r="F326" s="55"/>
      <c r="G326" s="109"/>
      <c r="H326" s="37"/>
      <c r="I326" s="37"/>
      <c r="J326" s="41"/>
      <c r="K326" s="49"/>
      <c r="L326" s="47"/>
      <c r="M326" s="47"/>
      <c r="N326" s="47"/>
      <c r="O326" s="48"/>
      <c r="P326" s="48"/>
      <c r="Q326" s="38"/>
      <c r="R326" s="38"/>
      <c r="S326" s="38"/>
      <c r="T326" s="38"/>
    </row>
    <row r="327" spans="1:20" ht="43.5" customHeight="1">
      <c r="A327" s="40"/>
      <c r="B327" s="39"/>
      <c r="C327" s="19"/>
      <c r="D327" s="18"/>
      <c r="E327" s="18"/>
      <c r="F327" s="55"/>
      <c r="G327" s="109"/>
      <c r="H327" s="37"/>
      <c r="I327" s="37"/>
      <c r="J327" s="41"/>
      <c r="K327" s="49"/>
      <c r="L327" s="47"/>
      <c r="M327" s="47"/>
      <c r="N327" s="47"/>
      <c r="O327" s="48"/>
      <c r="P327" s="48"/>
      <c r="Q327" s="38"/>
      <c r="R327" s="38"/>
      <c r="S327" s="38"/>
      <c r="T327" s="38"/>
    </row>
    <row r="328" spans="1:20" ht="43.5" customHeight="1">
      <c r="A328" s="40"/>
      <c r="B328" s="39"/>
      <c r="C328" s="19"/>
      <c r="D328" s="18"/>
      <c r="E328" s="18"/>
      <c r="F328" s="55"/>
      <c r="G328" s="109"/>
      <c r="H328" s="37"/>
      <c r="I328" s="37"/>
      <c r="J328" s="41"/>
      <c r="K328" s="49"/>
      <c r="L328" s="47"/>
      <c r="M328" s="47"/>
      <c r="N328" s="47"/>
      <c r="O328" s="48"/>
      <c r="P328" s="48"/>
      <c r="Q328" s="38"/>
      <c r="R328" s="38"/>
      <c r="S328" s="38"/>
      <c r="T328" s="38"/>
    </row>
    <row r="329" spans="1:20" ht="43.5" customHeight="1">
      <c r="A329" s="40"/>
      <c r="B329" s="39"/>
      <c r="C329" s="19"/>
      <c r="D329" s="18"/>
      <c r="E329" s="18"/>
      <c r="F329" s="55"/>
      <c r="G329" s="109"/>
      <c r="H329" s="37"/>
      <c r="I329" s="37"/>
      <c r="J329" s="41"/>
      <c r="K329" s="49"/>
      <c r="L329" s="47"/>
      <c r="M329" s="47"/>
      <c r="N329" s="47"/>
      <c r="O329" s="48"/>
      <c r="P329" s="48"/>
      <c r="Q329" s="38"/>
      <c r="R329" s="38"/>
      <c r="S329" s="38"/>
      <c r="T329" s="38"/>
    </row>
    <row r="330" spans="1:20" ht="43.5" customHeight="1">
      <c r="A330" s="40"/>
      <c r="B330" s="39"/>
      <c r="C330" s="19"/>
      <c r="D330" s="18"/>
      <c r="E330" s="18"/>
      <c r="F330" s="55"/>
      <c r="G330" s="109"/>
      <c r="H330" s="37"/>
      <c r="I330" s="37"/>
      <c r="J330" s="41"/>
      <c r="K330" s="49"/>
      <c r="L330" s="47"/>
      <c r="M330" s="47"/>
      <c r="N330" s="47"/>
      <c r="O330" s="48"/>
      <c r="P330" s="48"/>
      <c r="Q330" s="38"/>
      <c r="R330" s="38"/>
      <c r="S330" s="38"/>
      <c r="T330" s="38"/>
    </row>
    <row r="331" spans="1:20" ht="43.5" customHeight="1">
      <c r="A331" s="40"/>
      <c r="B331" s="39"/>
      <c r="C331" s="19"/>
      <c r="D331" s="18"/>
      <c r="E331" s="18"/>
      <c r="F331" s="55"/>
      <c r="G331" s="109"/>
      <c r="H331" s="37"/>
      <c r="I331" s="37"/>
      <c r="J331" s="41"/>
      <c r="K331" s="49"/>
      <c r="L331" s="47"/>
      <c r="M331" s="47"/>
      <c r="N331" s="47"/>
      <c r="O331" s="48"/>
      <c r="P331" s="48"/>
      <c r="Q331" s="38"/>
      <c r="R331" s="38"/>
      <c r="S331" s="38"/>
      <c r="T331" s="38"/>
    </row>
    <row r="332" spans="1:20" ht="43.5" customHeight="1">
      <c r="A332" s="40"/>
      <c r="B332" s="39"/>
      <c r="C332" s="19"/>
      <c r="D332" s="18"/>
      <c r="E332" s="18"/>
      <c r="F332" s="55"/>
      <c r="G332" s="109"/>
      <c r="H332" s="37"/>
      <c r="I332" s="37"/>
      <c r="J332" s="41"/>
      <c r="K332" s="49"/>
      <c r="L332" s="47"/>
      <c r="M332" s="47"/>
      <c r="N332" s="47"/>
      <c r="O332" s="48"/>
      <c r="P332" s="48"/>
      <c r="Q332" s="38"/>
      <c r="R332" s="38"/>
      <c r="S332" s="38"/>
      <c r="T332" s="38"/>
    </row>
    <row r="333" spans="1:20" ht="43.5" customHeight="1">
      <c r="A333" s="40"/>
      <c r="B333" s="39"/>
      <c r="C333" s="19"/>
      <c r="D333" s="18"/>
      <c r="E333" s="18"/>
      <c r="F333" s="55"/>
      <c r="G333" s="109"/>
      <c r="H333" s="37"/>
      <c r="I333" s="37"/>
      <c r="J333" s="41"/>
      <c r="K333" s="49"/>
      <c r="L333" s="47"/>
      <c r="M333" s="47"/>
      <c r="N333" s="47"/>
      <c r="O333" s="48"/>
      <c r="P333" s="48"/>
      <c r="Q333" s="38"/>
      <c r="R333" s="38"/>
      <c r="S333" s="38"/>
      <c r="T333" s="38"/>
    </row>
  </sheetData>
  <sheetProtection formatCells="0" formatColumns="0" formatRows="0" insertColumns="0" insertRows="0" insertHyperlinks="0" deleteColumns="0" deleteRows="0" sort="0" autoFilter="0" pivotTables="0"/>
  <conditionalFormatting sqref="F2:F100">
    <cfRule type="duplicateValues" dxfId="3" priority="6"/>
  </conditionalFormatting>
  <conditionalFormatting sqref="H2:H100">
    <cfRule type="duplicateValues" dxfId="2" priority="5"/>
  </conditionalFormatting>
  <conditionalFormatting sqref="J2 J4:J100">
    <cfRule type="duplicateValues" dxfId="1" priority="4"/>
  </conditionalFormatting>
  <conditionalFormatting sqref="J3">
    <cfRule type="duplicateValues" dxfId="0" priority="1"/>
  </conditionalFormatting>
  <hyperlinks>
    <hyperlink ref="J2" r:id="rId1" xr:uid="{944AE22C-7A22-4282-8274-CFBE39223112}"/>
    <hyperlink ref="J3" r:id="rId2" xr:uid="{20C00618-773E-41B7-9E83-F3F88FFAB4FD}"/>
    <hyperlink ref="J4" r:id="rId3" xr:uid="{026949A5-E0A2-4CF3-AAB0-7AAF98C0F74A}"/>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2000000}">
          <x14:formula1>
            <xm:f>References!$B$38:$B$46</xm:f>
          </x14:formula1>
          <xm:sqref>S2:S1048576</xm:sqref>
        </x14:dataValidation>
        <x14:dataValidation type="list" allowBlank="1" showInputMessage="1" showErrorMessage="1" xr:uid="{00000000-0002-0000-0500-000001000000}">
          <x14:formula1>
            <xm:f>References!$B$14:$B$34</xm:f>
          </x14:formula1>
          <xm:sqref>Q2:Q1048576</xm:sqref>
        </x14:dataValidation>
        <x14:dataValidation type="list" allowBlank="1" showInputMessage="1" showErrorMessage="1" xr:uid="{00000000-0002-0000-0500-000000000000}">
          <x14:formula1>
            <xm:f>References!$B$4:$B$10</xm:f>
          </x14:formula1>
          <xm:sqref>R2:R1048576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A526D-0F43-4CA6-82C7-F326486CD48F}">
  <sheetPr>
    <tabColor rgb="FFFFC000"/>
  </sheetPr>
  <dimension ref="A1:AU98"/>
  <sheetViews>
    <sheetView workbookViewId="0">
      <selection activeCell="A22" sqref="A22:W22"/>
    </sheetView>
  </sheetViews>
  <sheetFormatPr defaultRowHeight="15"/>
  <cols>
    <col min="1" max="1" width="23.85546875" bestFit="1" customWidth="1"/>
    <col min="2" max="2" width="31.5703125" bestFit="1" customWidth="1"/>
    <col min="3" max="3" width="30.5703125" bestFit="1" customWidth="1"/>
    <col min="4" max="4" width="47.140625" bestFit="1" customWidth="1"/>
    <col min="5" max="5" width="3.28515625" bestFit="1" customWidth="1"/>
    <col min="6" max="6" width="11.7109375" bestFit="1" customWidth="1"/>
    <col min="7" max="7" width="3.28515625" bestFit="1" customWidth="1"/>
    <col min="8" max="8" width="7.28515625" bestFit="1" customWidth="1"/>
    <col min="9" max="9" width="11.7109375" bestFit="1" customWidth="1"/>
    <col min="13" max="13" width="23.85546875" bestFit="1" customWidth="1"/>
    <col min="14" max="14" width="31.28515625" bestFit="1" customWidth="1"/>
    <col min="15" max="15" width="15.28515625" customWidth="1"/>
    <col min="16" max="16" width="11.5703125" customWidth="1"/>
    <col min="17" max="17" width="23.85546875" bestFit="1" customWidth="1"/>
    <col min="18" max="18" width="35.5703125" bestFit="1" customWidth="1"/>
    <col min="21" max="23" width="9.140625" style="72"/>
  </cols>
  <sheetData>
    <row r="1" spans="1:23" ht="33.75">
      <c r="A1" s="156" t="s">
        <v>131</v>
      </c>
      <c r="B1" s="160"/>
      <c r="C1" s="160"/>
      <c r="D1" s="160"/>
      <c r="E1" s="160"/>
      <c r="F1" s="160"/>
      <c r="G1" s="160"/>
      <c r="H1" s="160"/>
      <c r="I1" s="160"/>
      <c r="J1" s="160"/>
      <c r="K1" s="160"/>
      <c r="L1" s="160"/>
      <c r="M1" s="160"/>
      <c r="N1" s="160"/>
      <c r="O1" s="160"/>
      <c r="P1" s="160"/>
      <c r="Q1" s="160"/>
      <c r="R1" s="160"/>
      <c r="S1" s="160"/>
      <c r="T1" s="160"/>
      <c r="U1" s="160"/>
      <c r="V1" s="160"/>
      <c r="W1" s="160"/>
    </row>
    <row r="2" spans="1:23" ht="26.25">
      <c r="A2" s="159" t="s">
        <v>132</v>
      </c>
      <c r="B2" s="159"/>
      <c r="C2" s="159"/>
      <c r="D2" s="159"/>
      <c r="E2" s="159"/>
      <c r="F2" s="159"/>
      <c r="G2" s="159"/>
      <c r="H2" s="159"/>
      <c r="I2" s="159"/>
      <c r="J2" s="159"/>
      <c r="K2" s="159"/>
      <c r="L2" s="161"/>
      <c r="M2" s="162" t="s">
        <v>133</v>
      </c>
      <c r="N2" s="162"/>
      <c r="O2" s="162"/>
      <c r="P2" s="162"/>
      <c r="Q2" s="162"/>
      <c r="R2" s="162"/>
      <c r="S2" s="162"/>
      <c r="T2" s="162"/>
      <c r="U2" s="162"/>
      <c r="V2" s="162"/>
      <c r="W2" s="162"/>
    </row>
    <row r="3" spans="1:23" ht="18.75">
      <c r="A3" s="129" t="s">
        <v>99</v>
      </c>
      <c r="B3" s="130" t="s">
        <v>134</v>
      </c>
      <c r="C3" s="72"/>
      <c r="D3" s="72"/>
      <c r="E3" s="72"/>
      <c r="F3" s="72"/>
      <c r="G3" s="72"/>
      <c r="H3" s="72"/>
      <c r="I3" s="72"/>
      <c r="J3" s="72"/>
      <c r="K3" s="72"/>
      <c r="L3" s="131"/>
      <c r="M3" s="129" t="s">
        <v>99</v>
      </c>
      <c r="N3" s="130" t="s">
        <v>135</v>
      </c>
      <c r="O3" s="72"/>
      <c r="P3" s="72"/>
      <c r="Q3" s="129" t="s">
        <v>99</v>
      </c>
      <c r="R3" s="130" t="s">
        <v>136</v>
      </c>
      <c r="S3" s="72"/>
      <c r="T3" s="72"/>
    </row>
    <row r="4" spans="1:23" ht="18.75">
      <c r="A4" s="130" t="s">
        <v>108</v>
      </c>
      <c r="B4" s="130">
        <v>10</v>
      </c>
      <c r="C4" s="72"/>
      <c r="D4" s="72"/>
      <c r="E4" s="72"/>
      <c r="F4" s="72"/>
      <c r="G4" s="72"/>
      <c r="H4" s="72"/>
      <c r="I4" s="72"/>
      <c r="J4" s="72"/>
      <c r="K4" s="72"/>
      <c r="L4" s="131"/>
      <c r="M4" s="130" t="s">
        <v>108</v>
      </c>
      <c r="N4" s="130">
        <v>20</v>
      </c>
      <c r="O4" s="72"/>
      <c r="P4" s="72"/>
      <c r="Q4" s="130" t="s">
        <v>108</v>
      </c>
      <c r="R4" s="130">
        <v>20</v>
      </c>
      <c r="S4" s="72"/>
      <c r="T4" s="72"/>
    </row>
    <row r="5" spans="1:23" ht="18.75">
      <c r="A5" s="130" t="s">
        <v>117</v>
      </c>
      <c r="B5" s="130">
        <v>20</v>
      </c>
      <c r="C5" s="72"/>
      <c r="D5" s="72"/>
      <c r="E5" s="72"/>
      <c r="F5" s="72"/>
      <c r="G5" s="72"/>
      <c r="H5" s="72"/>
      <c r="I5" s="72"/>
      <c r="J5" s="72"/>
      <c r="K5" s="72"/>
      <c r="L5" s="131"/>
      <c r="M5" s="130" t="s">
        <v>117</v>
      </c>
      <c r="N5" s="130">
        <v>40</v>
      </c>
      <c r="O5" s="72"/>
      <c r="P5" s="72"/>
      <c r="Q5" s="130" t="s">
        <v>117</v>
      </c>
      <c r="R5" s="130">
        <v>40</v>
      </c>
      <c r="S5" s="72"/>
      <c r="T5" s="72"/>
    </row>
    <row r="6" spans="1:23" ht="18.75">
      <c r="A6" s="130" t="s">
        <v>125</v>
      </c>
      <c r="B6" s="130">
        <v>28</v>
      </c>
      <c r="C6" s="72"/>
      <c r="D6" s="72"/>
      <c r="E6" s="72"/>
      <c r="F6" s="72"/>
      <c r="G6" s="72"/>
      <c r="H6" s="72"/>
      <c r="I6" s="72"/>
      <c r="J6" s="72"/>
      <c r="K6" s="72"/>
      <c r="L6" s="131"/>
      <c r="M6" s="130" t="s">
        <v>125</v>
      </c>
      <c r="N6" s="130">
        <v>32</v>
      </c>
      <c r="O6" s="72"/>
      <c r="P6" s="72"/>
      <c r="Q6" s="130" t="s">
        <v>125</v>
      </c>
      <c r="R6" s="130">
        <v>32</v>
      </c>
      <c r="S6" s="72"/>
      <c r="T6" s="72"/>
    </row>
    <row r="7" spans="1:23" ht="18.75">
      <c r="A7" s="130" t="s">
        <v>137</v>
      </c>
      <c r="B7" s="130">
        <v>58</v>
      </c>
      <c r="C7" s="72"/>
      <c r="D7" s="72"/>
      <c r="E7" s="72"/>
      <c r="F7" s="72"/>
      <c r="G7" s="72"/>
      <c r="H7" s="72"/>
      <c r="I7" s="72"/>
      <c r="J7" s="72"/>
      <c r="K7" s="72"/>
      <c r="L7" s="131"/>
      <c r="M7" s="130" t="s">
        <v>137</v>
      </c>
      <c r="N7" s="130">
        <v>40</v>
      </c>
      <c r="O7" s="72"/>
      <c r="P7" s="72"/>
      <c r="Q7" s="130" t="s">
        <v>137</v>
      </c>
      <c r="R7" s="130">
        <v>30.666666666666668</v>
      </c>
      <c r="S7" s="72"/>
      <c r="T7" s="72"/>
    </row>
    <row r="8" spans="1:23">
      <c r="A8" s="72"/>
      <c r="B8" s="72"/>
      <c r="C8" s="72"/>
      <c r="D8" s="72"/>
      <c r="E8" s="72"/>
      <c r="F8" s="72"/>
      <c r="G8" s="72"/>
      <c r="H8" s="72"/>
      <c r="I8" s="72"/>
      <c r="J8" s="72"/>
      <c r="K8" s="72"/>
      <c r="L8" s="131"/>
      <c r="M8" s="72"/>
      <c r="N8" s="72"/>
      <c r="O8" s="72"/>
      <c r="P8" s="72"/>
      <c r="Q8" s="72"/>
      <c r="R8" s="72"/>
      <c r="S8" s="72"/>
      <c r="T8" s="72"/>
    </row>
    <row r="9" spans="1:23">
      <c r="A9" s="72"/>
      <c r="B9" s="72"/>
      <c r="C9" s="72"/>
      <c r="D9" s="72"/>
      <c r="E9" s="72"/>
      <c r="F9" s="72"/>
      <c r="G9" s="72"/>
      <c r="H9" s="72"/>
      <c r="I9" s="72"/>
      <c r="J9" s="72"/>
      <c r="K9" s="72"/>
      <c r="L9" s="131"/>
      <c r="M9" s="72"/>
      <c r="N9" s="72"/>
      <c r="O9" s="72"/>
      <c r="P9" s="72"/>
      <c r="Q9" s="72"/>
      <c r="R9" s="72"/>
      <c r="S9" s="72"/>
      <c r="T9" s="72"/>
    </row>
    <row r="10" spans="1:23">
      <c r="A10" s="72"/>
      <c r="B10" s="72"/>
      <c r="C10" s="72"/>
      <c r="D10" s="72"/>
      <c r="E10" s="72"/>
      <c r="F10" s="72"/>
      <c r="G10" s="72"/>
      <c r="H10" s="72"/>
      <c r="I10" s="72"/>
      <c r="J10" s="72"/>
      <c r="K10" s="72"/>
      <c r="L10" s="131"/>
      <c r="M10" s="72"/>
      <c r="N10" s="72"/>
      <c r="O10" s="72"/>
      <c r="P10" s="72"/>
      <c r="Q10" s="72"/>
      <c r="R10" s="72"/>
      <c r="S10" s="72"/>
      <c r="T10" s="72"/>
    </row>
    <row r="11" spans="1:23">
      <c r="A11" s="72"/>
      <c r="B11" s="72"/>
      <c r="C11" s="72"/>
      <c r="D11" s="72"/>
      <c r="E11" s="72"/>
      <c r="F11" s="72"/>
      <c r="G11" s="72"/>
      <c r="H11" s="72"/>
      <c r="I11" s="72"/>
      <c r="J11" s="72"/>
      <c r="K11" s="72"/>
      <c r="L11" s="131"/>
      <c r="M11" s="72"/>
      <c r="N11" s="72"/>
      <c r="O11" s="72"/>
      <c r="P11" s="72"/>
      <c r="Q11" s="72"/>
      <c r="R11" s="72"/>
      <c r="S11" s="72"/>
      <c r="T11" s="72"/>
    </row>
    <row r="12" spans="1:23">
      <c r="A12" s="72"/>
      <c r="B12" s="72"/>
      <c r="C12" s="72"/>
      <c r="D12" s="72"/>
      <c r="E12" s="72"/>
      <c r="F12" s="72"/>
      <c r="G12" s="72"/>
      <c r="H12" s="72"/>
      <c r="I12" s="72"/>
      <c r="J12" s="72"/>
      <c r="K12" s="72"/>
      <c r="L12" s="131"/>
      <c r="M12" s="72"/>
      <c r="N12" s="72"/>
      <c r="O12" s="72"/>
      <c r="P12" s="72"/>
      <c r="Q12" s="72"/>
      <c r="R12" s="72"/>
      <c r="S12" s="72"/>
      <c r="T12" s="72"/>
    </row>
    <row r="13" spans="1:23">
      <c r="A13" s="72"/>
      <c r="B13" s="72"/>
      <c r="C13" s="72"/>
      <c r="D13" s="72"/>
      <c r="E13" s="72"/>
      <c r="F13" s="72"/>
      <c r="G13" s="72"/>
      <c r="H13" s="72"/>
      <c r="I13" s="72"/>
      <c r="J13" s="72"/>
      <c r="K13" s="72"/>
      <c r="L13" s="131"/>
      <c r="M13" s="72"/>
      <c r="N13" s="72"/>
      <c r="O13" s="72"/>
      <c r="P13" s="72"/>
      <c r="Q13" s="72"/>
      <c r="R13" s="72"/>
      <c r="S13" s="72"/>
      <c r="T13" s="72"/>
    </row>
    <row r="14" spans="1:23">
      <c r="A14" s="72"/>
      <c r="B14" s="72"/>
      <c r="C14" s="72"/>
      <c r="D14" s="72"/>
      <c r="E14" s="72"/>
      <c r="F14" s="72"/>
      <c r="G14" s="72"/>
      <c r="H14" s="72"/>
      <c r="I14" s="72"/>
      <c r="J14" s="72"/>
      <c r="K14" s="72"/>
      <c r="L14" s="131"/>
      <c r="M14" s="72"/>
      <c r="N14" s="72"/>
      <c r="O14" s="72"/>
      <c r="P14" s="72"/>
      <c r="Q14" s="72"/>
      <c r="R14" s="72"/>
      <c r="S14" s="72"/>
      <c r="T14" s="72"/>
    </row>
    <row r="15" spans="1:23">
      <c r="A15" s="72"/>
      <c r="B15" s="72"/>
      <c r="C15" s="72"/>
      <c r="D15" s="72"/>
      <c r="E15" s="72"/>
      <c r="F15" s="72"/>
      <c r="G15" s="72"/>
      <c r="H15" s="72"/>
      <c r="I15" s="72"/>
      <c r="J15" s="72"/>
      <c r="K15" s="72"/>
      <c r="L15" s="131"/>
      <c r="M15" s="72"/>
      <c r="N15" s="72"/>
      <c r="O15" s="72"/>
      <c r="P15" s="72"/>
      <c r="Q15" s="72"/>
      <c r="R15" s="72"/>
      <c r="S15" s="72"/>
      <c r="T15" s="72"/>
    </row>
    <row r="16" spans="1:23">
      <c r="A16" s="72"/>
      <c r="B16" s="72"/>
      <c r="C16" s="72"/>
      <c r="D16" s="72"/>
      <c r="E16" s="72"/>
      <c r="F16" s="72"/>
      <c r="G16" s="72"/>
      <c r="H16" s="72"/>
      <c r="I16" s="72"/>
      <c r="J16" s="72"/>
      <c r="K16" s="72"/>
      <c r="L16" s="131"/>
      <c r="M16" s="72"/>
      <c r="N16" s="72"/>
      <c r="O16" s="72"/>
      <c r="P16" s="72"/>
      <c r="Q16" s="72"/>
      <c r="R16" s="72"/>
      <c r="S16" s="72"/>
      <c r="T16" s="72"/>
    </row>
    <row r="17" spans="1:47">
      <c r="A17" s="72"/>
      <c r="B17" s="72"/>
      <c r="C17" s="72"/>
      <c r="D17" s="72"/>
      <c r="E17" s="72"/>
      <c r="F17" s="72"/>
      <c r="G17" s="72"/>
      <c r="H17" s="72"/>
      <c r="I17" s="72"/>
      <c r="J17" s="72"/>
      <c r="K17" s="72"/>
      <c r="L17" s="131"/>
      <c r="M17" s="72"/>
      <c r="N17" s="72"/>
      <c r="O17" s="72"/>
      <c r="P17" s="72"/>
      <c r="Q17" s="72"/>
      <c r="R17" s="72"/>
      <c r="S17" s="72"/>
      <c r="T17" s="72"/>
    </row>
    <row r="18" spans="1:47">
      <c r="A18" s="72"/>
      <c r="B18" s="72"/>
      <c r="C18" s="72"/>
      <c r="D18" s="72"/>
      <c r="E18" s="72"/>
      <c r="F18" s="72"/>
      <c r="G18" s="72"/>
      <c r="H18" s="72"/>
      <c r="I18" s="72"/>
      <c r="J18" s="72"/>
      <c r="K18" s="72"/>
      <c r="L18" s="131"/>
      <c r="M18" s="72"/>
      <c r="N18" s="72"/>
      <c r="O18" s="72"/>
      <c r="P18" s="72"/>
      <c r="Q18" s="72"/>
      <c r="R18" s="72"/>
      <c r="S18" s="72"/>
      <c r="T18" s="72"/>
    </row>
    <row r="19" spans="1:47">
      <c r="A19" s="72"/>
      <c r="B19" s="72"/>
      <c r="C19" s="72"/>
      <c r="D19" s="72"/>
      <c r="E19" s="72"/>
      <c r="F19" s="72"/>
      <c r="G19" s="72"/>
      <c r="H19" s="72"/>
      <c r="I19" s="72"/>
      <c r="J19" s="72"/>
      <c r="K19" s="72"/>
      <c r="L19" s="131"/>
      <c r="M19" s="72"/>
      <c r="N19" s="72"/>
      <c r="O19" s="72"/>
      <c r="P19" s="72"/>
      <c r="Q19" s="72"/>
      <c r="R19" s="72"/>
      <c r="S19" s="72"/>
      <c r="T19" s="72"/>
    </row>
    <row r="20" spans="1:47">
      <c r="A20" s="72"/>
      <c r="B20" s="72"/>
      <c r="C20" s="72"/>
      <c r="D20" s="72"/>
      <c r="E20" s="72"/>
      <c r="F20" s="72"/>
      <c r="G20" s="72"/>
      <c r="H20" s="72"/>
      <c r="I20" s="72"/>
      <c r="J20" s="72"/>
      <c r="K20" s="72"/>
      <c r="L20" s="131"/>
      <c r="M20" s="72"/>
      <c r="N20" s="72"/>
      <c r="O20" s="72"/>
      <c r="P20" s="72"/>
      <c r="Q20" s="72"/>
      <c r="R20" s="72"/>
      <c r="S20" s="72"/>
      <c r="T20" s="72"/>
    </row>
    <row r="21" spans="1:47">
      <c r="A21" s="72"/>
      <c r="B21" s="72"/>
      <c r="C21" s="72"/>
      <c r="D21" s="72"/>
      <c r="E21" s="72"/>
      <c r="F21" s="72"/>
      <c r="G21" s="72"/>
      <c r="H21" s="72"/>
      <c r="I21" s="72"/>
      <c r="J21" s="72"/>
      <c r="K21" s="72"/>
      <c r="L21" s="131"/>
      <c r="M21" s="72"/>
      <c r="N21" s="72"/>
      <c r="O21" s="72"/>
      <c r="P21" s="72"/>
      <c r="Q21" s="72"/>
      <c r="R21" s="72"/>
      <c r="S21" s="72"/>
      <c r="T21" s="72"/>
    </row>
    <row r="22" spans="1:47" ht="26.25">
      <c r="A22" s="159" t="s">
        <v>138</v>
      </c>
      <c r="B22" s="159"/>
      <c r="C22" s="159"/>
      <c r="D22" s="159"/>
      <c r="E22" s="159"/>
      <c r="F22" s="159"/>
      <c r="G22" s="159"/>
      <c r="H22" s="159"/>
      <c r="I22" s="159"/>
      <c r="J22" s="159"/>
      <c r="K22" s="159"/>
      <c r="L22" s="159"/>
      <c r="M22" s="159"/>
      <c r="N22" s="159"/>
      <c r="O22" s="159"/>
      <c r="P22" s="159"/>
      <c r="Q22" s="159"/>
      <c r="R22" s="159"/>
      <c r="S22" s="159"/>
      <c r="T22" s="159"/>
      <c r="U22" s="159"/>
      <c r="V22" s="159"/>
      <c r="W22" s="159"/>
    </row>
    <row r="23" spans="1:47" ht="18.75">
      <c r="A23" s="72"/>
      <c r="B23" s="72"/>
      <c r="C23" s="129" t="s">
        <v>39</v>
      </c>
      <c r="D23" s="130" t="s">
        <v>139</v>
      </c>
      <c r="E23" s="158"/>
      <c r="F23" s="72"/>
      <c r="G23" s="72"/>
      <c r="H23" s="72"/>
      <c r="I23" s="72"/>
      <c r="J23" s="72"/>
      <c r="K23" s="72"/>
      <c r="L23" s="72"/>
      <c r="M23" s="72"/>
      <c r="N23" s="72"/>
      <c r="O23" s="72"/>
      <c r="P23" s="72"/>
      <c r="Q23" s="72"/>
      <c r="R23" s="72"/>
      <c r="S23" s="72"/>
      <c r="T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row>
    <row r="24" spans="1:47" ht="18.75">
      <c r="A24" s="72"/>
      <c r="B24" s="72"/>
      <c r="C24" s="130" t="s">
        <v>49</v>
      </c>
      <c r="D24" s="157">
        <v>48</v>
      </c>
      <c r="E24" s="158"/>
      <c r="F24" s="72"/>
      <c r="G24" s="72"/>
      <c r="H24" s="72"/>
      <c r="I24" s="72"/>
      <c r="J24" s="72"/>
      <c r="K24" s="72"/>
      <c r="L24" s="72"/>
      <c r="M24" s="72"/>
      <c r="N24" s="72"/>
      <c r="O24" s="72"/>
      <c r="P24" s="72"/>
      <c r="Q24" s="72"/>
      <c r="R24" s="72"/>
      <c r="S24" s="72"/>
      <c r="T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row>
    <row r="25" spans="1:47" ht="18.75">
      <c r="A25" s="72"/>
      <c r="B25" s="72"/>
      <c r="C25" s="130" t="s">
        <v>47</v>
      </c>
      <c r="D25" s="157">
        <v>10</v>
      </c>
      <c r="E25" s="158"/>
      <c r="F25" s="72"/>
      <c r="G25" s="72"/>
      <c r="H25" s="72"/>
      <c r="I25" s="72"/>
      <c r="J25" s="72"/>
      <c r="K25" s="72"/>
      <c r="L25" s="72"/>
      <c r="M25" s="72"/>
      <c r="N25" s="72"/>
      <c r="O25" s="72"/>
      <c r="P25" s="72"/>
      <c r="Q25" s="72"/>
      <c r="R25" s="72"/>
      <c r="S25" s="72"/>
      <c r="T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row>
    <row r="26" spans="1:47" ht="18.75">
      <c r="A26" s="72"/>
      <c r="B26" s="72"/>
      <c r="C26" s="130" t="s">
        <v>65</v>
      </c>
      <c r="D26" s="157">
        <v>0</v>
      </c>
      <c r="E26" s="158"/>
      <c r="F26" s="72"/>
      <c r="G26" s="72"/>
      <c r="H26" s="72"/>
      <c r="I26" s="72"/>
      <c r="J26" s="72"/>
      <c r="K26" s="72"/>
      <c r="L26" s="72"/>
      <c r="M26" s="72"/>
      <c r="N26" s="72"/>
      <c r="O26" s="72"/>
      <c r="P26" s="72"/>
      <c r="Q26" s="72"/>
      <c r="R26" s="72"/>
      <c r="S26" s="72"/>
      <c r="T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row>
    <row r="27" spans="1:47" ht="18.75">
      <c r="A27" s="72"/>
      <c r="B27" s="72"/>
      <c r="C27" s="130" t="s">
        <v>73</v>
      </c>
      <c r="D27" s="157">
        <v>0</v>
      </c>
      <c r="E27" s="158"/>
      <c r="F27" s="72"/>
      <c r="G27" s="72"/>
      <c r="H27" s="72"/>
      <c r="I27" s="72"/>
      <c r="J27" s="72"/>
      <c r="K27" s="72"/>
      <c r="L27" s="72"/>
      <c r="M27" s="72"/>
      <c r="N27" s="72"/>
      <c r="O27" s="72"/>
      <c r="P27" s="72"/>
      <c r="Q27" s="72"/>
      <c r="R27" s="72"/>
      <c r="S27" s="72"/>
      <c r="T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row>
    <row r="28" spans="1:47" ht="18.75">
      <c r="A28" s="72"/>
      <c r="B28" s="72"/>
      <c r="C28" s="130" t="s">
        <v>61</v>
      </c>
      <c r="D28" s="157">
        <v>0</v>
      </c>
      <c r="E28" s="158"/>
      <c r="F28" s="72"/>
      <c r="G28" s="72"/>
      <c r="H28" s="72"/>
      <c r="I28" s="72"/>
      <c r="J28" s="72"/>
      <c r="K28" s="72"/>
      <c r="L28" s="72"/>
      <c r="M28" s="72"/>
      <c r="N28" s="72"/>
      <c r="O28" s="72"/>
      <c r="P28" s="72"/>
      <c r="Q28" s="72"/>
      <c r="R28" s="72"/>
      <c r="S28" s="72"/>
      <c r="T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row>
    <row r="29" spans="1:47" ht="18.75">
      <c r="A29" s="72"/>
      <c r="B29" s="72"/>
      <c r="C29" s="130" t="s">
        <v>59</v>
      </c>
      <c r="D29" s="157">
        <v>0</v>
      </c>
      <c r="E29" s="158"/>
      <c r="F29" s="72"/>
      <c r="G29" s="72"/>
      <c r="H29" s="72"/>
      <c r="I29" s="72"/>
      <c r="J29" s="72"/>
      <c r="K29" s="72"/>
      <c r="L29" s="72"/>
      <c r="M29" s="72"/>
      <c r="N29" s="72"/>
      <c r="O29" s="72"/>
      <c r="P29" s="72"/>
      <c r="Q29" s="72"/>
      <c r="R29" s="72"/>
      <c r="S29" s="72"/>
      <c r="T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row>
    <row r="30" spans="1:47" ht="18.75">
      <c r="A30" s="72"/>
      <c r="B30" s="72"/>
      <c r="C30" s="130" t="s">
        <v>51</v>
      </c>
      <c r="D30" s="157">
        <v>0</v>
      </c>
      <c r="E30" s="158"/>
      <c r="F30" s="72"/>
      <c r="G30" s="72"/>
      <c r="H30" s="72"/>
      <c r="I30" s="72"/>
      <c r="J30" s="72"/>
      <c r="K30" s="72"/>
      <c r="L30" s="72"/>
      <c r="M30" s="72"/>
      <c r="N30" s="72"/>
      <c r="O30" s="72"/>
      <c r="P30" s="72"/>
      <c r="Q30" s="72"/>
      <c r="R30" s="72"/>
      <c r="S30" s="72"/>
      <c r="T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row>
    <row r="31" spans="1:47" ht="18.75">
      <c r="A31" s="72"/>
      <c r="B31" s="72"/>
      <c r="C31" s="130" t="s">
        <v>63</v>
      </c>
      <c r="D31" s="157">
        <v>0</v>
      </c>
      <c r="E31" s="158"/>
      <c r="F31" s="72"/>
      <c r="G31" s="72"/>
      <c r="H31" s="72"/>
      <c r="I31" s="72"/>
      <c r="J31" s="72"/>
      <c r="K31" s="72"/>
      <c r="L31" s="72"/>
      <c r="M31" s="72"/>
      <c r="N31" s="72"/>
      <c r="O31" s="72"/>
      <c r="P31" s="72"/>
      <c r="Q31" s="72"/>
      <c r="R31" s="72"/>
      <c r="S31" s="72"/>
      <c r="T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row>
    <row r="32" spans="1:47" ht="18.75">
      <c r="A32" s="72"/>
      <c r="B32" s="72"/>
      <c r="C32" s="130" t="s">
        <v>55</v>
      </c>
      <c r="D32" s="157">
        <v>0</v>
      </c>
      <c r="E32" s="158"/>
      <c r="F32" s="72"/>
      <c r="G32" s="72"/>
      <c r="H32" s="72"/>
      <c r="I32" s="72"/>
      <c r="J32" s="72"/>
      <c r="K32" s="72"/>
      <c r="L32" s="72"/>
      <c r="M32" s="72"/>
      <c r="N32" s="72"/>
      <c r="O32" s="72"/>
      <c r="P32" s="72"/>
      <c r="Q32" s="72"/>
      <c r="R32" s="72"/>
      <c r="S32" s="72"/>
      <c r="T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row>
    <row r="33" spans="1:47" ht="18.75">
      <c r="A33" s="72"/>
      <c r="B33" s="72"/>
      <c r="C33" s="130" t="s">
        <v>57</v>
      </c>
      <c r="D33" s="157">
        <v>0</v>
      </c>
      <c r="E33" s="158"/>
      <c r="F33" s="72"/>
      <c r="G33" s="72"/>
      <c r="H33" s="72"/>
      <c r="I33" s="72"/>
      <c r="J33" s="72"/>
      <c r="K33" s="72"/>
      <c r="L33" s="72"/>
      <c r="M33" s="72"/>
      <c r="N33" s="72"/>
      <c r="O33" s="72"/>
      <c r="P33" s="72"/>
      <c r="Q33" s="72"/>
      <c r="R33" s="72"/>
      <c r="S33" s="72"/>
      <c r="T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row>
    <row r="34" spans="1:47" ht="18.75">
      <c r="A34" s="72"/>
      <c r="B34" s="72"/>
      <c r="C34" s="130" t="s">
        <v>69</v>
      </c>
      <c r="D34" s="157">
        <v>0</v>
      </c>
      <c r="E34" s="158"/>
      <c r="F34" s="72"/>
      <c r="G34" s="72"/>
      <c r="H34" s="72"/>
      <c r="I34" s="72"/>
      <c r="J34" s="72"/>
      <c r="K34" s="72"/>
      <c r="L34" s="72"/>
      <c r="M34" s="72"/>
      <c r="N34" s="72"/>
      <c r="O34" s="72"/>
      <c r="P34" s="72"/>
      <c r="Q34" s="72"/>
      <c r="R34" s="72"/>
      <c r="S34" s="72"/>
      <c r="T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row>
    <row r="35" spans="1:47" ht="18.75">
      <c r="A35" s="72"/>
      <c r="B35" s="72"/>
      <c r="C35" s="130" t="s">
        <v>53</v>
      </c>
      <c r="D35" s="157">
        <v>0</v>
      </c>
      <c r="E35" s="158"/>
      <c r="F35" s="72"/>
      <c r="G35" s="72"/>
      <c r="H35" s="72"/>
      <c r="I35" s="72"/>
      <c r="J35" s="72"/>
      <c r="K35" s="72"/>
      <c r="L35" s="72"/>
      <c r="M35" s="72"/>
      <c r="N35" s="72"/>
      <c r="O35" s="72"/>
      <c r="P35" s="72"/>
      <c r="Q35" s="72"/>
      <c r="R35" s="72"/>
      <c r="S35" s="72"/>
      <c r="T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row>
    <row r="36" spans="1:47" ht="18.75">
      <c r="A36" s="72"/>
      <c r="B36" s="72"/>
      <c r="C36" s="130" t="s">
        <v>67</v>
      </c>
      <c r="D36" s="157">
        <v>0</v>
      </c>
      <c r="E36" s="158"/>
      <c r="F36" s="72"/>
      <c r="G36" s="72"/>
      <c r="H36" s="72"/>
      <c r="I36" s="72"/>
      <c r="J36" s="72"/>
      <c r="K36" s="72"/>
      <c r="L36" s="72"/>
      <c r="M36" s="72"/>
      <c r="N36" s="72"/>
      <c r="O36" s="72"/>
      <c r="P36" s="72"/>
      <c r="Q36" s="72"/>
      <c r="R36" s="72"/>
      <c r="S36" s="72"/>
      <c r="T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row>
    <row r="37" spans="1:47" ht="18.75">
      <c r="A37" s="72"/>
      <c r="B37" s="72"/>
      <c r="C37" s="130" t="s">
        <v>71</v>
      </c>
      <c r="D37" s="157">
        <v>0</v>
      </c>
      <c r="E37" s="158"/>
      <c r="F37" s="72"/>
      <c r="G37" s="72"/>
      <c r="H37" s="72"/>
      <c r="I37" s="72"/>
      <c r="J37" s="72"/>
      <c r="K37" s="72"/>
      <c r="L37" s="72"/>
      <c r="M37" s="72"/>
      <c r="N37" s="72"/>
      <c r="O37" s="72"/>
      <c r="P37" s="72"/>
      <c r="Q37" s="72"/>
      <c r="R37" s="72"/>
      <c r="S37" s="72"/>
      <c r="T37" s="72"/>
      <c r="X37" s="72"/>
      <c r="Y37" s="72"/>
      <c r="Z37" s="72"/>
      <c r="AA37" s="72"/>
      <c r="AB37" s="72"/>
      <c r="AC37" s="72"/>
      <c r="AD37" s="72"/>
      <c r="AE37" s="72"/>
      <c r="AF37" s="72"/>
      <c r="AG37" s="72"/>
      <c r="AH37" s="72"/>
      <c r="AI37" s="72"/>
      <c r="AJ37" s="72"/>
      <c r="AK37" s="72"/>
      <c r="AL37" s="72"/>
      <c r="AM37" s="72"/>
      <c r="AN37" s="72"/>
      <c r="AO37" s="72"/>
      <c r="AP37" s="72"/>
      <c r="AQ37" s="72"/>
      <c r="AR37" s="72"/>
      <c r="AS37" s="72"/>
      <c r="AT37" s="72"/>
      <c r="AU37" s="72"/>
    </row>
    <row r="38" spans="1:47" ht="18.75">
      <c r="A38" s="72"/>
      <c r="B38" s="72"/>
      <c r="C38" s="130" t="s">
        <v>137</v>
      </c>
      <c r="D38" s="157">
        <v>58</v>
      </c>
      <c r="E38" s="158"/>
      <c r="F38" s="72"/>
      <c r="G38" s="72"/>
      <c r="H38" s="72"/>
      <c r="I38" s="72"/>
      <c r="J38" s="72"/>
      <c r="K38" s="72"/>
      <c r="L38" s="72"/>
      <c r="M38" s="72"/>
      <c r="N38" s="72"/>
      <c r="O38" s="72"/>
      <c r="P38" s="72"/>
      <c r="Q38" s="72"/>
      <c r="R38" s="72"/>
      <c r="S38" s="72"/>
      <c r="T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row>
    <row r="39" spans="1:47" ht="18.75">
      <c r="A39" s="72"/>
      <c r="B39" s="72"/>
      <c r="C39" s="158"/>
      <c r="D39" s="158"/>
      <c r="E39" s="158"/>
      <c r="F39" s="72"/>
      <c r="G39" s="72"/>
      <c r="H39" s="72"/>
      <c r="I39" s="72"/>
      <c r="J39" s="72"/>
      <c r="K39" s="72"/>
      <c r="L39" s="72"/>
      <c r="M39" s="72"/>
      <c r="N39" s="72"/>
      <c r="O39" s="72"/>
      <c r="P39" s="72"/>
      <c r="Q39" s="72"/>
      <c r="R39" s="72"/>
      <c r="S39" s="72"/>
      <c r="T39" s="72"/>
      <c r="X39" s="72"/>
      <c r="Y39" s="72"/>
      <c r="Z39" s="72"/>
      <c r="AA39" s="72"/>
      <c r="AB39" s="72"/>
      <c r="AC39" s="72"/>
      <c r="AD39" s="72"/>
      <c r="AE39" s="72"/>
      <c r="AF39" s="72"/>
      <c r="AG39" s="72"/>
      <c r="AH39" s="72"/>
      <c r="AI39" s="72"/>
      <c r="AJ39" s="72"/>
      <c r="AK39" s="72"/>
      <c r="AL39" s="72"/>
      <c r="AM39" s="72"/>
      <c r="AN39" s="72"/>
      <c r="AO39" s="72"/>
      <c r="AP39" s="72"/>
      <c r="AQ39" s="72"/>
      <c r="AR39" s="72"/>
      <c r="AS39" s="72"/>
      <c r="AT39" s="72"/>
      <c r="AU39" s="72"/>
    </row>
    <row r="40" spans="1:47" ht="18.75">
      <c r="A40" s="72"/>
      <c r="B40" s="72"/>
      <c r="C40" s="158"/>
      <c r="D40" s="158"/>
      <c r="E40" s="158"/>
      <c r="F40" s="72"/>
      <c r="G40" s="72"/>
      <c r="H40" s="72"/>
      <c r="I40" s="72"/>
      <c r="J40" s="72"/>
      <c r="K40" s="72"/>
      <c r="L40" s="72"/>
      <c r="M40" s="72"/>
      <c r="N40" s="72"/>
      <c r="O40" s="72"/>
      <c r="P40" s="72"/>
      <c r="Q40" s="72"/>
      <c r="R40" s="72"/>
      <c r="S40" s="72"/>
      <c r="T40" s="72"/>
      <c r="X40" s="72"/>
      <c r="Y40" s="72"/>
      <c r="Z40" s="72"/>
      <c r="AA40" s="72"/>
      <c r="AB40" s="72"/>
      <c r="AC40" s="72"/>
      <c r="AD40" s="72"/>
      <c r="AE40" s="72"/>
      <c r="AF40" s="72"/>
      <c r="AG40" s="72"/>
      <c r="AH40" s="72"/>
      <c r="AI40" s="72"/>
      <c r="AJ40" s="72"/>
      <c r="AK40" s="72"/>
      <c r="AL40" s="72"/>
      <c r="AM40" s="72"/>
      <c r="AN40" s="72"/>
      <c r="AO40" s="72"/>
      <c r="AP40" s="72"/>
      <c r="AQ40" s="72"/>
      <c r="AR40" s="72"/>
      <c r="AS40" s="72"/>
      <c r="AT40" s="72"/>
      <c r="AU40" s="72"/>
    </row>
    <row r="41" spans="1:47">
      <c r="A41" s="72"/>
      <c r="B41" s="72"/>
      <c r="C41" s="72"/>
      <c r="D41" s="72"/>
      <c r="E41" s="72"/>
      <c r="F41" s="72"/>
      <c r="G41" s="72"/>
      <c r="H41" s="72"/>
      <c r="I41" s="72"/>
      <c r="J41" s="72"/>
      <c r="K41" s="72"/>
      <c r="L41" s="72"/>
      <c r="M41" s="72"/>
      <c r="N41" s="72"/>
      <c r="O41" s="72"/>
      <c r="P41" s="72"/>
      <c r="Q41" s="72"/>
      <c r="R41" s="72"/>
      <c r="S41" s="72"/>
      <c r="T41" s="72"/>
      <c r="X41" s="72"/>
      <c r="Y41" s="72"/>
      <c r="Z41" s="72"/>
      <c r="AA41" s="72"/>
      <c r="AB41" s="72"/>
      <c r="AC41" s="72"/>
      <c r="AD41" s="72"/>
      <c r="AE41" s="72"/>
      <c r="AF41" s="72"/>
      <c r="AG41" s="72"/>
      <c r="AH41" s="72"/>
      <c r="AI41" s="72"/>
      <c r="AJ41" s="72"/>
      <c r="AK41" s="72"/>
      <c r="AL41" s="72"/>
      <c r="AM41" s="72"/>
      <c r="AN41" s="72"/>
      <c r="AO41" s="72"/>
      <c r="AP41" s="72"/>
      <c r="AQ41" s="72"/>
      <c r="AR41" s="72"/>
      <c r="AS41" s="72"/>
      <c r="AT41" s="72"/>
      <c r="AU41" s="72"/>
    </row>
    <row r="42" spans="1:47">
      <c r="A42" s="72"/>
      <c r="B42" s="72"/>
      <c r="C42" s="72"/>
      <c r="D42" s="72"/>
      <c r="E42" s="72"/>
      <c r="F42" s="72"/>
      <c r="G42" s="72"/>
      <c r="H42" s="72"/>
      <c r="I42" s="72"/>
      <c r="J42" s="72"/>
      <c r="K42" s="72"/>
      <c r="L42" s="72"/>
      <c r="M42" s="72"/>
      <c r="N42" s="72"/>
      <c r="O42" s="72"/>
      <c r="P42" s="72"/>
      <c r="Q42" s="72"/>
      <c r="R42" s="72"/>
      <c r="S42" s="72"/>
      <c r="T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row>
    <row r="43" spans="1:47">
      <c r="A43" s="72"/>
      <c r="B43" s="72"/>
      <c r="C43" s="72"/>
      <c r="D43" s="72"/>
      <c r="E43" s="72"/>
      <c r="F43" s="72"/>
      <c r="G43" s="72"/>
      <c r="H43" s="72"/>
      <c r="I43" s="72"/>
      <c r="J43" s="72"/>
      <c r="K43" s="72"/>
      <c r="L43" s="72"/>
      <c r="M43" s="72"/>
      <c r="N43" s="72"/>
      <c r="O43" s="72"/>
      <c r="P43" s="72"/>
      <c r="Q43" s="72"/>
      <c r="R43" s="72"/>
      <c r="S43" s="72"/>
      <c r="T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row>
    <row r="44" spans="1:47">
      <c r="A44" s="72"/>
      <c r="B44" s="72"/>
      <c r="C44" s="72"/>
      <c r="D44" s="72"/>
      <c r="E44" s="72"/>
      <c r="F44" s="72"/>
      <c r="G44" s="72"/>
      <c r="H44" s="72"/>
      <c r="I44" s="72"/>
      <c r="J44" s="72"/>
      <c r="K44" s="72"/>
      <c r="L44" s="72"/>
      <c r="M44" s="72"/>
      <c r="N44" s="72"/>
      <c r="O44" s="72"/>
      <c r="P44" s="72"/>
      <c r="Q44" s="72"/>
      <c r="R44" s="72"/>
      <c r="S44" s="72"/>
      <c r="T44" s="72"/>
      <c r="X44" s="72"/>
      <c r="Y44" s="72"/>
      <c r="Z44" s="72"/>
      <c r="AA44" s="72"/>
      <c r="AB44" s="72"/>
      <c r="AC44" s="72"/>
      <c r="AD44" s="72"/>
      <c r="AE44" s="72"/>
      <c r="AF44" s="72"/>
      <c r="AG44" s="72"/>
      <c r="AH44" s="72"/>
      <c r="AI44" s="72"/>
      <c r="AJ44" s="72"/>
      <c r="AK44" s="72"/>
      <c r="AL44" s="72"/>
      <c r="AM44" s="72"/>
      <c r="AN44" s="72"/>
      <c r="AO44" s="72"/>
      <c r="AP44" s="72"/>
      <c r="AQ44" s="72"/>
      <c r="AR44" s="72"/>
      <c r="AS44" s="72"/>
      <c r="AT44" s="72"/>
      <c r="AU44" s="72"/>
    </row>
    <row r="45" spans="1:47">
      <c r="A45" s="72"/>
      <c r="B45" s="72"/>
      <c r="C45" s="72"/>
      <c r="D45" s="72"/>
      <c r="E45" s="72"/>
      <c r="F45" s="72"/>
      <c r="G45" s="72"/>
      <c r="H45" s="72"/>
      <c r="I45" s="72"/>
      <c r="J45" s="72"/>
      <c r="K45" s="72"/>
      <c r="L45" s="72"/>
      <c r="M45" s="72"/>
      <c r="N45" s="72"/>
      <c r="O45" s="72"/>
      <c r="P45" s="72"/>
      <c r="Q45" s="72"/>
      <c r="R45" s="72"/>
      <c r="S45" s="72"/>
      <c r="T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row>
    <row r="46" spans="1:47">
      <c r="A46" s="72"/>
      <c r="B46" s="72"/>
      <c r="C46" s="72"/>
      <c r="D46" s="72"/>
      <c r="E46" s="72"/>
      <c r="F46" s="72"/>
      <c r="G46" s="72"/>
      <c r="H46" s="72"/>
      <c r="I46" s="72"/>
      <c r="J46" s="72"/>
      <c r="K46" s="72"/>
      <c r="L46" s="72"/>
      <c r="M46" s="72"/>
      <c r="N46" s="72"/>
      <c r="O46" s="72"/>
      <c r="P46" s="72"/>
      <c r="Q46" s="72"/>
      <c r="R46" s="72"/>
      <c r="S46" s="72"/>
      <c r="T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row>
    <row r="47" spans="1:47">
      <c r="A47" s="72"/>
      <c r="B47" s="72"/>
      <c r="C47" s="72"/>
      <c r="D47" s="72"/>
      <c r="E47" s="72"/>
      <c r="F47" s="72"/>
      <c r="G47" s="72"/>
      <c r="H47" s="72"/>
      <c r="I47" s="72"/>
      <c r="J47" s="72"/>
      <c r="K47" s="72"/>
      <c r="L47" s="72"/>
      <c r="M47" s="72"/>
      <c r="N47" s="72"/>
      <c r="O47" s="72"/>
      <c r="P47" s="72"/>
      <c r="Q47" s="72"/>
      <c r="R47" s="72"/>
      <c r="S47" s="72"/>
      <c r="T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row>
    <row r="48" spans="1:47">
      <c r="A48" s="72"/>
      <c r="B48" s="72"/>
      <c r="C48" s="72"/>
      <c r="D48" s="72"/>
      <c r="E48" s="72"/>
      <c r="F48" s="72"/>
      <c r="G48" s="72"/>
      <c r="H48" s="72"/>
      <c r="I48" s="72"/>
      <c r="J48" s="72"/>
      <c r="K48" s="72"/>
      <c r="L48" s="72"/>
      <c r="M48" s="72"/>
      <c r="N48" s="72"/>
      <c r="O48" s="72"/>
      <c r="P48" s="72"/>
      <c r="Q48" s="72"/>
      <c r="R48" s="72"/>
      <c r="S48" s="72"/>
      <c r="T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row>
    <row r="49" spans="1:47">
      <c r="A49" s="72"/>
      <c r="B49" s="72"/>
      <c r="C49" s="72"/>
      <c r="D49" s="72"/>
      <c r="E49" s="72"/>
      <c r="F49" s="72"/>
      <c r="G49" s="72"/>
      <c r="H49" s="72"/>
      <c r="I49" s="72"/>
      <c r="J49" s="72"/>
      <c r="K49" s="72"/>
      <c r="L49" s="72"/>
      <c r="M49" s="72"/>
      <c r="N49" s="72"/>
      <c r="O49" s="72"/>
      <c r="P49" s="72"/>
      <c r="Q49" s="72"/>
      <c r="R49" s="72"/>
      <c r="S49" s="72"/>
      <c r="T49" s="72"/>
      <c r="X49" s="72"/>
      <c r="Y49" s="72"/>
      <c r="Z49" s="72"/>
      <c r="AA49" s="72"/>
      <c r="AB49" s="72"/>
      <c r="AC49" s="72"/>
      <c r="AD49" s="72"/>
      <c r="AE49" s="72"/>
      <c r="AF49" s="72"/>
      <c r="AG49" s="72"/>
      <c r="AH49" s="72"/>
      <c r="AI49" s="72"/>
      <c r="AJ49" s="72"/>
      <c r="AK49" s="72"/>
      <c r="AL49" s="72"/>
      <c r="AM49" s="72"/>
      <c r="AN49" s="72"/>
      <c r="AO49" s="72"/>
      <c r="AP49" s="72"/>
      <c r="AQ49" s="72"/>
      <c r="AR49" s="72"/>
      <c r="AS49" s="72"/>
      <c r="AT49" s="72"/>
      <c r="AU49" s="72"/>
    </row>
    <row r="50" spans="1:47">
      <c r="A50" s="72"/>
      <c r="B50" s="72"/>
      <c r="C50" s="72"/>
      <c r="D50" s="72"/>
      <c r="E50" s="72"/>
      <c r="F50" s="72"/>
      <c r="G50" s="72"/>
      <c r="H50" s="72"/>
      <c r="I50" s="72"/>
      <c r="J50" s="72"/>
      <c r="K50" s="72"/>
      <c r="L50" s="72"/>
      <c r="M50" s="72"/>
      <c r="N50" s="72"/>
      <c r="O50" s="72"/>
      <c r="P50" s="72"/>
      <c r="Q50" s="72"/>
      <c r="R50" s="72"/>
      <c r="S50" s="72"/>
      <c r="T50" s="72"/>
      <c r="X50" s="72"/>
      <c r="Y50" s="72"/>
      <c r="Z50" s="72"/>
      <c r="AA50" s="72"/>
      <c r="AB50" s="72"/>
      <c r="AC50" s="72"/>
      <c r="AD50" s="72"/>
      <c r="AE50" s="72"/>
      <c r="AF50" s="72"/>
      <c r="AG50" s="72"/>
      <c r="AH50" s="72"/>
      <c r="AI50" s="72"/>
      <c r="AJ50" s="72"/>
      <c r="AK50" s="72"/>
      <c r="AL50" s="72"/>
      <c r="AM50" s="72"/>
      <c r="AN50" s="72"/>
      <c r="AO50" s="72"/>
      <c r="AP50" s="72"/>
      <c r="AQ50" s="72"/>
      <c r="AR50" s="72"/>
      <c r="AS50" s="72"/>
      <c r="AT50" s="72"/>
      <c r="AU50" s="72"/>
    </row>
    <row r="51" spans="1:47">
      <c r="A51" s="72"/>
      <c r="B51" s="72"/>
      <c r="C51" s="72"/>
      <c r="D51" s="72"/>
      <c r="E51" s="72"/>
      <c r="F51" s="72"/>
      <c r="G51" s="72"/>
      <c r="H51" s="72"/>
      <c r="I51" s="72"/>
      <c r="J51" s="72"/>
      <c r="K51" s="72"/>
      <c r="L51" s="72"/>
      <c r="M51" s="72"/>
      <c r="N51" s="72"/>
      <c r="O51" s="72"/>
      <c r="P51" s="72"/>
      <c r="Q51" s="72"/>
      <c r="R51" s="72"/>
      <c r="S51" s="72"/>
      <c r="T51" s="72"/>
      <c r="X51" s="72"/>
      <c r="Y51" s="72"/>
      <c r="Z51" s="72"/>
      <c r="AA51" s="72"/>
      <c r="AB51" s="72"/>
      <c r="AC51" s="72"/>
      <c r="AD51" s="72"/>
      <c r="AE51" s="72"/>
      <c r="AF51" s="72"/>
      <c r="AG51" s="72"/>
      <c r="AH51" s="72"/>
      <c r="AI51" s="72"/>
      <c r="AJ51" s="72"/>
      <c r="AK51" s="72"/>
      <c r="AL51" s="72"/>
      <c r="AM51" s="72"/>
      <c r="AN51" s="72"/>
      <c r="AO51" s="72"/>
      <c r="AP51" s="72"/>
      <c r="AQ51" s="72"/>
      <c r="AR51" s="72"/>
      <c r="AS51" s="72"/>
      <c r="AT51" s="72"/>
      <c r="AU51" s="72"/>
    </row>
    <row r="52" spans="1:47">
      <c r="A52" s="72"/>
      <c r="B52" s="72"/>
      <c r="C52" s="72"/>
      <c r="D52" s="72"/>
      <c r="E52" s="72"/>
      <c r="F52" s="72"/>
      <c r="G52" s="72"/>
      <c r="H52" s="72"/>
      <c r="I52" s="72"/>
      <c r="J52" s="72"/>
      <c r="K52" s="72"/>
      <c r="L52" s="72"/>
      <c r="M52" s="72"/>
      <c r="N52" s="72"/>
      <c r="O52" s="72"/>
      <c r="P52" s="72"/>
      <c r="Q52" s="72"/>
      <c r="R52" s="72"/>
      <c r="S52" s="72"/>
      <c r="T52" s="72"/>
      <c r="X52" s="72"/>
      <c r="Y52" s="72"/>
      <c r="Z52" s="72"/>
      <c r="AA52" s="72"/>
      <c r="AB52" s="72"/>
      <c r="AC52" s="72"/>
      <c r="AD52" s="72"/>
      <c r="AE52" s="72"/>
      <c r="AF52" s="72"/>
      <c r="AG52" s="72"/>
      <c r="AH52" s="72"/>
      <c r="AI52" s="72"/>
      <c r="AJ52" s="72"/>
      <c r="AK52" s="72"/>
      <c r="AL52" s="72"/>
      <c r="AM52" s="72"/>
      <c r="AN52" s="72"/>
      <c r="AO52" s="72"/>
      <c r="AP52" s="72"/>
      <c r="AQ52" s="72"/>
      <c r="AR52" s="72"/>
      <c r="AS52" s="72"/>
      <c r="AT52" s="72"/>
      <c r="AU52" s="72"/>
    </row>
    <row r="53" spans="1:47">
      <c r="A53" s="72"/>
      <c r="B53" s="72"/>
      <c r="C53" s="72"/>
      <c r="D53" s="72"/>
      <c r="E53" s="72"/>
      <c r="F53" s="72"/>
      <c r="G53" s="72"/>
      <c r="H53" s="72"/>
      <c r="I53" s="72"/>
      <c r="J53" s="72"/>
      <c r="K53" s="72"/>
      <c r="L53" s="72"/>
      <c r="M53" s="72"/>
      <c r="N53" s="72"/>
      <c r="O53" s="72"/>
      <c r="P53" s="72"/>
      <c r="Q53" s="72"/>
      <c r="R53" s="72"/>
      <c r="S53" s="72"/>
      <c r="T53" s="72"/>
      <c r="X53" s="72"/>
      <c r="Y53" s="72"/>
      <c r="Z53" s="72"/>
      <c r="AA53" s="72"/>
      <c r="AB53" s="72"/>
      <c r="AC53" s="72"/>
      <c r="AD53" s="72"/>
      <c r="AE53" s="72"/>
      <c r="AF53" s="72"/>
      <c r="AG53" s="72"/>
      <c r="AH53" s="72"/>
      <c r="AI53" s="72"/>
      <c r="AJ53" s="72"/>
      <c r="AK53" s="72"/>
      <c r="AL53" s="72"/>
      <c r="AM53" s="72"/>
      <c r="AN53" s="72"/>
      <c r="AO53" s="72"/>
      <c r="AP53" s="72"/>
      <c r="AQ53" s="72"/>
      <c r="AR53" s="72"/>
      <c r="AS53" s="72"/>
      <c r="AT53" s="72"/>
      <c r="AU53" s="72"/>
    </row>
    <row r="54" spans="1:47">
      <c r="A54" s="72"/>
      <c r="B54" s="72"/>
      <c r="C54" s="72"/>
      <c r="D54" s="72"/>
      <c r="E54" s="72"/>
      <c r="F54" s="72"/>
      <c r="G54" s="72"/>
      <c r="H54" s="72"/>
      <c r="I54" s="72"/>
      <c r="J54" s="72"/>
      <c r="K54" s="72"/>
      <c r="L54" s="72"/>
      <c r="M54" s="72"/>
      <c r="N54" s="72"/>
      <c r="O54" s="72"/>
      <c r="P54" s="72"/>
      <c r="Q54" s="72"/>
      <c r="R54" s="72"/>
      <c r="S54" s="72"/>
      <c r="T54" s="72"/>
      <c r="X54" s="72"/>
      <c r="Y54" s="72"/>
      <c r="Z54" s="72"/>
      <c r="AA54" s="72"/>
      <c r="AB54" s="72"/>
      <c r="AC54" s="72"/>
      <c r="AD54" s="72"/>
      <c r="AE54" s="72"/>
      <c r="AF54" s="72"/>
      <c r="AG54" s="72"/>
      <c r="AH54" s="72"/>
      <c r="AI54" s="72"/>
      <c r="AJ54" s="72"/>
      <c r="AK54" s="72"/>
      <c r="AL54" s="72"/>
      <c r="AM54" s="72"/>
      <c r="AN54" s="72"/>
      <c r="AO54" s="72"/>
      <c r="AP54" s="72"/>
      <c r="AQ54" s="72"/>
      <c r="AR54" s="72"/>
      <c r="AS54" s="72"/>
      <c r="AT54" s="72"/>
      <c r="AU54" s="72"/>
    </row>
    <row r="55" spans="1:47">
      <c r="A55" s="72"/>
      <c r="B55" s="72"/>
      <c r="C55" s="72"/>
      <c r="D55" s="72"/>
      <c r="E55" s="72"/>
      <c r="F55" s="72"/>
      <c r="G55" s="72"/>
      <c r="H55" s="72"/>
      <c r="I55" s="72"/>
      <c r="J55" s="72"/>
      <c r="K55" s="72"/>
      <c r="L55" s="72"/>
      <c r="M55" s="72"/>
      <c r="N55" s="72"/>
      <c r="O55" s="72"/>
      <c r="P55" s="72"/>
      <c r="Q55" s="72"/>
      <c r="R55" s="72"/>
      <c r="S55" s="72"/>
      <c r="T55" s="72"/>
      <c r="X55" s="72"/>
      <c r="Y55" s="72"/>
      <c r="Z55" s="72"/>
      <c r="AA55" s="72"/>
      <c r="AB55" s="72"/>
      <c r="AC55" s="72"/>
      <c r="AD55" s="72"/>
      <c r="AE55" s="72"/>
      <c r="AF55" s="72"/>
      <c r="AG55" s="72"/>
      <c r="AH55" s="72"/>
      <c r="AI55" s="72"/>
      <c r="AJ55" s="72"/>
      <c r="AK55" s="72"/>
      <c r="AL55" s="72"/>
      <c r="AM55" s="72"/>
      <c r="AN55" s="72"/>
      <c r="AO55" s="72"/>
      <c r="AP55" s="72"/>
      <c r="AQ55" s="72"/>
      <c r="AR55" s="72"/>
      <c r="AS55" s="72"/>
      <c r="AT55" s="72"/>
      <c r="AU55" s="72"/>
    </row>
    <row r="56" spans="1:47">
      <c r="A56" s="72"/>
      <c r="B56" s="72"/>
      <c r="C56" s="72"/>
      <c r="D56" s="72"/>
      <c r="E56" s="72"/>
      <c r="F56" s="72"/>
      <c r="G56" s="72"/>
      <c r="H56" s="72"/>
      <c r="I56" s="72"/>
      <c r="J56" s="72"/>
      <c r="K56" s="72"/>
      <c r="L56" s="72"/>
      <c r="M56" s="72"/>
      <c r="N56" s="72"/>
      <c r="O56" s="72"/>
      <c r="P56" s="72"/>
      <c r="Q56" s="72"/>
      <c r="R56" s="72"/>
      <c r="S56" s="72"/>
      <c r="T56" s="72"/>
      <c r="X56" s="72"/>
      <c r="Y56" s="72"/>
      <c r="Z56" s="72"/>
      <c r="AA56" s="72"/>
      <c r="AB56" s="72"/>
      <c r="AC56" s="72"/>
      <c r="AD56" s="72"/>
      <c r="AE56" s="72"/>
      <c r="AF56" s="72"/>
      <c r="AG56" s="72"/>
      <c r="AH56" s="72"/>
      <c r="AI56" s="72"/>
      <c r="AJ56" s="72"/>
      <c r="AK56" s="72"/>
      <c r="AL56" s="72"/>
      <c r="AM56" s="72"/>
      <c r="AN56" s="72"/>
      <c r="AO56" s="72"/>
      <c r="AP56" s="72"/>
      <c r="AQ56" s="72"/>
      <c r="AR56" s="72"/>
      <c r="AS56" s="72"/>
      <c r="AT56" s="72"/>
      <c r="AU56" s="72"/>
    </row>
    <row r="57" spans="1:47">
      <c r="A57" s="72"/>
      <c r="B57" s="72"/>
      <c r="C57" s="72"/>
      <c r="D57" s="72"/>
      <c r="E57" s="72"/>
      <c r="F57" s="72"/>
      <c r="G57" s="72"/>
      <c r="H57" s="72"/>
      <c r="I57" s="72"/>
      <c r="J57" s="72"/>
      <c r="K57" s="72"/>
      <c r="L57" s="72"/>
      <c r="M57" s="72"/>
      <c r="N57" s="72"/>
      <c r="O57" s="72"/>
      <c r="P57" s="72"/>
      <c r="Q57" s="72"/>
      <c r="R57" s="72"/>
      <c r="S57" s="72"/>
      <c r="T57" s="72"/>
      <c r="X57" s="72"/>
      <c r="Y57" s="72"/>
      <c r="Z57" s="72"/>
      <c r="AA57" s="72"/>
      <c r="AB57" s="72"/>
      <c r="AC57" s="72"/>
      <c r="AD57" s="72"/>
      <c r="AE57" s="72"/>
      <c r="AF57" s="72"/>
      <c r="AG57" s="72"/>
      <c r="AH57" s="72"/>
      <c r="AI57" s="72"/>
      <c r="AJ57" s="72"/>
      <c r="AK57" s="72"/>
      <c r="AL57" s="72"/>
      <c r="AM57" s="72"/>
      <c r="AN57" s="72"/>
      <c r="AO57" s="72"/>
      <c r="AP57" s="72"/>
      <c r="AQ57" s="72"/>
      <c r="AR57" s="72"/>
      <c r="AS57" s="72"/>
      <c r="AT57" s="72"/>
      <c r="AU57" s="72"/>
    </row>
    <row r="58" spans="1:47">
      <c r="A58" s="72"/>
      <c r="B58" s="72"/>
      <c r="C58" s="72"/>
      <c r="D58" s="72"/>
      <c r="E58" s="72"/>
      <c r="F58" s="72"/>
      <c r="G58" s="72"/>
      <c r="H58" s="72"/>
      <c r="I58" s="72"/>
      <c r="J58" s="72"/>
      <c r="K58" s="72"/>
      <c r="L58" s="72"/>
      <c r="M58" s="72"/>
      <c r="N58" s="72"/>
      <c r="O58" s="72"/>
      <c r="P58" s="72"/>
      <c r="Q58" s="72"/>
      <c r="R58" s="72"/>
      <c r="S58" s="72"/>
      <c r="T58" s="72"/>
      <c r="X58" s="72"/>
      <c r="Y58" s="72"/>
      <c r="Z58" s="72"/>
      <c r="AA58" s="72"/>
      <c r="AB58" s="72"/>
      <c r="AC58" s="72"/>
      <c r="AD58" s="72"/>
      <c r="AE58" s="72"/>
      <c r="AF58" s="72"/>
      <c r="AG58" s="72"/>
      <c r="AH58" s="72"/>
      <c r="AI58" s="72"/>
      <c r="AJ58" s="72"/>
      <c r="AK58" s="72"/>
      <c r="AL58" s="72"/>
      <c r="AM58" s="72"/>
      <c r="AN58" s="72"/>
      <c r="AO58" s="72"/>
      <c r="AP58" s="72"/>
      <c r="AQ58" s="72"/>
      <c r="AR58" s="72"/>
      <c r="AS58" s="72"/>
      <c r="AT58" s="72"/>
      <c r="AU58" s="72"/>
    </row>
    <row r="59" spans="1:47">
      <c r="A59" s="72"/>
      <c r="B59" s="72"/>
      <c r="C59" s="72"/>
      <c r="D59" s="72"/>
      <c r="E59" s="72"/>
      <c r="F59" s="72"/>
      <c r="G59" s="72"/>
      <c r="H59" s="72"/>
      <c r="I59" s="72"/>
      <c r="J59" s="72"/>
      <c r="K59" s="72"/>
      <c r="L59" s="72"/>
      <c r="M59" s="72"/>
      <c r="N59" s="72"/>
      <c r="O59" s="72"/>
      <c r="P59" s="72"/>
      <c r="Q59" s="72"/>
      <c r="R59" s="72"/>
      <c r="S59" s="72"/>
      <c r="T59" s="72"/>
      <c r="X59" s="72"/>
      <c r="Y59" s="72"/>
      <c r="Z59" s="72"/>
      <c r="AA59" s="72"/>
      <c r="AB59" s="72"/>
      <c r="AC59" s="72"/>
      <c r="AD59" s="72"/>
      <c r="AE59" s="72"/>
      <c r="AF59" s="72"/>
      <c r="AG59" s="72"/>
      <c r="AH59" s="72"/>
      <c r="AI59" s="72"/>
      <c r="AJ59" s="72"/>
      <c r="AK59" s="72"/>
      <c r="AL59" s="72"/>
      <c r="AM59" s="72"/>
      <c r="AN59" s="72"/>
      <c r="AO59" s="72"/>
      <c r="AP59" s="72"/>
      <c r="AQ59" s="72"/>
      <c r="AR59" s="72"/>
      <c r="AS59" s="72"/>
      <c r="AT59" s="72"/>
      <c r="AU59" s="72"/>
    </row>
    <row r="60" spans="1:47">
      <c r="A60" s="72"/>
      <c r="B60" s="72"/>
      <c r="C60" s="72"/>
      <c r="D60" s="72"/>
      <c r="E60" s="72"/>
      <c r="F60" s="72"/>
      <c r="G60" s="72"/>
      <c r="H60" s="72"/>
      <c r="I60" s="72"/>
      <c r="J60" s="72"/>
      <c r="K60" s="72"/>
      <c r="L60" s="72"/>
      <c r="M60" s="72"/>
      <c r="N60" s="72"/>
      <c r="O60" s="72"/>
      <c r="P60" s="72"/>
      <c r="Q60" s="72"/>
      <c r="R60" s="72"/>
      <c r="S60" s="72"/>
      <c r="T60" s="72"/>
      <c r="X60" s="72"/>
      <c r="Y60" s="72"/>
      <c r="Z60" s="72"/>
      <c r="AA60" s="72"/>
      <c r="AB60" s="72"/>
      <c r="AC60" s="72"/>
      <c r="AD60" s="72"/>
      <c r="AE60" s="72"/>
      <c r="AF60" s="72"/>
      <c r="AG60" s="72"/>
      <c r="AH60" s="72"/>
      <c r="AI60" s="72"/>
      <c r="AJ60" s="72"/>
      <c r="AK60" s="72"/>
      <c r="AL60" s="72"/>
      <c r="AM60" s="72"/>
      <c r="AN60" s="72"/>
      <c r="AO60" s="72"/>
      <c r="AP60" s="72"/>
      <c r="AQ60" s="72"/>
      <c r="AR60" s="72"/>
      <c r="AS60" s="72"/>
      <c r="AT60" s="72"/>
      <c r="AU60" s="72"/>
    </row>
    <row r="61" spans="1:47">
      <c r="A61" s="72"/>
      <c r="B61" s="72"/>
      <c r="C61" s="72"/>
      <c r="D61" s="72"/>
      <c r="E61" s="72"/>
      <c r="F61" s="72"/>
      <c r="G61" s="72"/>
      <c r="H61" s="72"/>
      <c r="I61" s="72"/>
      <c r="J61" s="72"/>
      <c r="K61" s="72"/>
      <c r="L61" s="72"/>
      <c r="M61" s="72"/>
      <c r="N61" s="72"/>
      <c r="O61" s="72"/>
      <c r="P61" s="72"/>
      <c r="Q61" s="72"/>
      <c r="R61" s="72"/>
      <c r="S61" s="72"/>
      <c r="T61" s="72"/>
      <c r="X61" s="72"/>
      <c r="Y61" s="72"/>
      <c r="Z61" s="72"/>
      <c r="AA61" s="72"/>
      <c r="AB61" s="72"/>
      <c r="AC61" s="72"/>
      <c r="AD61" s="72"/>
      <c r="AE61" s="72"/>
      <c r="AF61" s="72"/>
      <c r="AG61" s="72"/>
      <c r="AH61" s="72"/>
      <c r="AI61" s="72"/>
      <c r="AJ61" s="72"/>
      <c r="AK61" s="72"/>
      <c r="AL61" s="72"/>
      <c r="AM61" s="72"/>
      <c r="AN61" s="72"/>
      <c r="AO61" s="72"/>
      <c r="AP61" s="72"/>
      <c r="AQ61" s="72"/>
      <c r="AR61" s="72"/>
      <c r="AS61" s="72"/>
      <c r="AT61" s="72"/>
      <c r="AU61" s="72"/>
    </row>
    <row r="62" spans="1:47">
      <c r="A62" s="72"/>
      <c r="B62" s="72"/>
      <c r="C62" s="72"/>
      <c r="D62" s="72"/>
      <c r="E62" s="72"/>
      <c r="F62" s="72"/>
      <c r="G62" s="72"/>
      <c r="H62" s="72"/>
      <c r="I62" s="72"/>
      <c r="J62" s="72"/>
      <c r="K62" s="72"/>
      <c r="L62" s="72"/>
      <c r="M62" s="72"/>
      <c r="N62" s="72"/>
      <c r="O62" s="72"/>
      <c r="P62" s="72"/>
      <c r="Q62" s="72"/>
      <c r="R62" s="72"/>
      <c r="S62" s="72"/>
      <c r="T62" s="72"/>
      <c r="X62" s="72"/>
      <c r="Y62" s="72"/>
      <c r="Z62" s="72"/>
      <c r="AA62" s="72"/>
      <c r="AB62" s="72"/>
      <c r="AC62" s="72"/>
      <c r="AD62" s="72"/>
      <c r="AE62" s="72"/>
      <c r="AF62" s="72"/>
      <c r="AG62" s="72"/>
      <c r="AH62" s="72"/>
      <c r="AI62" s="72"/>
      <c r="AJ62" s="72"/>
      <c r="AK62" s="72"/>
      <c r="AL62" s="72"/>
      <c r="AM62" s="72"/>
      <c r="AN62" s="72"/>
      <c r="AO62" s="72"/>
      <c r="AP62" s="72"/>
      <c r="AQ62" s="72"/>
      <c r="AR62" s="72"/>
      <c r="AS62" s="72"/>
      <c r="AT62" s="72"/>
      <c r="AU62" s="72"/>
    </row>
    <row r="63" spans="1:47">
      <c r="A63" s="72"/>
      <c r="B63" s="72"/>
      <c r="C63" s="72"/>
      <c r="D63" s="72"/>
      <c r="E63" s="72"/>
      <c r="F63" s="72"/>
      <c r="G63" s="72"/>
      <c r="H63" s="72"/>
      <c r="I63" s="72"/>
      <c r="J63" s="72"/>
      <c r="K63" s="72"/>
      <c r="L63" s="72"/>
      <c r="M63" s="72"/>
      <c r="N63" s="72"/>
      <c r="O63" s="72"/>
      <c r="P63" s="72"/>
      <c r="Q63" s="72"/>
      <c r="R63" s="72"/>
      <c r="S63" s="72"/>
      <c r="T63" s="72"/>
      <c r="X63" s="72"/>
      <c r="Y63" s="72"/>
      <c r="Z63" s="72"/>
      <c r="AA63" s="72"/>
      <c r="AB63" s="72"/>
      <c r="AC63" s="72"/>
      <c r="AD63" s="72"/>
      <c r="AE63" s="72"/>
      <c r="AF63" s="72"/>
      <c r="AG63" s="72"/>
      <c r="AH63" s="72"/>
      <c r="AI63" s="72"/>
      <c r="AJ63" s="72"/>
      <c r="AK63" s="72"/>
      <c r="AL63" s="72"/>
      <c r="AM63" s="72"/>
      <c r="AN63" s="72"/>
      <c r="AO63" s="72"/>
      <c r="AP63" s="72"/>
      <c r="AQ63" s="72"/>
      <c r="AR63" s="72"/>
      <c r="AS63" s="72"/>
      <c r="AT63" s="72"/>
      <c r="AU63" s="72"/>
    </row>
    <row r="64" spans="1:47">
      <c r="A64" s="72"/>
      <c r="B64" s="72"/>
      <c r="C64" s="72"/>
      <c r="D64" s="72"/>
      <c r="E64" s="72"/>
      <c r="F64" s="72"/>
      <c r="G64" s="72"/>
      <c r="H64" s="72"/>
      <c r="I64" s="72"/>
      <c r="J64" s="72"/>
      <c r="K64" s="72"/>
      <c r="L64" s="72"/>
      <c r="M64" s="72"/>
      <c r="N64" s="72"/>
      <c r="O64" s="72"/>
      <c r="P64" s="72"/>
      <c r="Q64" s="72"/>
      <c r="R64" s="72"/>
      <c r="S64" s="72"/>
      <c r="T64" s="72"/>
      <c r="X64" s="72"/>
      <c r="Y64" s="72"/>
      <c r="Z64" s="72"/>
      <c r="AA64" s="72"/>
      <c r="AB64" s="72"/>
      <c r="AC64" s="72"/>
      <c r="AD64" s="72"/>
      <c r="AE64" s="72"/>
      <c r="AF64" s="72"/>
      <c r="AG64" s="72"/>
      <c r="AH64" s="72"/>
      <c r="AI64" s="72"/>
      <c r="AJ64" s="72"/>
      <c r="AK64" s="72"/>
      <c r="AL64" s="72"/>
      <c r="AM64" s="72"/>
      <c r="AN64" s="72"/>
      <c r="AO64" s="72"/>
      <c r="AP64" s="72"/>
      <c r="AQ64" s="72"/>
      <c r="AR64" s="72"/>
      <c r="AS64" s="72"/>
      <c r="AT64" s="72"/>
      <c r="AU64" s="72"/>
    </row>
    <row r="65" spans="1:47">
      <c r="A65" s="72"/>
      <c r="B65" s="72"/>
      <c r="C65" s="72"/>
      <c r="D65" s="72"/>
      <c r="E65" s="72"/>
      <c r="F65" s="72"/>
      <c r="G65" s="72"/>
      <c r="H65" s="72"/>
      <c r="I65" s="72"/>
      <c r="J65" s="72"/>
      <c r="K65" s="72"/>
      <c r="L65" s="72"/>
      <c r="M65" s="72"/>
      <c r="N65" s="72"/>
      <c r="O65" s="72"/>
      <c r="P65" s="72"/>
      <c r="Q65" s="72"/>
      <c r="R65" s="72"/>
      <c r="S65" s="72"/>
      <c r="T65" s="72"/>
      <c r="X65" s="72"/>
      <c r="Y65" s="72"/>
      <c r="Z65" s="72"/>
      <c r="AA65" s="72"/>
      <c r="AB65" s="72"/>
      <c r="AC65" s="72"/>
      <c r="AD65" s="72"/>
      <c r="AE65" s="72"/>
      <c r="AF65" s="72"/>
      <c r="AG65" s="72"/>
      <c r="AH65" s="72"/>
      <c r="AI65" s="72"/>
      <c r="AJ65" s="72"/>
      <c r="AK65" s="72"/>
      <c r="AL65" s="72"/>
      <c r="AM65" s="72"/>
      <c r="AN65" s="72"/>
      <c r="AO65" s="72"/>
      <c r="AP65" s="72"/>
      <c r="AQ65" s="72"/>
      <c r="AR65" s="72"/>
      <c r="AS65" s="72"/>
      <c r="AT65" s="72"/>
      <c r="AU65" s="72"/>
    </row>
    <row r="66" spans="1:47">
      <c r="A66" s="72"/>
      <c r="B66" s="72"/>
      <c r="C66" s="72"/>
      <c r="D66" s="72"/>
      <c r="E66" s="72"/>
      <c r="F66" s="72"/>
      <c r="G66" s="72"/>
      <c r="H66" s="72"/>
      <c r="I66" s="72"/>
      <c r="J66" s="72"/>
      <c r="K66" s="72"/>
      <c r="L66" s="72"/>
      <c r="M66" s="72"/>
      <c r="N66" s="72"/>
      <c r="O66" s="72"/>
      <c r="P66" s="72"/>
      <c r="Q66" s="72"/>
      <c r="R66" s="72"/>
      <c r="S66" s="72"/>
      <c r="T66" s="72"/>
      <c r="X66" s="72"/>
      <c r="Y66" s="72"/>
      <c r="Z66" s="72"/>
      <c r="AA66" s="72"/>
      <c r="AB66" s="72"/>
      <c r="AC66" s="72"/>
      <c r="AD66" s="72"/>
      <c r="AE66" s="72"/>
      <c r="AF66" s="72"/>
      <c r="AG66" s="72"/>
      <c r="AH66" s="72"/>
      <c r="AI66" s="72"/>
      <c r="AJ66" s="72"/>
      <c r="AK66" s="72"/>
      <c r="AL66" s="72"/>
      <c r="AM66" s="72"/>
      <c r="AN66" s="72"/>
      <c r="AO66" s="72"/>
      <c r="AP66" s="72"/>
      <c r="AQ66" s="72"/>
      <c r="AR66" s="72"/>
      <c r="AS66" s="72"/>
      <c r="AT66" s="72"/>
      <c r="AU66" s="72"/>
    </row>
    <row r="67" spans="1:47">
      <c r="A67" s="72"/>
      <c r="B67" s="72"/>
      <c r="C67" s="72"/>
      <c r="D67" s="72"/>
      <c r="E67" s="72"/>
      <c r="F67" s="72"/>
      <c r="G67" s="72"/>
      <c r="H67" s="72"/>
      <c r="I67" s="72"/>
      <c r="J67" s="72"/>
      <c r="K67" s="72"/>
      <c r="L67" s="72"/>
      <c r="M67" s="72"/>
      <c r="N67" s="72"/>
      <c r="O67" s="72"/>
      <c r="P67" s="72"/>
      <c r="Q67" s="72"/>
      <c r="R67" s="72"/>
      <c r="S67" s="72"/>
      <c r="T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row>
    <row r="68" spans="1:47">
      <c r="A68" s="72"/>
      <c r="B68" s="72"/>
      <c r="C68" s="72"/>
      <c r="D68" s="72"/>
      <c r="E68" s="72"/>
      <c r="F68" s="72"/>
      <c r="G68" s="72"/>
      <c r="H68" s="72"/>
      <c r="I68" s="72"/>
      <c r="J68" s="72"/>
      <c r="K68" s="72"/>
      <c r="L68" s="72"/>
      <c r="M68" s="72"/>
      <c r="N68" s="72"/>
      <c r="O68" s="72"/>
      <c r="P68" s="72"/>
      <c r="Q68" s="72"/>
      <c r="R68" s="72"/>
      <c r="S68" s="72"/>
      <c r="T68" s="72"/>
      <c r="X68" s="72"/>
      <c r="Y68" s="72"/>
      <c r="Z68" s="72"/>
      <c r="AA68" s="72"/>
      <c r="AB68" s="72"/>
      <c r="AC68" s="72"/>
      <c r="AD68" s="72"/>
      <c r="AE68" s="72"/>
      <c r="AF68" s="72"/>
      <c r="AG68" s="72"/>
      <c r="AH68" s="72"/>
      <c r="AI68" s="72"/>
      <c r="AJ68" s="72"/>
      <c r="AK68" s="72"/>
      <c r="AL68" s="72"/>
      <c r="AM68" s="72"/>
      <c r="AN68" s="72"/>
      <c r="AO68" s="72"/>
      <c r="AP68" s="72"/>
      <c r="AQ68" s="72"/>
      <c r="AR68" s="72"/>
      <c r="AS68" s="72"/>
      <c r="AT68" s="72"/>
      <c r="AU68" s="72"/>
    </row>
    <row r="69" spans="1:47">
      <c r="A69" s="72"/>
      <c r="B69" s="72"/>
      <c r="C69" s="72"/>
      <c r="D69" s="72"/>
      <c r="E69" s="72"/>
      <c r="F69" s="72"/>
      <c r="G69" s="72"/>
      <c r="H69" s="72"/>
      <c r="I69" s="72"/>
      <c r="J69" s="72"/>
      <c r="K69" s="72"/>
      <c r="L69" s="72"/>
      <c r="M69" s="72"/>
      <c r="N69" s="72"/>
      <c r="O69" s="72"/>
      <c r="P69" s="72"/>
      <c r="Q69" s="72"/>
      <c r="R69" s="72"/>
      <c r="S69" s="72"/>
      <c r="T69" s="72"/>
      <c r="X69" s="72"/>
      <c r="Y69" s="72"/>
      <c r="Z69" s="72"/>
      <c r="AA69" s="72"/>
      <c r="AB69" s="72"/>
      <c r="AC69" s="72"/>
      <c r="AD69" s="72"/>
      <c r="AE69" s="72"/>
      <c r="AF69" s="72"/>
      <c r="AG69" s="72"/>
      <c r="AH69" s="72"/>
      <c r="AI69" s="72"/>
      <c r="AJ69" s="72"/>
      <c r="AK69" s="72"/>
      <c r="AL69" s="72"/>
      <c r="AM69" s="72"/>
      <c r="AN69" s="72"/>
      <c r="AO69" s="72"/>
      <c r="AP69" s="72"/>
      <c r="AQ69" s="72"/>
      <c r="AR69" s="72"/>
      <c r="AS69" s="72"/>
      <c r="AT69" s="72"/>
      <c r="AU69" s="72"/>
    </row>
    <row r="70" spans="1:47">
      <c r="A70" s="72"/>
      <c r="B70" s="72"/>
      <c r="C70" s="72"/>
      <c r="D70" s="72"/>
      <c r="E70" s="72"/>
      <c r="F70" s="72"/>
      <c r="G70" s="72"/>
      <c r="H70" s="72"/>
      <c r="I70" s="72"/>
      <c r="J70" s="72"/>
      <c r="K70" s="72"/>
      <c r="L70" s="72"/>
      <c r="M70" s="72"/>
      <c r="N70" s="72"/>
      <c r="O70" s="72"/>
      <c r="P70" s="72"/>
      <c r="Q70" s="72"/>
      <c r="R70" s="72"/>
      <c r="S70" s="72"/>
      <c r="T70" s="72"/>
      <c r="X70" s="72"/>
      <c r="Y70" s="72"/>
      <c r="Z70" s="72"/>
      <c r="AA70" s="72"/>
      <c r="AB70" s="72"/>
      <c r="AC70" s="72"/>
      <c r="AD70" s="72"/>
      <c r="AE70" s="72"/>
      <c r="AF70" s="72"/>
      <c r="AG70" s="72"/>
      <c r="AH70" s="72"/>
      <c r="AI70" s="72"/>
      <c r="AJ70" s="72"/>
      <c r="AK70" s="72"/>
      <c r="AL70" s="72"/>
      <c r="AM70" s="72"/>
      <c r="AN70" s="72"/>
      <c r="AO70" s="72"/>
      <c r="AP70" s="72"/>
      <c r="AQ70" s="72"/>
      <c r="AR70" s="72"/>
      <c r="AS70" s="72"/>
      <c r="AT70" s="72"/>
      <c r="AU70" s="72"/>
    </row>
    <row r="71" spans="1:47">
      <c r="A71" s="72"/>
      <c r="B71" s="72"/>
      <c r="C71" s="72"/>
      <c r="D71" s="72"/>
      <c r="E71" s="72"/>
      <c r="F71" s="72"/>
      <c r="G71" s="72"/>
      <c r="H71" s="72"/>
      <c r="I71" s="72"/>
      <c r="J71" s="72"/>
      <c r="K71" s="72"/>
      <c r="L71" s="72"/>
      <c r="M71" s="72"/>
      <c r="N71" s="72"/>
      <c r="O71" s="72"/>
      <c r="P71" s="72"/>
      <c r="Q71" s="72"/>
      <c r="R71" s="72"/>
      <c r="S71" s="72"/>
      <c r="T71" s="72"/>
      <c r="X71" s="72"/>
      <c r="Y71" s="72"/>
      <c r="Z71" s="72"/>
      <c r="AA71" s="72"/>
      <c r="AB71" s="72"/>
      <c r="AC71" s="72"/>
      <c r="AD71" s="72"/>
      <c r="AE71" s="72"/>
      <c r="AF71" s="72"/>
      <c r="AG71" s="72"/>
      <c r="AH71" s="72"/>
      <c r="AI71" s="72"/>
      <c r="AJ71" s="72"/>
      <c r="AK71" s="72"/>
      <c r="AL71" s="72"/>
      <c r="AM71" s="72"/>
      <c r="AN71" s="72"/>
      <c r="AO71" s="72"/>
      <c r="AP71" s="72"/>
      <c r="AQ71" s="72"/>
      <c r="AR71" s="72"/>
      <c r="AS71" s="72"/>
      <c r="AT71" s="72"/>
      <c r="AU71" s="72"/>
    </row>
    <row r="72" spans="1:47">
      <c r="A72" s="72"/>
      <c r="B72" s="72"/>
      <c r="C72" s="72"/>
      <c r="D72" s="72"/>
      <c r="E72" s="72"/>
      <c r="F72" s="72"/>
      <c r="G72" s="72"/>
      <c r="H72" s="72"/>
      <c r="I72" s="72"/>
      <c r="J72" s="72"/>
      <c r="K72" s="72"/>
      <c r="L72" s="72"/>
      <c r="M72" s="72"/>
      <c r="N72" s="72"/>
      <c r="O72" s="72"/>
      <c r="P72" s="72"/>
      <c r="Q72" s="72"/>
      <c r="R72" s="72"/>
      <c r="S72" s="72"/>
      <c r="T72" s="72"/>
      <c r="X72" s="72"/>
      <c r="Y72" s="72"/>
      <c r="Z72" s="72"/>
      <c r="AA72" s="72"/>
      <c r="AB72" s="72"/>
      <c r="AC72" s="72"/>
      <c r="AD72" s="72"/>
      <c r="AE72" s="72"/>
      <c r="AF72" s="72"/>
      <c r="AG72" s="72"/>
      <c r="AH72" s="72"/>
      <c r="AI72" s="72"/>
      <c r="AJ72" s="72"/>
      <c r="AK72" s="72"/>
      <c r="AL72" s="72"/>
      <c r="AM72" s="72"/>
      <c r="AN72" s="72"/>
      <c r="AO72" s="72"/>
      <c r="AP72" s="72"/>
      <c r="AQ72" s="72"/>
      <c r="AR72" s="72"/>
      <c r="AS72" s="72"/>
      <c r="AT72" s="72"/>
      <c r="AU72" s="72"/>
    </row>
    <row r="73" spans="1:47">
      <c r="A73" s="72"/>
      <c r="B73" s="72"/>
      <c r="C73" s="72"/>
      <c r="D73" s="72"/>
      <c r="E73" s="72"/>
      <c r="F73" s="72"/>
      <c r="G73" s="72"/>
      <c r="H73" s="72"/>
      <c r="I73" s="72"/>
      <c r="J73" s="72"/>
      <c r="K73" s="72"/>
      <c r="L73" s="72"/>
      <c r="M73" s="72"/>
      <c r="N73" s="72"/>
      <c r="O73" s="72"/>
      <c r="P73" s="72"/>
      <c r="Q73" s="72"/>
      <c r="R73" s="72"/>
      <c r="S73" s="72"/>
      <c r="T73" s="72"/>
      <c r="X73" s="72"/>
      <c r="Y73" s="72"/>
      <c r="Z73" s="72"/>
      <c r="AA73" s="72"/>
      <c r="AB73" s="72"/>
      <c r="AC73" s="72"/>
      <c r="AD73" s="72"/>
      <c r="AE73" s="72"/>
      <c r="AF73" s="72"/>
      <c r="AG73" s="72"/>
      <c r="AH73" s="72"/>
      <c r="AI73" s="72"/>
      <c r="AJ73" s="72"/>
      <c r="AK73" s="72"/>
      <c r="AL73" s="72"/>
      <c r="AM73" s="72"/>
      <c r="AN73" s="72"/>
      <c r="AO73" s="72"/>
      <c r="AP73" s="72"/>
      <c r="AQ73" s="72"/>
      <c r="AR73" s="72"/>
      <c r="AS73" s="72"/>
      <c r="AT73" s="72"/>
      <c r="AU73" s="72"/>
    </row>
    <row r="74" spans="1:47">
      <c r="A74" s="72"/>
      <c r="B74" s="72"/>
      <c r="C74" s="72"/>
      <c r="D74" s="72"/>
      <c r="E74" s="72"/>
      <c r="F74" s="72"/>
      <c r="G74" s="72"/>
      <c r="H74" s="72"/>
      <c r="I74" s="72"/>
      <c r="J74" s="72"/>
      <c r="K74" s="72"/>
      <c r="L74" s="72"/>
      <c r="M74" s="72"/>
      <c r="N74" s="72"/>
      <c r="O74" s="72"/>
      <c r="P74" s="72"/>
      <c r="Q74" s="72"/>
      <c r="R74" s="72"/>
      <c r="S74" s="72"/>
      <c r="T74" s="72"/>
      <c r="X74" s="72"/>
      <c r="Y74" s="72"/>
      <c r="Z74" s="72"/>
      <c r="AA74" s="72"/>
      <c r="AB74" s="72"/>
      <c r="AC74" s="72"/>
      <c r="AD74" s="72"/>
      <c r="AE74" s="72"/>
      <c r="AF74" s="72"/>
      <c r="AG74" s="72"/>
      <c r="AH74" s="72"/>
      <c r="AI74" s="72"/>
      <c r="AJ74" s="72"/>
      <c r="AK74" s="72"/>
      <c r="AL74" s="72"/>
      <c r="AM74" s="72"/>
      <c r="AN74" s="72"/>
      <c r="AO74" s="72"/>
      <c r="AP74" s="72"/>
      <c r="AQ74" s="72"/>
      <c r="AR74" s="72"/>
      <c r="AS74" s="72"/>
      <c r="AT74" s="72"/>
      <c r="AU74" s="72"/>
    </row>
    <row r="75" spans="1:47">
      <c r="A75" s="72"/>
      <c r="B75" s="72"/>
      <c r="C75" s="72"/>
      <c r="D75" s="72"/>
      <c r="E75" s="72"/>
      <c r="F75" s="72"/>
      <c r="G75" s="72"/>
      <c r="H75" s="72"/>
      <c r="I75" s="72"/>
      <c r="J75" s="72"/>
      <c r="K75" s="72"/>
      <c r="L75" s="72"/>
      <c r="M75" s="72"/>
      <c r="N75" s="72"/>
      <c r="O75" s="72"/>
      <c r="P75" s="72"/>
      <c r="Q75" s="72"/>
      <c r="R75" s="72"/>
      <c r="S75" s="72"/>
      <c r="T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row>
    <row r="76" spans="1:47">
      <c r="A76" s="72"/>
      <c r="B76" s="72"/>
      <c r="C76" s="72"/>
      <c r="D76" s="72"/>
      <c r="E76" s="72"/>
      <c r="F76" s="72"/>
      <c r="G76" s="72"/>
      <c r="H76" s="72"/>
      <c r="I76" s="72"/>
      <c r="J76" s="72"/>
      <c r="K76" s="72"/>
      <c r="L76" s="72"/>
      <c r="M76" s="72"/>
      <c r="N76" s="72"/>
      <c r="O76" s="72"/>
      <c r="P76" s="72"/>
      <c r="Q76" s="72"/>
      <c r="R76" s="72"/>
      <c r="S76" s="72"/>
      <c r="T76" s="72"/>
      <c r="X76" s="72"/>
      <c r="Y76" s="72"/>
      <c r="Z76" s="72"/>
      <c r="AA76" s="72"/>
      <c r="AB76" s="72"/>
      <c r="AC76" s="72"/>
      <c r="AD76" s="72"/>
      <c r="AE76" s="72"/>
      <c r="AF76" s="72"/>
      <c r="AG76" s="72"/>
      <c r="AH76" s="72"/>
      <c r="AI76" s="72"/>
      <c r="AJ76" s="72"/>
      <c r="AK76" s="72"/>
      <c r="AL76" s="72"/>
      <c r="AM76" s="72"/>
      <c r="AN76" s="72"/>
      <c r="AO76" s="72"/>
      <c r="AP76" s="72"/>
      <c r="AQ76" s="72"/>
      <c r="AR76" s="72"/>
      <c r="AS76" s="72"/>
      <c r="AT76" s="72"/>
      <c r="AU76" s="72"/>
    </row>
    <row r="77" spans="1:47">
      <c r="A77" s="72"/>
      <c r="B77" s="72"/>
      <c r="C77" s="72"/>
      <c r="D77" s="72"/>
      <c r="E77" s="72"/>
      <c r="F77" s="72"/>
      <c r="G77" s="72"/>
      <c r="H77" s="72"/>
      <c r="I77" s="72"/>
      <c r="J77" s="72"/>
      <c r="K77" s="72"/>
      <c r="L77" s="72"/>
      <c r="M77" s="72"/>
      <c r="N77" s="72"/>
      <c r="O77" s="72"/>
      <c r="P77" s="72"/>
      <c r="Q77" s="72"/>
      <c r="R77" s="72"/>
      <c r="S77" s="72"/>
      <c r="T77" s="72"/>
      <c r="X77" s="72"/>
      <c r="Y77" s="72"/>
      <c r="Z77" s="72"/>
      <c r="AA77" s="72"/>
      <c r="AB77" s="72"/>
      <c r="AC77" s="72"/>
      <c r="AD77" s="72"/>
      <c r="AE77" s="72"/>
      <c r="AF77" s="72"/>
      <c r="AG77" s="72"/>
      <c r="AH77" s="72"/>
      <c r="AI77" s="72"/>
      <c r="AJ77" s="72"/>
      <c r="AK77" s="72"/>
      <c r="AL77" s="72"/>
      <c r="AM77" s="72"/>
      <c r="AN77" s="72"/>
      <c r="AO77" s="72"/>
      <c r="AP77" s="72"/>
      <c r="AQ77" s="72"/>
      <c r="AR77" s="72"/>
      <c r="AS77" s="72"/>
      <c r="AT77" s="72"/>
      <c r="AU77" s="72"/>
    </row>
    <row r="78" spans="1:47">
      <c r="A78" s="72"/>
      <c r="B78" s="72"/>
      <c r="C78" s="72"/>
      <c r="D78" s="72"/>
      <c r="E78" s="72"/>
      <c r="F78" s="72"/>
      <c r="G78" s="72"/>
      <c r="H78" s="72"/>
      <c r="I78" s="72"/>
      <c r="J78" s="72"/>
      <c r="K78" s="72"/>
      <c r="L78" s="72"/>
      <c r="M78" s="72"/>
      <c r="N78" s="72"/>
      <c r="O78" s="72"/>
      <c r="P78" s="72"/>
      <c r="Q78" s="72"/>
      <c r="R78" s="72"/>
      <c r="S78" s="72"/>
      <c r="T78" s="72"/>
      <c r="X78" s="72"/>
      <c r="Y78" s="72"/>
      <c r="Z78" s="72"/>
      <c r="AA78" s="72"/>
      <c r="AB78" s="72"/>
      <c r="AC78" s="72"/>
      <c r="AD78" s="72"/>
      <c r="AE78" s="72"/>
      <c r="AF78" s="72"/>
      <c r="AG78" s="72"/>
      <c r="AH78" s="72"/>
      <c r="AI78" s="72"/>
      <c r="AJ78" s="72"/>
      <c r="AK78" s="72"/>
      <c r="AL78" s="72"/>
      <c r="AM78" s="72"/>
      <c r="AN78" s="72"/>
      <c r="AO78" s="72"/>
      <c r="AP78" s="72"/>
      <c r="AQ78" s="72"/>
      <c r="AR78" s="72"/>
      <c r="AS78" s="72"/>
      <c r="AT78" s="72"/>
      <c r="AU78" s="72"/>
    </row>
    <row r="79" spans="1:47">
      <c r="A79" s="72"/>
      <c r="B79" s="72"/>
      <c r="C79" s="72"/>
      <c r="D79" s="72"/>
      <c r="E79" s="72"/>
      <c r="F79" s="72"/>
      <c r="G79" s="72"/>
      <c r="H79" s="72"/>
      <c r="I79" s="72"/>
      <c r="J79" s="72"/>
      <c r="K79" s="72"/>
      <c r="L79" s="72"/>
      <c r="M79" s="72"/>
      <c r="N79" s="72"/>
      <c r="O79" s="72"/>
      <c r="P79" s="72"/>
      <c r="Q79" s="72"/>
      <c r="R79" s="72"/>
      <c r="S79" s="72"/>
      <c r="T79" s="72"/>
      <c r="X79" s="72"/>
      <c r="Y79" s="72"/>
      <c r="Z79" s="72"/>
      <c r="AA79" s="72"/>
      <c r="AB79" s="72"/>
      <c r="AC79" s="72"/>
      <c r="AD79" s="72"/>
      <c r="AE79" s="72"/>
      <c r="AF79" s="72"/>
      <c r="AG79" s="72"/>
      <c r="AH79" s="72"/>
      <c r="AI79" s="72"/>
      <c r="AJ79" s="72"/>
      <c r="AK79" s="72"/>
      <c r="AL79" s="72"/>
      <c r="AM79" s="72"/>
      <c r="AN79" s="72"/>
      <c r="AO79" s="72"/>
      <c r="AP79" s="72"/>
      <c r="AQ79" s="72"/>
      <c r="AR79" s="72"/>
      <c r="AS79" s="72"/>
      <c r="AT79" s="72"/>
      <c r="AU79" s="72"/>
    </row>
    <row r="80" spans="1:47">
      <c r="A80" s="72"/>
      <c r="B80" s="72"/>
      <c r="C80" s="72"/>
      <c r="D80" s="72"/>
      <c r="E80" s="72"/>
      <c r="F80" s="72"/>
      <c r="G80" s="72"/>
      <c r="H80" s="72"/>
      <c r="I80" s="72"/>
      <c r="J80" s="72"/>
      <c r="K80" s="72"/>
      <c r="L80" s="72"/>
      <c r="M80" s="72"/>
      <c r="N80" s="72"/>
      <c r="O80" s="72"/>
      <c r="P80" s="72"/>
      <c r="Q80" s="72"/>
      <c r="R80" s="72"/>
      <c r="S80" s="72"/>
      <c r="T80" s="72"/>
      <c r="X80" s="72"/>
      <c r="Y80" s="72"/>
      <c r="Z80" s="72"/>
      <c r="AA80" s="72"/>
      <c r="AB80" s="72"/>
      <c r="AC80" s="72"/>
      <c r="AD80" s="72"/>
      <c r="AE80" s="72"/>
      <c r="AF80" s="72"/>
      <c r="AG80" s="72"/>
      <c r="AH80" s="72"/>
      <c r="AI80" s="72"/>
      <c r="AJ80" s="72"/>
      <c r="AK80" s="72"/>
      <c r="AL80" s="72"/>
      <c r="AM80" s="72"/>
      <c r="AN80" s="72"/>
      <c r="AO80" s="72"/>
      <c r="AP80" s="72"/>
      <c r="AQ80" s="72"/>
      <c r="AR80" s="72"/>
      <c r="AS80" s="72"/>
      <c r="AT80" s="72"/>
      <c r="AU80" s="72"/>
    </row>
    <row r="81" spans="1:47">
      <c r="A81" s="72"/>
      <c r="B81" s="72"/>
      <c r="C81" s="72"/>
      <c r="D81" s="72"/>
      <c r="E81" s="72"/>
      <c r="F81" s="72"/>
      <c r="G81" s="72"/>
      <c r="H81" s="72"/>
      <c r="I81" s="72"/>
      <c r="J81" s="72"/>
      <c r="K81" s="72"/>
      <c r="L81" s="72"/>
      <c r="M81" s="72"/>
      <c r="N81" s="72"/>
      <c r="O81" s="72"/>
      <c r="P81" s="72"/>
      <c r="Q81" s="72"/>
      <c r="R81" s="72"/>
      <c r="S81" s="72"/>
      <c r="T81" s="72"/>
      <c r="X81" s="72"/>
      <c r="Y81" s="72"/>
      <c r="Z81" s="72"/>
      <c r="AA81" s="72"/>
      <c r="AB81" s="72"/>
      <c r="AC81" s="72"/>
      <c r="AD81" s="72"/>
      <c r="AE81" s="72"/>
      <c r="AF81" s="72"/>
      <c r="AG81" s="72"/>
      <c r="AH81" s="72"/>
      <c r="AI81" s="72"/>
      <c r="AJ81" s="72"/>
      <c r="AK81" s="72"/>
      <c r="AL81" s="72"/>
      <c r="AM81" s="72"/>
      <c r="AN81" s="72"/>
      <c r="AO81" s="72"/>
      <c r="AP81" s="72"/>
      <c r="AQ81" s="72"/>
      <c r="AR81" s="72"/>
      <c r="AS81" s="72"/>
      <c r="AT81" s="72"/>
      <c r="AU81" s="72"/>
    </row>
    <row r="82" spans="1:47">
      <c r="A82" s="72"/>
      <c r="B82" s="72"/>
      <c r="C82" s="72"/>
      <c r="D82" s="72"/>
      <c r="E82" s="72"/>
      <c r="F82" s="72"/>
      <c r="G82" s="72"/>
      <c r="H82" s="72"/>
      <c r="I82" s="72"/>
      <c r="J82" s="72"/>
      <c r="K82" s="72"/>
      <c r="L82" s="72"/>
      <c r="M82" s="72"/>
      <c r="N82" s="72"/>
      <c r="O82" s="72"/>
      <c r="P82" s="72"/>
      <c r="Q82" s="72"/>
      <c r="R82" s="72"/>
      <c r="S82" s="72"/>
      <c r="T82" s="72"/>
      <c r="X82" s="72"/>
      <c r="Y82" s="72"/>
      <c r="Z82" s="72"/>
      <c r="AA82" s="72"/>
      <c r="AB82" s="72"/>
      <c r="AC82" s="72"/>
      <c r="AD82" s="72"/>
      <c r="AE82" s="72"/>
      <c r="AF82" s="72"/>
      <c r="AG82" s="72"/>
      <c r="AH82" s="72"/>
      <c r="AI82" s="72"/>
      <c r="AJ82" s="72"/>
      <c r="AK82" s="72"/>
      <c r="AL82" s="72"/>
      <c r="AM82" s="72"/>
      <c r="AN82" s="72"/>
      <c r="AO82" s="72"/>
      <c r="AP82" s="72"/>
      <c r="AQ82" s="72"/>
      <c r="AR82" s="72"/>
      <c r="AS82" s="72"/>
      <c r="AT82" s="72"/>
      <c r="AU82" s="72"/>
    </row>
    <row r="83" spans="1:47">
      <c r="A83" s="72"/>
      <c r="B83" s="72"/>
      <c r="C83" s="72"/>
      <c r="D83" s="72"/>
      <c r="E83" s="72"/>
      <c r="F83" s="72"/>
      <c r="G83" s="72"/>
      <c r="H83" s="72"/>
      <c r="I83" s="72"/>
      <c r="J83" s="72"/>
      <c r="K83" s="72"/>
      <c r="L83" s="72"/>
      <c r="M83" s="72"/>
      <c r="N83" s="72"/>
      <c r="O83" s="72"/>
      <c r="P83" s="72"/>
      <c r="Q83" s="72"/>
      <c r="R83" s="72"/>
      <c r="S83" s="72"/>
      <c r="T83" s="72"/>
      <c r="X83" s="72"/>
      <c r="Y83" s="72"/>
      <c r="Z83" s="72"/>
      <c r="AA83" s="72"/>
      <c r="AB83" s="72"/>
      <c r="AC83" s="72"/>
      <c r="AD83" s="72"/>
      <c r="AE83" s="72"/>
      <c r="AF83" s="72"/>
      <c r="AG83" s="72"/>
      <c r="AH83" s="72"/>
      <c r="AI83" s="72"/>
      <c r="AJ83" s="72"/>
      <c r="AK83" s="72"/>
      <c r="AL83" s="72"/>
      <c r="AM83" s="72"/>
      <c r="AN83" s="72"/>
      <c r="AO83" s="72"/>
      <c r="AP83" s="72"/>
      <c r="AQ83" s="72"/>
      <c r="AR83" s="72"/>
      <c r="AS83" s="72"/>
      <c r="AT83" s="72"/>
      <c r="AU83" s="72"/>
    </row>
    <row r="84" spans="1:47">
      <c r="A84" s="72"/>
      <c r="B84" s="72"/>
      <c r="C84" s="72"/>
      <c r="D84" s="72"/>
      <c r="E84" s="72"/>
      <c r="F84" s="72"/>
      <c r="G84" s="72"/>
      <c r="H84" s="72"/>
      <c r="I84" s="72"/>
      <c r="J84" s="72"/>
      <c r="K84" s="72"/>
      <c r="L84" s="72"/>
      <c r="M84" s="72"/>
      <c r="N84" s="72"/>
      <c r="O84" s="72"/>
      <c r="P84" s="72"/>
      <c r="Q84" s="72"/>
      <c r="R84" s="72"/>
      <c r="S84" s="72"/>
      <c r="T84" s="72"/>
      <c r="X84" s="72"/>
      <c r="Y84" s="72"/>
      <c r="Z84" s="72"/>
      <c r="AA84" s="72"/>
      <c r="AB84" s="72"/>
      <c r="AC84" s="72"/>
      <c r="AD84" s="72"/>
      <c r="AE84" s="72"/>
      <c r="AF84" s="72"/>
      <c r="AG84" s="72"/>
      <c r="AH84" s="72"/>
      <c r="AI84" s="72"/>
      <c r="AJ84" s="72"/>
      <c r="AK84" s="72"/>
      <c r="AL84" s="72"/>
      <c r="AM84" s="72"/>
      <c r="AN84" s="72"/>
      <c r="AO84" s="72"/>
      <c r="AP84" s="72"/>
      <c r="AQ84" s="72"/>
      <c r="AR84" s="72"/>
      <c r="AS84" s="72"/>
      <c r="AT84" s="72"/>
      <c r="AU84" s="72"/>
    </row>
    <row r="85" spans="1:47">
      <c r="A85" s="72"/>
      <c r="B85" s="72"/>
      <c r="C85" s="72"/>
      <c r="D85" s="72"/>
      <c r="E85" s="72"/>
      <c r="F85" s="72"/>
      <c r="G85" s="72"/>
      <c r="H85" s="72"/>
      <c r="I85" s="72"/>
      <c r="J85" s="72"/>
      <c r="K85" s="72"/>
      <c r="L85" s="72"/>
      <c r="M85" s="72"/>
      <c r="N85" s="72"/>
      <c r="O85" s="72"/>
      <c r="P85" s="72"/>
      <c r="Q85" s="72"/>
      <c r="R85" s="72"/>
      <c r="S85" s="72"/>
      <c r="T85" s="72"/>
      <c r="X85" s="72"/>
      <c r="Y85" s="72"/>
      <c r="Z85" s="72"/>
      <c r="AA85" s="72"/>
      <c r="AB85" s="72"/>
      <c r="AC85" s="72"/>
      <c r="AD85" s="72"/>
      <c r="AE85" s="72"/>
      <c r="AF85" s="72"/>
      <c r="AG85" s="72"/>
      <c r="AH85" s="72"/>
      <c r="AI85" s="72"/>
      <c r="AJ85" s="72"/>
      <c r="AK85" s="72"/>
      <c r="AL85" s="72"/>
      <c r="AM85" s="72"/>
      <c r="AN85" s="72"/>
      <c r="AO85" s="72"/>
      <c r="AP85" s="72"/>
      <c r="AQ85" s="72"/>
      <c r="AR85" s="72"/>
      <c r="AS85" s="72"/>
      <c r="AT85" s="72"/>
      <c r="AU85" s="72"/>
    </row>
    <row r="86" spans="1:47">
      <c r="A86" s="72"/>
      <c r="B86" s="72"/>
      <c r="C86" s="72"/>
      <c r="D86" s="72"/>
      <c r="E86" s="72"/>
      <c r="F86" s="72"/>
      <c r="G86" s="72"/>
      <c r="H86" s="72"/>
      <c r="I86" s="72"/>
      <c r="J86" s="72"/>
      <c r="K86" s="72"/>
      <c r="L86" s="72"/>
      <c r="M86" s="72"/>
      <c r="N86" s="72"/>
      <c r="O86" s="72"/>
      <c r="P86" s="72"/>
      <c r="Q86" s="72"/>
      <c r="R86" s="72"/>
      <c r="S86" s="72"/>
      <c r="T86" s="72"/>
      <c r="X86" s="72"/>
      <c r="Y86" s="72"/>
      <c r="Z86" s="72"/>
      <c r="AA86" s="72"/>
      <c r="AB86" s="72"/>
      <c r="AC86" s="72"/>
      <c r="AD86" s="72"/>
      <c r="AE86" s="72"/>
      <c r="AF86" s="72"/>
      <c r="AG86" s="72"/>
      <c r="AH86" s="72"/>
      <c r="AI86" s="72"/>
      <c r="AJ86" s="72"/>
      <c r="AK86" s="72"/>
      <c r="AL86" s="72"/>
      <c r="AM86" s="72"/>
      <c r="AN86" s="72"/>
      <c r="AO86" s="72"/>
      <c r="AP86" s="72"/>
      <c r="AQ86" s="72"/>
      <c r="AR86" s="72"/>
      <c r="AS86" s="72"/>
      <c r="AT86" s="72"/>
      <c r="AU86" s="72"/>
    </row>
    <row r="87" spans="1:47">
      <c r="A87" s="72"/>
      <c r="B87" s="72"/>
      <c r="C87" s="72"/>
      <c r="D87" s="72"/>
      <c r="E87" s="72"/>
      <c r="F87" s="72"/>
      <c r="G87" s="72"/>
      <c r="H87" s="72"/>
      <c r="I87" s="72"/>
      <c r="J87" s="72"/>
      <c r="K87" s="72"/>
      <c r="L87" s="72"/>
      <c r="M87" s="72"/>
      <c r="N87" s="72"/>
      <c r="O87" s="72"/>
      <c r="P87" s="72"/>
      <c r="Q87" s="72"/>
      <c r="R87" s="72"/>
      <c r="S87" s="72"/>
      <c r="T87" s="72"/>
      <c r="X87" s="72"/>
      <c r="Y87" s="72"/>
      <c r="Z87" s="72"/>
      <c r="AA87" s="72"/>
      <c r="AB87" s="72"/>
      <c r="AC87" s="72"/>
      <c r="AD87" s="72"/>
      <c r="AE87" s="72"/>
      <c r="AF87" s="72"/>
      <c r="AG87" s="72"/>
      <c r="AH87" s="72"/>
      <c r="AI87" s="72"/>
      <c r="AJ87" s="72"/>
      <c r="AK87" s="72"/>
      <c r="AL87" s="72"/>
      <c r="AM87" s="72"/>
      <c r="AN87" s="72"/>
      <c r="AO87" s="72"/>
      <c r="AP87" s="72"/>
      <c r="AQ87" s="72"/>
      <c r="AR87" s="72"/>
      <c r="AS87" s="72"/>
      <c r="AT87" s="72"/>
      <c r="AU87" s="72"/>
    </row>
    <row r="88" spans="1:47">
      <c r="A88" s="72"/>
      <c r="B88" s="72"/>
      <c r="C88" s="72"/>
      <c r="D88" s="72"/>
      <c r="E88" s="72"/>
      <c r="F88" s="72"/>
      <c r="G88" s="72"/>
      <c r="H88" s="72"/>
      <c r="I88" s="72"/>
      <c r="J88" s="72"/>
      <c r="K88" s="72"/>
      <c r="L88" s="72"/>
      <c r="M88" s="72"/>
      <c r="N88" s="72"/>
      <c r="O88" s="72"/>
      <c r="P88" s="72"/>
      <c r="Q88" s="72"/>
      <c r="R88" s="72"/>
      <c r="S88" s="72"/>
      <c r="T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row>
    <row r="89" spans="1:47">
      <c r="A89" s="72"/>
      <c r="B89" s="72"/>
      <c r="C89" s="72"/>
      <c r="D89" s="72"/>
      <c r="E89" s="72"/>
      <c r="F89" s="72"/>
      <c r="G89" s="72"/>
      <c r="H89" s="72"/>
      <c r="I89" s="72"/>
      <c r="J89" s="72"/>
      <c r="K89" s="72"/>
      <c r="L89" s="72"/>
      <c r="M89" s="72"/>
      <c r="N89" s="72"/>
      <c r="O89" s="72"/>
      <c r="P89" s="72"/>
      <c r="Q89" s="72"/>
      <c r="R89" s="72"/>
      <c r="S89" s="72"/>
      <c r="T89" s="72"/>
      <c r="X89" s="72"/>
      <c r="Y89" s="72"/>
      <c r="Z89" s="72"/>
      <c r="AA89" s="72"/>
      <c r="AB89" s="72"/>
      <c r="AC89" s="72"/>
      <c r="AD89" s="72"/>
      <c r="AE89" s="72"/>
      <c r="AF89" s="72"/>
      <c r="AG89" s="72"/>
      <c r="AH89" s="72"/>
      <c r="AI89" s="72"/>
      <c r="AJ89" s="72"/>
      <c r="AK89" s="72"/>
      <c r="AL89" s="72"/>
      <c r="AM89" s="72"/>
      <c r="AN89" s="72"/>
      <c r="AO89" s="72"/>
      <c r="AP89" s="72"/>
      <c r="AQ89" s="72"/>
      <c r="AR89" s="72"/>
      <c r="AS89" s="72"/>
      <c r="AT89" s="72"/>
      <c r="AU89" s="72"/>
    </row>
    <row r="90" spans="1:47">
      <c r="A90" s="72"/>
      <c r="B90" s="72"/>
      <c r="C90" s="72"/>
      <c r="D90" s="72"/>
      <c r="E90" s="72"/>
      <c r="F90" s="72"/>
      <c r="G90" s="72"/>
      <c r="H90" s="72"/>
      <c r="I90" s="72"/>
      <c r="J90" s="72"/>
      <c r="K90" s="72"/>
      <c r="L90" s="72"/>
      <c r="M90" s="72"/>
      <c r="N90" s="72"/>
      <c r="O90" s="72"/>
      <c r="P90" s="72"/>
      <c r="Q90" s="72"/>
      <c r="R90" s="72"/>
      <c r="S90" s="72"/>
      <c r="T90" s="72"/>
      <c r="X90" s="72"/>
      <c r="Y90" s="72"/>
      <c r="Z90" s="72"/>
      <c r="AA90" s="72"/>
      <c r="AB90" s="72"/>
      <c r="AC90" s="72"/>
      <c r="AD90" s="72"/>
      <c r="AE90" s="72"/>
      <c r="AF90" s="72"/>
      <c r="AG90" s="72"/>
      <c r="AH90" s="72"/>
      <c r="AI90" s="72"/>
      <c r="AJ90" s="72"/>
      <c r="AK90" s="72"/>
      <c r="AL90" s="72"/>
      <c r="AM90" s="72"/>
      <c r="AN90" s="72"/>
      <c r="AO90" s="72"/>
      <c r="AP90" s="72"/>
      <c r="AQ90" s="72"/>
      <c r="AR90" s="72"/>
      <c r="AS90" s="72"/>
      <c r="AT90" s="72"/>
      <c r="AU90" s="72"/>
    </row>
    <row r="91" spans="1:47">
      <c r="A91" s="72"/>
      <c r="B91" s="72"/>
      <c r="C91" s="72"/>
      <c r="D91" s="72"/>
      <c r="E91" s="72"/>
      <c r="F91" s="72"/>
      <c r="G91" s="72"/>
      <c r="H91" s="72"/>
      <c r="I91" s="72"/>
      <c r="J91" s="72"/>
      <c r="K91" s="72"/>
      <c r="L91" s="72"/>
      <c r="M91" s="72"/>
      <c r="N91" s="72"/>
      <c r="O91" s="72"/>
      <c r="P91" s="72"/>
      <c r="Q91" s="72"/>
      <c r="R91" s="72"/>
      <c r="S91" s="72"/>
      <c r="T91" s="72"/>
      <c r="X91" s="72"/>
      <c r="Y91" s="72"/>
      <c r="Z91" s="72"/>
      <c r="AA91" s="72"/>
      <c r="AB91" s="72"/>
      <c r="AC91" s="72"/>
      <c r="AD91" s="72"/>
      <c r="AE91" s="72"/>
      <c r="AF91" s="72"/>
      <c r="AG91" s="72"/>
      <c r="AH91" s="72"/>
      <c r="AI91" s="72"/>
      <c r="AJ91" s="72"/>
      <c r="AK91" s="72"/>
      <c r="AL91" s="72"/>
      <c r="AM91" s="72"/>
      <c r="AN91" s="72"/>
      <c r="AO91" s="72"/>
      <c r="AP91" s="72"/>
      <c r="AQ91" s="72"/>
      <c r="AR91" s="72"/>
      <c r="AS91" s="72"/>
      <c r="AT91" s="72"/>
      <c r="AU91" s="72"/>
    </row>
    <row r="92" spans="1:47">
      <c r="A92" s="72"/>
      <c r="B92" s="72"/>
      <c r="C92" s="72"/>
      <c r="D92" s="72"/>
      <c r="E92" s="72"/>
      <c r="F92" s="72"/>
      <c r="G92" s="72"/>
      <c r="H92" s="72"/>
      <c r="I92" s="72"/>
      <c r="J92" s="72"/>
      <c r="K92" s="72"/>
      <c r="L92" s="72"/>
      <c r="M92" s="72"/>
      <c r="N92" s="72"/>
      <c r="O92" s="72"/>
      <c r="P92" s="72"/>
      <c r="Q92" s="72"/>
      <c r="R92" s="72"/>
      <c r="S92" s="72"/>
      <c r="T92" s="72"/>
      <c r="X92" s="72"/>
      <c r="Y92" s="72"/>
      <c r="Z92" s="72"/>
      <c r="AA92" s="72"/>
      <c r="AB92" s="72"/>
      <c r="AC92" s="72"/>
      <c r="AD92" s="72"/>
      <c r="AE92" s="72"/>
      <c r="AF92" s="72"/>
      <c r="AG92" s="72"/>
      <c r="AH92" s="72"/>
      <c r="AI92" s="72"/>
      <c r="AJ92" s="72"/>
      <c r="AK92" s="72"/>
      <c r="AL92" s="72"/>
      <c r="AM92" s="72"/>
      <c r="AN92" s="72"/>
      <c r="AO92" s="72"/>
      <c r="AP92" s="72"/>
      <c r="AQ92" s="72"/>
      <c r="AR92" s="72"/>
      <c r="AS92" s="72"/>
      <c r="AT92" s="72"/>
      <c r="AU92" s="72"/>
    </row>
    <row r="93" spans="1:47">
      <c r="A93" s="72"/>
      <c r="B93" s="72"/>
      <c r="C93" s="72"/>
      <c r="D93" s="72"/>
      <c r="E93" s="72"/>
      <c r="F93" s="72"/>
      <c r="G93" s="72"/>
      <c r="H93" s="72"/>
      <c r="I93" s="72"/>
      <c r="J93" s="72"/>
      <c r="K93" s="72"/>
      <c r="L93" s="72"/>
      <c r="M93" s="72"/>
      <c r="N93" s="72"/>
      <c r="O93" s="72"/>
      <c r="P93" s="72"/>
      <c r="Q93" s="72"/>
      <c r="R93" s="72"/>
      <c r="S93" s="72"/>
      <c r="T93" s="72"/>
      <c r="X93" s="72"/>
      <c r="Y93" s="72"/>
      <c r="Z93" s="72"/>
      <c r="AA93" s="72"/>
      <c r="AB93" s="72"/>
      <c r="AC93" s="72"/>
      <c r="AD93" s="72"/>
      <c r="AE93" s="72"/>
      <c r="AF93" s="72"/>
      <c r="AG93" s="72"/>
      <c r="AH93" s="72"/>
      <c r="AI93" s="72"/>
      <c r="AJ93" s="72"/>
      <c r="AK93" s="72"/>
      <c r="AL93" s="72"/>
      <c r="AM93" s="72"/>
      <c r="AN93" s="72"/>
      <c r="AO93" s="72"/>
      <c r="AP93" s="72"/>
      <c r="AQ93" s="72"/>
      <c r="AR93" s="72"/>
      <c r="AS93" s="72"/>
      <c r="AT93" s="72"/>
      <c r="AU93" s="72"/>
    </row>
    <row r="94" spans="1:47">
      <c r="A94" s="72"/>
      <c r="B94" s="72"/>
      <c r="C94" s="72"/>
      <c r="D94" s="72"/>
      <c r="E94" s="72"/>
      <c r="F94" s="72"/>
      <c r="G94" s="72"/>
      <c r="H94" s="72"/>
      <c r="I94" s="72"/>
      <c r="J94" s="72"/>
      <c r="K94" s="72"/>
      <c r="L94" s="72"/>
      <c r="M94" s="72"/>
      <c r="N94" s="72"/>
      <c r="O94" s="72"/>
      <c r="P94" s="72"/>
      <c r="Q94" s="72"/>
      <c r="R94" s="72"/>
      <c r="S94" s="72"/>
      <c r="T94" s="72"/>
      <c r="X94" s="72"/>
      <c r="Y94" s="72"/>
      <c r="Z94" s="72"/>
      <c r="AA94" s="72"/>
      <c r="AB94" s="72"/>
      <c r="AC94" s="72"/>
      <c r="AD94" s="72"/>
      <c r="AE94" s="72"/>
      <c r="AF94" s="72"/>
      <c r="AG94" s="72"/>
      <c r="AH94" s="72"/>
      <c r="AI94" s="72"/>
      <c r="AJ94" s="72"/>
      <c r="AK94" s="72"/>
      <c r="AL94" s="72"/>
      <c r="AM94" s="72"/>
      <c r="AN94" s="72"/>
      <c r="AO94" s="72"/>
      <c r="AP94" s="72"/>
      <c r="AQ94" s="72"/>
      <c r="AR94" s="72"/>
      <c r="AS94" s="72"/>
      <c r="AT94" s="72"/>
      <c r="AU94" s="72"/>
    </row>
    <row r="95" spans="1:47">
      <c r="A95" s="72"/>
      <c r="B95" s="72"/>
      <c r="C95" s="72"/>
      <c r="D95" s="72"/>
      <c r="E95" s="72"/>
      <c r="F95" s="72"/>
      <c r="G95" s="72"/>
      <c r="H95" s="72"/>
      <c r="I95" s="72"/>
      <c r="J95" s="72"/>
      <c r="K95" s="72"/>
      <c r="L95" s="72"/>
      <c r="M95" s="72"/>
      <c r="N95" s="72"/>
      <c r="O95" s="72"/>
      <c r="P95" s="72"/>
      <c r="Q95" s="72"/>
      <c r="R95" s="72"/>
      <c r="S95" s="72"/>
      <c r="T95" s="72"/>
      <c r="X95" s="72"/>
      <c r="Y95" s="72"/>
      <c r="Z95" s="72"/>
      <c r="AA95" s="72"/>
      <c r="AB95" s="72"/>
      <c r="AC95" s="72"/>
      <c r="AD95" s="72"/>
      <c r="AE95" s="72"/>
      <c r="AF95" s="72"/>
      <c r="AG95" s="72"/>
      <c r="AH95" s="72"/>
      <c r="AI95" s="72"/>
      <c r="AJ95" s="72"/>
      <c r="AK95" s="72"/>
      <c r="AL95" s="72"/>
      <c r="AM95" s="72"/>
      <c r="AN95" s="72"/>
      <c r="AO95" s="72"/>
      <c r="AP95" s="72"/>
      <c r="AQ95" s="72"/>
      <c r="AR95" s="72"/>
      <c r="AS95" s="72"/>
      <c r="AT95" s="72"/>
      <c r="AU95" s="72"/>
    </row>
    <row r="96" spans="1:47">
      <c r="A96" s="72"/>
      <c r="B96" s="72"/>
      <c r="C96" s="72"/>
      <c r="D96" s="72"/>
      <c r="E96" s="72"/>
      <c r="F96" s="72"/>
      <c r="G96" s="72"/>
      <c r="H96" s="72"/>
      <c r="I96" s="72"/>
      <c r="J96" s="72"/>
      <c r="K96" s="72"/>
      <c r="L96" s="72"/>
      <c r="M96" s="72"/>
      <c r="N96" s="72"/>
      <c r="O96" s="72"/>
      <c r="P96" s="72"/>
      <c r="Q96" s="72"/>
      <c r="R96" s="72"/>
      <c r="S96" s="72"/>
      <c r="T96" s="72"/>
      <c r="X96" s="72"/>
      <c r="Y96" s="72"/>
      <c r="Z96" s="72"/>
      <c r="AA96" s="72"/>
      <c r="AB96" s="72"/>
      <c r="AC96" s="72"/>
      <c r="AD96" s="72"/>
      <c r="AE96" s="72"/>
      <c r="AF96" s="72"/>
      <c r="AG96" s="72"/>
      <c r="AH96" s="72"/>
      <c r="AI96" s="72"/>
      <c r="AJ96" s="72"/>
      <c r="AK96" s="72"/>
      <c r="AL96" s="72"/>
      <c r="AM96" s="72"/>
      <c r="AN96" s="72"/>
      <c r="AO96" s="72"/>
      <c r="AP96" s="72"/>
      <c r="AQ96" s="72"/>
      <c r="AR96" s="72"/>
      <c r="AS96" s="72"/>
      <c r="AT96" s="72"/>
      <c r="AU96" s="72"/>
    </row>
    <row r="97" spans="1:47">
      <c r="A97" s="72"/>
      <c r="B97" s="72"/>
      <c r="C97" s="72"/>
      <c r="D97" s="72"/>
      <c r="E97" s="72"/>
      <c r="F97" s="72"/>
      <c r="G97" s="72"/>
      <c r="H97" s="72"/>
      <c r="I97" s="72"/>
      <c r="J97" s="72"/>
      <c r="K97" s="72"/>
      <c r="L97" s="72"/>
      <c r="M97" s="72"/>
      <c r="N97" s="72"/>
      <c r="O97" s="72"/>
      <c r="P97" s="72"/>
      <c r="Q97" s="72"/>
      <c r="R97" s="72"/>
      <c r="S97" s="72"/>
      <c r="T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row>
    <row r="98" spans="1:47">
      <c r="A98" s="72"/>
      <c r="B98" s="72"/>
      <c r="C98" s="72"/>
      <c r="D98" s="72"/>
      <c r="E98" s="72"/>
      <c r="F98" s="72"/>
      <c r="G98" s="72"/>
      <c r="H98" s="72"/>
      <c r="I98" s="72"/>
      <c r="J98" s="72"/>
      <c r="K98" s="72"/>
      <c r="L98" s="72"/>
      <c r="M98" s="72"/>
      <c r="N98" s="72"/>
      <c r="O98" s="72"/>
      <c r="P98" s="72"/>
      <c r="Q98" s="72"/>
      <c r="R98" s="72"/>
      <c r="S98" s="72"/>
      <c r="T98" s="72"/>
      <c r="X98" s="72"/>
      <c r="Y98" s="72"/>
      <c r="Z98" s="72"/>
      <c r="AA98" s="72"/>
      <c r="AB98" s="72"/>
      <c r="AC98" s="72"/>
      <c r="AD98" s="72"/>
      <c r="AE98" s="72"/>
      <c r="AF98" s="72"/>
      <c r="AG98" s="72"/>
      <c r="AH98" s="72"/>
      <c r="AI98" s="72"/>
      <c r="AJ98" s="72"/>
      <c r="AK98" s="72"/>
      <c r="AL98" s="72"/>
      <c r="AM98" s="72"/>
      <c r="AN98" s="72"/>
      <c r="AO98" s="72"/>
      <c r="AP98" s="72"/>
      <c r="AQ98" s="72"/>
      <c r="AR98" s="72"/>
      <c r="AS98" s="72"/>
      <c r="AT98" s="72"/>
      <c r="AU98" s="72"/>
    </row>
  </sheetData>
  <mergeCells count="4">
    <mergeCell ref="A2:L2"/>
    <mergeCell ref="A1:W1"/>
    <mergeCell ref="M2:W2"/>
    <mergeCell ref="A22:W22"/>
  </mergeCells>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tabColor rgb="FF7030A0"/>
  </sheetPr>
  <dimension ref="A2:D46"/>
  <sheetViews>
    <sheetView topLeftCell="A26" workbookViewId="0">
      <selection activeCell="C40" sqref="C40"/>
    </sheetView>
  </sheetViews>
  <sheetFormatPr defaultColWidth="0" defaultRowHeight="15"/>
  <cols>
    <col min="1" max="1" width="9.140625" style="3" customWidth="1"/>
    <col min="2" max="2" width="17.7109375" style="3" customWidth="1"/>
    <col min="3" max="3" width="120" style="3" customWidth="1"/>
    <col min="4" max="4" width="9.140625" style="3" customWidth="1"/>
    <col min="5" max="16384" width="9.140625" hidden="1"/>
  </cols>
  <sheetData>
    <row r="2" spans="2:3" ht="30" customHeight="1">
      <c r="B2" s="136" t="s">
        <v>140</v>
      </c>
      <c r="C2" s="137"/>
    </row>
    <row r="3" spans="2:3" ht="30" customHeight="1">
      <c r="B3" s="81" t="s">
        <v>141</v>
      </c>
      <c r="C3" s="81" t="s">
        <v>75</v>
      </c>
    </row>
    <row r="4" spans="2:3" ht="30" customHeight="1">
      <c r="B4" s="22" t="s">
        <v>142</v>
      </c>
      <c r="C4" s="23" t="s">
        <v>143</v>
      </c>
    </row>
    <row r="5" spans="2:3" ht="30" customHeight="1">
      <c r="B5" s="22" t="s">
        <v>144</v>
      </c>
      <c r="C5" s="23" t="s">
        <v>145</v>
      </c>
    </row>
    <row r="6" spans="2:3" ht="30" customHeight="1">
      <c r="B6" s="22" t="s">
        <v>113</v>
      </c>
      <c r="C6" s="23" t="s">
        <v>146</v>
      </c>
    </row>
    <row r="7" spans="2:3" ht="30" customHeight="1">
      <c r="B7" s="22" t="s">
        <v>130</v>
      </c>
      <c r="C7" s="23" t="s">
        <v>147</v>
      </c>
    </row>
    <row r="8" spans="2:3" ht="30" customHeight="1">
      <c r="B8" s="22" t="s">
        <v>122</v>
      </c>
      <c r="C8" s="23" t="s">
        <v>148</v>
      </c>
    </row>
    <row r="9" spans="2:3" ht="30" customHeight="1">
      <c r="B9" s="22" t="s">
        <v>149</v>
      </c>
      <c r="C9" s="23" t="s">
        <v>150</v>
      </c>
    </row>
    <row r="10" spans="2:3" ht="30" customHeight="1">
      <c r="B10" s="24" t="s">
        <v>151</v>
      </c>
      <c r="C10" s="43" t="s">
        <v>151</v>
      </c>
    </row>
    <row r="11" spans="2:3">
      <c r="B11" s="27"/>
      <c r="C11" s="28"/>
    </row>
    <row r="12" spans="2:3" ht="30" customHeight="1">
      <c r="B12" s="136" t="s">
        <v>103</v>
      </c>
      <c r="C12" s="137"/>
    </row>
    <row r="13" spans="2:3" ht="30" customHeight="1">
      <c r="B13" s="81" t="s">
        <v>103</v>
      </c>
      <c r="C13" s="81" t="s">
        <v>75</v>
      </c>
    </row>
    <row r="14" spans="2:3" ht="30" customHeight="1">
      <c r="B14" s="22" t="s">
        <v>152</v>
      </c>
      <c r="C14" s="23" t="s">
        <v>153</v>
      </c>
    </row>
    <row r="15" spans="2:3" ht="30" customHeight="1">
      <c r="B15" s="22" t="s">
        <v>154</v>
      </c>
      <c r="C15" s="23" t="s">
        <v>155</v>
      </c>
    </row>
    <row r="16" spans="2:3" ht="30" customHeight="1">
      <c r="B16" s="22" t="s">
        <v>121</v>
      </c>
      <c r="C16" s="23" t="s">
        <v>156</v>
      </c>
    </row>
    <row r="17" spans="2:3" ht="30" customHeight="1">
      <c r="B17" s="22" t="s">
        <v>157</v>
      </c>
      <c r="C17" s="23" t="s">
        <v>158</v>
      </c>
    </row>
    <row r="18" spans="2:3" ht="30" customHeight="1">
      <c r="B18" s="22" t="s">
        <v>129</v>
      </c>
      <c r="C18" s="23" t="s">
        <v>159</v>
      </c>
    </row>
    <row r="19" spans="2:3" ht="30" customHeight="1">
      <c r="B19" s="22" t="s">
        <v>160</v>
      </c>
      <c r="C19" s="23" t="s">
        <v>161</v>
      </c>
    </row>
    <row r="20" spans="2:3" ht="30" customHeight="1">
      <c r="B20" s="22" t="s">
        <v>162</v>
      </c>
      <c r="C20" s="23" t="s">
        <v>163</v>
      </c>
    </row>
    <row r="21" spans="2:3" ht="30" customHeight="1">
      <c r="B21" s="22" t="s">
        <v>164</v>
      </c>
      <c r="C21" s="23" t="s">
        <v>165</v>
      </c>
    </row>
    <row r="22" spans="2:3" ht="30" customHeight="1">
      <c r="B22" s="22" t="s">
        <v>166</v>
      </c>
      <c r="C22" s="23" t="s">
        <v>167</v>
      </c>
    </row>
    <row r="23" spans="2:3" ht="30" customHeight="1">
      <c r="B23" s="22" t="s">
        <v>168</v>
      </c>
      <c r="C23" s="23" t="s">
        <v>169</v>
      </c>
    </row>
    <row r="24" spans="2:3" ht="30" customHeight="1">
      <c r="B24" s="22" t="s">
        <v>170</v>
      </c>
      <c r="C24" s="23" t="s">
        <v>171</v>
      </c>
    </row>
    <row r="25" spans="2:3" ht="30" customHeight="1">
      <c r="B25" s="22" t="s">
        <v>112</v>
      </c>
      <c r="C25" s="23" t="s">
        <v>172</v>
      </c>
    </row>
    <row r="26" spans="2:3" ht="30" customHeight="1">
      <c r="B26" s="22" t="s">
        <v>173</v>
      </c>
      <c r="C26" s="23" t="s">
        <v>174</v>
      </c>
    </row>
    <row r="27" spans="2:3" ht="30" customHeight="1">
      <c r="B27" s="22" t="s">
        <v>175</v>
      </c>
      <c r="C27" s="43" t="s">
        <v>176</v>
      </c>
    </row>
    <row r="28" spans="2:3" ht="30" customHeight="1">
      <c r="B28" s="24" t="s">
        <v>177</v>
      </c>
      <c r="C28" s="43" t="s">
        <v>178</v>
      </c>
    </row>
    <row r="29" spans="2:3" ht="30" customHeight="1">
      <c r="B29" s="22" t="s">
        <v>179</v>
      </c>
      <c r="C29" s="43" t="s">
        <v>180</v>
      </c>
    </row>
    <row r="30" spans="2:3" ht="30" customHeight="1">
      <c r="B30" s="22" t="s">
        <v>181</v>
      </c>
      <c r="C30" s="43" t="s">
        <v>182</v>
      </c>
    </row>
    <row r="31" spans="2:3" ht="30" customHeight="1">
      <c r="B31" s="22" t="s">
        <v>183</v>
      </c>
      <c r="C31" s="43" t="s">
        <v>184</v>
      </c>
    </row>
    <row r="32" spans="2:3" ht="30" customHeight="1">
      <c r="B32" s="22" t="s">
        <v>185</v>
      </c>
      <c r="C32" s="43" t="s">
        <v>186</v>
      </c>
    </row>
    <row r="33" spans="2:3" ht="30" customHeight="1">
      <c r="B33" s="24" t="s">
        <v>187</v>
      </c>
      <c r="C33" s="43" t="s">
        <v>188</v>
      </c>
    </row>
    <row r="34" spans="2:3" ht="30" customHeight="1">
      <c r="B34" s="45" t="s">
        <v>151</v>
      </c>
      <c r="C34" s="46" t="s">
        <v>151</v>
      </c>
    </row>
    <row r="35" spans="2:3">
      <c r="B35" s="27"/>
      <c r="C35" s="28"/>
    </row>
    <row r="36" spans="2:3" ht="26.25">
      <c r="B36" s="136" t="s">
        <v>189</v>
      </c>
      <c r="C36" s="137"/>
    </row>
    <row r="37" spans="2:3" ht="30" customHeight="1">
      <c r="B37" s="81" t="s">
        <v>190</v>
      </c>
      <c r="C37" s="81" t="s">
        <v>75</v>
      </c>
    </row>
    <row r="38" spans="2:3" ht="30" customHeight="1">
      <c r="B38" s="22" t="s">
        <v>191</v>
      </c>
      <c r="C38" s="23" t="s">
        <v>192</v>
      </c>
    </row>
    <row r="39" spans="2:3" ht="30" customHeight="1">
      <c r="B39" s="22" t="s">
        <v>193</v>
      </c>
      <c r="C39" s="23" t="s">
        <v>194</v>
      </c>
    </row>
    <row r="40" spans="2:3" ht="30" customHeight="1">
      <c r="B40" s="22" t="s">
        <v>195</v>
      </c>
      <c r="C40" s="23" t="s">
        <v>196</v>
      </c>
    </row>
    <row r="41" spans="2:3" ht="30" customHeight="1">
      <c r="B41" s="22" t="s">
        <v>123</v>
      </c>
      <c r="C41" s="23" t="s">
        <v>197</v>
      </c>
    </row>
    <row r="42" spans="2:3" ht="30" customHeight="1">
      <c r="B42" s="22" t="s">
        <v>198</v>
      </c>
      <c r="C42" s="23" t="s">
        <v>199</v>
      </c>
    </row>
    <row r="43" spans="2:3" ht="30" customHeight="1">
      <c r="B43" s="22" t="s">
        <v>200</v>
      </c>
      <c r="C43" s="23" t="s">
        <v>201</v>
      </c>
    </row>
    <row r="44" spans="2:3" ht="30" customHeight="1">
      <c r="B44" s="22" t="s">
        <v>114</v>
      </c>
      <c r="C44" s="23" t="s">
        <v>202</v>
      </c>
    </row>
    <row r="45" spans="2:3" ht="30" customHeight="1">
      <c r="B45" s="22" t="s">
        <v>203</v>
      </c>
      <c r="C45" s="23" t="s">
        <v>204</v>
      </c>
    </row>
    <row r="46" spans="2:3" ht="30" customHeight="1">
      <c r="B46" s="45" t="s">
        <v>151</v>
      </c>
      <c r="C46" s="46" t="s">
        <v>151</v>
      </c>
    </row>
  </sheetData>
  <mergeCells count="3">
    <mergeCell ref="B2:C2"/>
    <mergeCell ref="B12:C12"/>
    <mergeCell ref="B36:C36"/>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FBB113DB0C45B47A913CA70807A7006" ma:contentTypeVersion="10" ma:contentTypeDescription="Create a new document." ma:contentTypeScope="" ma:versionID="0f7a31be5bf4dfb8c906f13c65e2ab0d">
  <xsd:schema xmlns:xsd="http://www.w3.org/2001/XMLSchema" xmlns:xs="http://www.w3.org/2001/XMLSchema" xmlns:p="http://schemas.microsoft.com/office/2006/metadata/properties" xmlns:ns2="f74d69cc-b27b-45ee-847e-f50796c4fb20" xmlns:ns3="337c8426-26bd-4716-9cff-971b9a32ccd6" targetNamespace="http://schemas.microsoft.com/office/2006/metadata/properties" ma:root="true" ma:fieldsID="c1a92e44669e165ad5cbf4a5e55520e7" ns2:_="" ns3:_="">
    <xsd:import namespace="f74d69cc-b27b-45ee-847e-f50796c4fb20"/>
    <xsd:import namespace="337c8426-26bd-4716-9cff-971b9a32ccd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4d69cc-b27b-45ee-847e-f50796c4fb2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37c8426-26bd-4716-9cff-971b9a32ccd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0A02F1-B35F-4963-9B4E-C876F5F7E673}"/>
</file>

<file path=customXml/itemProps2.xml><?xml version="1.0" encoding="utf-8"?>
<ds:datastoreItem xmlns:ds="http://schemas.openxmlformats.org/officeDocument/2006/customXml" ds:itemID="{99EACA0F-D6CF-49D0-9103-500CDF8A6CF2}"/>
</file>

<file path=customXml/itemProps3.xml><?xml version="1.0" encoding="utf-8"?>
<ds:datastoreItem xmlns:ds="http://schemas.openxmlformats.org/officeDocument/2006/customXml" ds:itemID="{B6D96462-C212-4F02-8F18-5F4805B1BA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Floris Ladan</dc:creator>
  <cp:keywords/>
  <dc:description/>
  <cp:lastModifiedBy/>
  <cp:revision/>
  <dcterms:created xsi:type="dcterms:W3CDTF">2015-10-06T14:57:59Z</dcterms:created>
  <dcterms:modified xsi:type="dcterms:W3CDTF">2022-02-15T10:02:42Z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0x010100EFBB113DB0C45B47A913CA70807A7006</vt:lpwstr>
  </property>
</Properties>
</file>