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ropbox\Spreadsheet Solutions\Official Files\Excel Files\"/>
    </mc:Choice>
  </mc:AlternateContent>
  <bookViews>
    <workbookView xWindow="0" yWindow="0" windowWidth="19200" windowHeight="6816"/>
  </bookViews>
  <sheets>
    <sheet name="Op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C11" i="1" l="1"/>
  <c r="C8" i="1"/>
  <c r="C7" i="1"/>
  <c r="G6" i="1" l="1"/>
  <c r="E6" i="1"/>
  <c r="E12" i="1" l="1"/>
</calcChain>
</file>

<file path=xl/sharedStrings.xml><?xml version="1.0" encoding="utf-8"?>
<sst xmlns="http://schemas.openxmlformats.org/spreadsheetml/2006/main" count="44" uniqueCount="33">
  <si>
    <t>p</t>
  </si>
  <si>
    <t>Variable</t>
  </si>
  <si>
    <t>Definition</t>
  </si>
  <si>
    <t>c</t>
  </si>
  <si>
    <t>s</t>
  </si>
  <si>
    <t>a</t>
  </si>
  <si>
    <t>g</t>
  </si>
  <si>
    <t>Value</t>
  </si>
  <si>
    <t>pc(1-m)[a(1-g)+1]</t>
  </si>
  <si>
    <t>p(1-m)[(c+1)(s+1)-1]</t>
  </si>
  <si>
    <t>Breakeven</t>
  </si>
  <si>
    <t>s=a(1-g)/((1/c)+1)</t>
  </si>
  <si>
    <t>m</t>
  </si>
  <si>
    <t>Early Exercise</t>
  </si>
  <si>
    <t>Late Exercise</t>
  </si>
  <si>
    <t>Whichever value is higher "Early Exercise" or "Late Exercise" should be chosen for optimal investment</t>
  </si>
  <si>
    <t>BE &gt; "s", early exercise, otherwise late exercise</t>
  </si>
  <si>
    <t>Strike price of non-quailified stock option</t>
  </si>
  <si>
    <t xml:space="preserve">Cummulative appreciation of current stock price over strike price </t>
  </si>
  <si>
    <t>Expected appreciation of company stock between today and end of holding period (pre tax)</t>
  </si>
  <si>
    <t>Expected appreciation of alternative investment between today and end of holding period (pre tax)</t>
  </si>
  <si>
    <t>Capital gains tax rate (long term), state and federal combined</t>
  </si>
  <si>
    <t>Combined tax rate for wages</t>
  </si>
  <si>
    <t>Stock price today</t>
  </si>
  <si>
    <t>Forecasted stock price at the end of holding period</t>
  </si>
  <si>
    <t>cs</t>
  </si>
  <si>
    <t>fs</t>
  </si>
  <si>
    <t>ca</t>
  </si>
  <si>
    <t>fa</t>
  </si>
  <si>
    <t>Alternative investment price today</t>
  </si>
  <si>
    <t>Forecasted price of alternative investment at the end of holding period</t>
  </si>
  <si>
    <t>Optimal Investment</t>
  </si>
  <si>
    <t>STOCK OPTION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</si>
</sst>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18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2" borderId="8" xfId="0" applyFill="1" applyBorder="1"/>
    <xf numFmtId="165" fontId="0" fillId="2" borderId="8" xfId="1" applyNumberFormat="1" applyFont="1" applyFill="1" applyBorder="1"/>
    <xf numFmtId="165" fontId="0" fillId="2" borderId="9" xfId="1" applyNumberFormat="1" applyFont="1" applyFill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9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wrapText="1"/>
    </xf>
    <xf numFmtId="166" fontId="0" fillId="0" borderId="8" xfId="0" applyNumberFormat="1" applyFill="1" applyBorder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8" xfId="0" applyNumberFormat="1" applyFill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818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"/>
  <sheetViews>
    <sheetView tabSelected="1" zoomScale="99" workbookViewId="0"/>
  </sheetViews>
  <sheetFormatPr defaultRowHeight="14.4" x14ac:dyDescent="0.55000000000000004"/>
  <cols>
    <col min="1" max="1" width="1.89453125" customWidth="1"/>
    <col min="2" max="2" width="7.15625" bestFit="1" customWidth="1"/>
    <col min="4" max="4" width="4.41796875" customWidth="1"/>
    <col min="5" max="5" width="16.7890625" customWidth="1"/>
    <col min="6" max="6" width="5.7890625" customWidth="1"/>
    <col min="7" max="7" width="17.9453125" customWidth="1"/>
    <col min="8" max="8" width="4.3671875" customWidth="1"/>
    <col min="9" max="9" width="19.47265625" customWidth="1"/>
    <col min="10" max="10" width="17.20703125" customWidth="1"/>
  </cols>
  <sheetData>
    <row r="1" spans="2:9" ht="26.7" customHeight="1" x14ac:dyDescent="0.55000000000000004">
      <c r="B1" s="52" t="s">
        <v>32</v>
      </c>
      <c r="C1" s="52"/>
      <c r="D1" s="52"/>
      <c r="E1" s="52"/>
      <c r="F1" s="52"/>
      <c r="G1" s="52"/>
      <c r="H1" s="52"/>
      <c r="I1" s="52"/>
    </row>
    <row r="2" spans="2:9" ht="12.6" customHeight="1" thickBot="1" x14ac:dyDescent="0.6"/>
    <row r="3" spans="2:9" ht="15.9" thickBot="1" x14ac:dyDescent="0.65">
      <c r="B3" s="13" t="s">
        <v>1</v>
      </c>
      <c r="C3" s="14" t="s">
        <v>7</v>
      </c>
      <c r="E3" s="15" t="s">
        <v>13</v>
      </c>
      <c r="F3" s="7"/>
      <c r="G3" s="16" t="s">
        <v>14</v>
      </c>
      <c r="H3" s="7"/>
      <c r="I3" s="17" t="s">
        <v>10</v>
      </c>
    </row>
    <row r="4" spans="2:9" ht="15.6" x14ac:dyDescent="0.6">
      <c r="B4" s="21" t="s">
        <v>0</v>
      </c>
      <c r="C4" s="2">
        <v>35</v>
      </c>
      <c r="E4" s="18" t="s">
        <v>8</v>
      </c>
      <c r="F4" s="1"/>
      <c r="G4" s="9" t="s">
        <v>9</v>
      </c>
      <c r="H4" s="1"/>
      <c r="I4" s="9" t="s">
        <v>11</v>
      </c>
    </row>
    <row r="5" spans="2:9" x14ac:dyDescent="0.55000000000000004">
      <c r="B5" s="9" t="s">
        <v>25</v>
      </c>
      <c r="C5" s="2">
        <v>60</v>
      </c>
      <c r="E5" s="8"/>
      <c r="G5" s="8"/>
      <c r="I5" s="8"/>
    </row>
    <row r="6" spans="2:9" ht="15.9" thickBot="1" x14ac:dyDescent="0.65">
      <c r="B6" s="9" t="s">
        <v>26</v>
      </c>
      <c r="C6" s="2">
        <v>90</v>
      </c>
      <c r="E6" s="10">
        <f>C4*C7*(1-C13)*(C11*(1-C12)+1)</f>
        <v>53.825499999999998</v>
      </c>
      <c r="F6" s="11"/>
      <c r="G6" s="12">
        <f>C4*(1-C13)*((C7+1)*(C8+1)-1)</f>
        <v>45.65</v>
      </c>
      <c r="I6" s="12">
        <f>C11*(1-C12)/((1/C7)+1)</f>
        <v>0.66416666666666668</v>
      </c>
    </row>
    <row r="7" spans="2:9" ht="14.7" thickBot="1" x14ac:dyDescent="0.6">
      <c r="B7" s="9" t="s">
        <v>3</v>
      </c>
      <c r="C7" s="20">
        <f>(C5-C4)/C4</f>
        <v>0.7142857142857143</v>
      </c>
    </row>
    <row r="8" spans="2:9" ht="14.4" customHeight="1" x14ac:dyDescent="0.55000000000000004">
      <c r="B8" s="9" t="s">
        <v>4</v>
      </c>
      <c r="C8" s="20">
        <f>(C6-C5)/C5</f>
        <v>0.5</v>
      </c>
      <c r="E8" s="37" t="s">
        <v>15</v>
      </c>
      <c r="F8" s="38"/>
      <c r="G8" s="39"/>
      <c r="I8" s="43" t="s">
        <v>16</v>
      </c>
    </row>
    <row r="9" spans="2:9" ht="14.7" thickBot="1" x14ac:dyDescent="0.6">
      <c r="B9" s="23" t="s">
        <v>27</v>
      </c>
      <c r="C9" s="2">
        <v>10</v>
      </c>
      <c r="E9" s="40"/>
      <c r="F9" s="41"/>
      <c r="G9" s="42"/>
      <c r="I9" s="44"/>
    </row>
    <row r="10" spans="2:9" ht="14.7" thickBot="1" x14ac:dyDescent="0.6">
      <c r="B10" s="23" t="s">
        <v>28</v>
      </c>
      <c r="C10" s="2">
        <v>30</v>
      </c>
      <c r="I10" s="19"/>
    </row>
    <row r="11" spans="2:9" ht="18.600000000000001" thickBot="1" x14ac:dyDescent="0.75">
      <c r="B11" s="9" t="s">
        <v>5</v>
      </c>
      <c r="C11" s="24">
        <f>(C10-C9)/C9</f>
        <v>2</v>
      </c>
      <c r="E11" s="45" t="s">
        <v>31</v>
      </c>
      <c r="F11" s="46"/>
      <c r="G11" s="47"/>
    </row>
    <row r="12" spans="2:9" x14ac:dyDescent="0.55000000000000004">
      <c r="B12" s="9" t="s">
        <v>6</v>
      </c>
      <c r="C12" s="3">
        <v>0.20300000000000001</v>
      </c>
      <c r="E12" s="31" t="str">
        <f>IF(E6&gt;G6,"EARLY EXERCISE","LATE EXERCISE")</f>
        <v>EARLY EXERCISE</v>
      </c>
      <c r="F12" s="32"/>
      <c r="G12" s="33"/>
    </row>
    <row r="13" spans="2:9" ht="14.7" thickBot="1" x14ac:dyDescent="0.6">
      <c r="B13" s="22" t="s">
        <v>12</v>
      </c>
      <c r="C13" s="4">
        <v>0.17</v>
      </c>
      <c r="E13" s="34"/>
      <c r="F13" s="35"/>
      <c r="G13" s="36"/>
    </row>
    <row r="14" spans="2:9" ht="9.6" customHeight="1" thickBot="1" x14ac:dyDescent="0.6"/>
    <row r="15" spans="2:9" ht="14.4" customHeight="1" thickBot="1" x14ac:dyDescent="0.6">
      <c r="B15" s="51" t="s">
        <v>1</v>
      </c>
      <c r="C15" s="48" t="s">
        <v>2</v>
      </c>
      <c r="D15" s="49"/>
      <c r="E15" s="49"/>
      <c r="F15" s="49"/>
      <c r="G15" s="49"/>
      <c r="H15" s="49"/>
      <c r="I15" s="50"/>
    </row>
    <row r="16" spans="2:9" x14ac:dyDescent="0.55000000000000004">
      <c r="B16" s="5" t="s">
        <v>0</v>
      </c>
      <c r="C16" s="25" t="s">
        <v>17</v>
      </c>
      <c r="D16" s="26"/>
      <c r="E16" s="26"/>
      <c r="F16" s="26"/>
      <c r="G16" s="26"/>
      <c r="H16" s="26"/>
      <c r="I16" s="27"/>
    </row>
    <row r="17" spans="2:9" x14ac:dyDescent="0.55000000000000004">
      <c r="B17" s="5" t="s">
        <v>25</v>
      </c>
      <c r="C17" s="25" t="s">
        <v>23</v>
      </c>
      <c r="D17" s="26"/>
      <c r="E17" s="26"/>
      <c r="F17" s="26"/>
      <c r="G17" s="26"/>
      <c r="H17" s="26"/>
      <c r="I17" s="27"/>
    </row>
    <row r="18" spans="2:9" x14ac:dyDescent="0.55000000000000004">
      <c r="B18" s="5" t="s">
        <v>26</v>
      </c>
      <c r="C18" s="25" t="s">
        <v>24</v>
      </c>
      <c r="D18" s="26"/>
      <c r="E18" s="26"/>
      <c r="F18" s="26"/>
      <c r="G18" s="26"/>
      <c r="H18" s="26"/>
      <c r="I18" s="27"/>
    </row>
    <row r="19" spans="2:9" x14ac:dyDescent="0.55000000000000004">
      <c r="B19" s="5" t="s">
        <v>3</v>
      </c>
      <c r="C19" s="25" t="s">
        <v>18</v>
      </c>
      <c r="D19" s="26"/>
      <c r="E19" s="26"/>
      <c r="F19" s="26"/>
      <c r="G19" s="26"/>
      <c r="H19" s="26"/>
      <c r="I19" s="27"/>
    </row>
    <row r="20" spans="2:9" x14ac:dyDescent="0.55000000000000004">
      <c r="B20" s="5" t="s">
        <v>4</v>
      </c>
      <c r="C20" s="25" t="s">
        <v>19</v>
      </c>
      <c r="D20" s="26"/>
      <c r="E20" s="26"/>
      <c r="F20" s="26"/>
      <c r="G20" s="26"/>
      <c r="H20" s="26"/>
      <c r="I20" s="27"/>
    </row>
    <row r="21" spans="2:9" x14ac:dyDescent="0.55000000000000004">
      <c r="B21" s="5" t="s">
        <v>27</v>
      </c>
      <c r="C21" s="25" t="s">
        <v>29</v>
      </c>
      <c r="D21" s="26"/>
      <c r="E21" s="26"/>
      <c r="F21" s="26"/>
      <c r="G21" s="26"/>
      <c r="H21" s="26"/>
      <c r="I21" s="27"/>
    </row>
    <row r="22" spans="2:9" x14ac:dyDescent="0.55000000000000004">
      <c r="B22" s="5" t="s">
        <v>28</v>
      </c>
      <c r="C22" s="25" t="s">
        <v>30</v>
      </c>
      <c r="D22" s="26"/>
      <c r="E22" s="26"/>
      <c r="F22" s="26"/>
      <c r="G22" s="26"/>
      <c r="H22" s="26"/>
      <c r="I22" s="27"/>
    </row>
    <row r="23" spans="2:9" x14ac:dyDescent="0.55000000000000004">
      <c r="B23" s="5" t="s">
        <v>5</v>
      </c>
      <c r="C23" s="25" t="s">
        <v>20</v>
      </c>
      <c r="D23" s="26"/>
      <c r="E23" s="26"/>
      <c r="F23" s="26"/>
      <c r="G23" s="26"/>
      <c r="H23" s="26"/>
      <c r="I23" s="27"/>
    </row>
    <row r="24" spans="2:9" x14ac:dyDescent="0.55000000000000004">
      <c r="B24" s="5" t="s">
        <v>6</v>
      </c>
      <c r="C24" s="25" t="s">
        <v>21</v>
      </c>
      <c r="D24" s="26"/>
      <c r="E24" s="26"/>
      <c r="F24" s="26"/>
      <c r="G24" s="26"/>
      <c r="H24" s="26"/>
      <c r="I24" s="27"/>
    </row>
    <row r="25" spans="2:9" ht="14.7" thickBot="1" x14ac:dyDescent="0.6">
      <c r="B25" s="6" t="s">
        <v>12</v>
      </c>
      <c r="C25" s="28" t="s">
        <v>22</v>
      </c>
      <c r="D25" s="29"/>
      <c r="E25" s="29"/>
      <c r="F25" s="29"/>
      <c r="G25" s="29"/>
      <c r="H25" s="29"/>
      <c r="I25" s="30"/>
    </row>
  </sheetData>
  <mergeCells count="16">
    <mergeCell ref="E8:G9"/>
    <mergeCell ref="E12:G13"/>
    <mergeCell ref="E11:G11"/>
    <mergeCell ref="I8:I9"/>
    <mergeCell ref="B1:I1"/>
    <mergeCell ref="C23:I23"/>
    <mergeCell ref="C24:I24"/>
    <mergeCell ref="C25:I25"/>
    <mergeCell ref="C15:I15"/>
    <mergeCell ref="C16:I16"/>
    <mergeCell ref="C19:I19"/>
    <mergeCell ref="C20:I20"/>
    <mergeCell ref="C17:I17"/>
    <mergeCell ref="C18:I18"/>
    <mergeCell ref="C21:I21"/>
    <mergeCell ref="C22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Jensen</dc:creator>
  <cp:lastModifiedBy>Kevin Jensen</cp:lastModifiedBy>
  <cp:lastPrinted>2015-08-26T06:20:57Z</cp:lastPrinted>
  <dcterms:created xsi:type="dcterms:W3CDTF">2015-08-26T05:50:40Z</dcterms:created>
  <dcterms:modified xsi:type="dcterms:W3CDTF">2015-08-27T20:04:09Z</dcterms:modified>
</cp:coreProperties>
</file>