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2018-19 Quarter 4" sheetId="1" state="visible" r:id="rId2"/>
    <sheet name="2018-19 Annual indicator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<sst xmlns="http://schemas.openxmlformats.org/spreadsheetml/2006/main" count="317" uniqueCount="260">
  <si>
    <t xml:space="preserve">MUNICIPAL NAME:</t>
  </si>
  <si>
    <t xml:space="preserve">SDBIP Reporting Template: 2018-19</t>
  </si>
  <si>
    <t xml:space="preserve">Only when an indicator or data element is not reported during the pilot</t>
  </si>
  <si>
    <t xml:space="preserve">Performance indicator</t>
  </si>
  <si>
    <t xml:space="preserve">Ref No.</t>
  </si>
  <si>
    <t xml:space="preserve">Data element</t>
  </si>
  <si>
    <t xml:space="preserve">Baseline (Annual Performance of 2017/18 estimated)</t>
  </si>
  <si>
    <t xml:space="preserve">Annual target for 2018/19 </t>
  </si>
  <si>
    <t xml:space="preserve">4th Quarter
Planned output 
as per SDBIP</t>
  </si>
  <si>
    <t xml:space="preserve">4th Quarter 
Actual output </t>
  </si>
  <si>
    <t xml:space="preserve">4th Quarter Actual Expenditure 
Actual output </t>
  </si>
  <si>
    <t xml:space="preserve">2nd Quarter 
Planned output 
as per SDBIP</t>
  </si>
  <si>
    <t xml:space="preserve">2nd Quarter 
Actual output</t>
  </si>
  <si>
    <t xml:space="preserve">2nd Quarter Actual Expenditure 
Actual output </t>
  </si>
  <si>
    <t xml:space="preserve">3rd Quarter 
Planned output 
as per SDBIP</t>
  </si>
  <si>
    <t xml:space="preserve">3rd Quarter
Actual output </t>
  </si>
  <si>
    <t xml:space="preserve">3rd Quarter Actual Expenditure 
Actual output </t>
  </si>
  <si>
    <t xml:space="preserve">4th Quarter 
Planned output 
as per SDBIP</t>
  </si>
  <si>
    <t xml:space="preserve">Summary of Actual expenditure for 2018/19 
</t>
  </si>
  <si>
    <t xml:space="preserve">Actual output for 2018/19
as per Annual Report</t>
  </si>
  <si>
    <t xml:space="preserve">Variance</t>
  </si>
  <si>
    <t xml:space="preserve">Reason(s) for variance</t>
  </si>
  <si>
    <t xml:space="preserve">Remedial action</t>
  </si>
  <si>
    <t xml:space="preserve">Reasons for no data, if not provided </t>
  </si>
  <si>
    <t xml:space="preserve">Steps undertaken, or to be undertaken to provide data in the future</t>
  </si>
  <si>
    <t xml:space="preserve">Estimated date when data will be available</t>
  </si>
  <si>
    <t xml:space="preserve">(4 + 8 + 11 + 14)</t>
  </si>
  <si>
    <t xml:space="preserve">C88 OUTPUT INDICATORS FOR QUARTERLY REPORTING</t>
  </si>
  <si>
    <t xml:space="preserve">EE1.11</t>
  </si>
  <si>
    <t xml:space="preserve">Number of dwellings provided with connections to mains electricity supply by the municipality</t>
  </si>
  <si>
    <t xml:space="preserve">EE1.11(1)</t>
  </si>
  <si>
    <t xml:space="preserve">(1) Residential supply points energised and commissioned by the municipality</t>
  </si>
  <si>
    <t xml:space="preserve">Target met</t>
  </si>
  <si>
    <t xml:space="preserve">EE3.11</t>
  </si>
  <si>
    <t xml:space="preserve">Percentage of unplanned outages that are restored to supply within industry standard timeframes</t>
  </si>
  <si>
    <t xml:space="preserve"> </t>
  </si>
  <si>
    <t xml:space="preserve">EE3.11(1)</t>
  </si>
  <si>
    <t xml:space="preserve">(1) Number of unplanned outages restored within industry standard response time</t>
  </si>
  <si>
    <t xml:space="preserve">30% Restoration of power supply after forced interruption within 1.5 hours</t>
  </si>
  <si>
    <t xml:space="preserve">60% Restoration of power supply after forced interruption within 3.5 hours</t>
  </si>
  <si>
    <t xml:space="preserve">90% Restoration of power supply after forced interruption within 7.5 hours </t>
  </si>
  <si>
    <t xml:space="preserve">98% Restoration of power supply after forced interruption within 24 hours</t>
  </si>
  <si>
    <t xml:space="preserve">100% Restoration of power supply after forced interruption within 7 days</t>
  </si>
  <si>
    <t xml:space="preserve">EE3.11(2)</t>
  </si>
  <si>
    <t xml:space="preserve">(2) Total number of unplanned outages</t>
  </si>
  <si>
    <t xml:space="preserve">EE3.21</t>
  </si>
  <si>
    <t xml:space="preserve">Percentage of Planned Maintenance Performed</t>
  </si>
  <si>
    <t xml:space="preserve">EE3.21(1)</t>
  </si>
  <si>
    <t xml:space="preserve">(1) Actual number of maintenance hours for planned/preventative maintenance</t>
  </si>
  <si>
    <t xml:space="preserve">8 hours</t>
  </si>
  <si>
    <t xml:space="preserve">EE3.21(2)</t>
  </si>
  <si>
    <t xml:space="preserve">(2) Budgeted number of maintenance hours for planned/preventative maintenance</t>
  </si>
  <si>
    <t xml:space="preserve">FE1.11</t>
  </si>
  <si>
    <t xml:space="preserve">Percentage compliance with the required attendance time for structural firefighting incidents</t>
  </si>
  <si>
    <t xml:space="preserve">FE1.11(1)</t>
  </si>
  <si>
    <t xml:space="preserve">(1) Number of structural fire incidents where the attendance time was less than 14 minutes</t>
  </si>
  <si>
    <t xml:space="preserve">FE1.11(2)</t>
  </si>
  <si>
    <t xml:space="preserve">(2) Total number of distress calls for structural fire incidents received</t>
  </si>
  <si>
    <t xml:space="preserve">GG1.21</t>
  </si>
  <si>
    <t xml:space="preserve">Staff vacancy rate (%)</t>
  </si>
  <si>
    <t xml:space="preserve">still within target of less than 10%</t>
  </si>
  <si>
    <t xml:space="preserve">GG1.21(1)</t>
  </si>
  <si>
    <t xml:space="preserve">(1) The number of employees on the approved organisational structure</t>
  </si>
  <si>
    <t xml:space="preserve">GG1.21(2)</t>
  </si>
  <si>
    <t xml:space="preserve">(2)The number of permanent employees in the municipality</t>
  </si>
  <si>
    <t xml:space="preserve">GG2.11</t>
  </si>
  <si>
    <t xml:space="preserve">Percentage of ward committees with 6 or more ward committee members (excluding the ward councillor)</t>
  </si>
  <si>
    <t xml:space="preserve">GG2.11(1)</t>
  </si>
  <si>
    <t xml:space="preserve">(1) Total number of ward committees with 6 or more members</t>
  </si>
  <si>
    <t xml:space="preserve">GG2.11(2)</t>
  </si>
  <si>
    <t xml:space="preserve">(2) Total number of wards</t>
  </si>
  <si>
    <t xml:space="preserve">GG2.12</t>
  </si>
  <si>
    <t xml:space="preserve">Average number of councillor-convened community meetings per ward</t>
  </si>
  <si>
    <t xml:space="preserve">GG2.12(1)</t>
  </si>
  <si>
    <t xml:space="preserve">(1) Total number of councillor convened ward community meetings</t>
  </si>
  <si>
    <t xml:space="preserve">GG2.12(2)</t>
  </si>
  <si>
    <t xml:space="preserve">GG4.11</t>
  </si>
  <si>
    <t xml:space="preserve">Number of agenda items deferred to the next council meeting</t>
  </si>
  <si>
    <t xml:space="preserve">GG4.11(1)</t>
  </si>
  <si>
    <t xml:space="preserve">(1) Sum total number of all council agenda items deferred to the next meeting</t>
  </si>
  <si>
    <t xml:space="preserve">GG5.11</t>
  </si>
  <si>
    <t xml:space="preserve">Number of active suspensions longer than three months</t>
  </si>
  <si>
    <t xml:space="preserve">This items does not appera in the 18-19 SDBIP</t>
  </si>
  <si>
    <t xml:space="preserve">GG5.11(1)</t>
  </si>
  <si>
    <t xml:space="preserve">(1) Simple count of the number of active suspensions in the municipality lasting more than three months</t>
  </si>
  <si>
    <t xml:space="preserve">GG5.12</t>
  </si>
  <si>
    <t xml:space="preserve">Quarterly salary bill of suspended officials</t>
  </si>
  <si>
    <t xml:space="preserve">GG5.12(1)</t>
  </si>
  <si>
    <t xml:space="preserve">(1) Sum of the salary bill for all suspended officials for the reporting period</t>
  </si>
  <si>
    <t xml:space="preserve">GG6.11</t>
  </si>
  <si>
    <t xml:space="preserve">Percentage expenditure of the municipality's operating budget on free basic services to indigent households</t>
  </si>
  <si>
    <t xml:space="preserve">GG6.11(1)</t>
  </si>
  <si>
    <t xml:space="preserve">(1) R-value of operating budget expenditure on free basic services</t>
  </si>
  <si>
    <t xml:space="preserve">GG6.11(2)</t>
  </si>
  <si>
    <t xml:space="preserve">(2) Total operating budget for the municipality</t>
  </si>
  <si>
    <t xml:space="preserve">GG6.12</t>
  </si>
  <si>
    <t xml:space="preserve">Number of work opportunities through EPWP, CWP and other related infrastructure programmes</t>
  </si>
  <si>
    <t xml:space="preserve">R26, 6000</t>
  </si>
  <si>
    <t xml:space="preserve">Under-reporting by project implementers (Depts/MoEs) and strict complaince reporting requirements by NDPW.</t>
  </si>
  <si>
    <t xml:space="preserve">GG6.12(1)</t>
  </si>
  <si>
    <t xml:space="preserve">(1) Simple count of the number of work opportunities provided by the municipality</t>
  </si>
  <si>
    <t xml:space="preserve">HS2.22</t>
  </si>
  <si>
    <t xml:space="preserve">Average number of days taken to process building plan applications</t>
  </si>
  <si>
    <t xml:space="preserve">The building plans lare processed and concluded within stipulated statutory timeframes. </t>
  </si>
  <si>
    <t xml:space="preserve">HS2.22(1)</t>
  </si>
  <si>
    <t xml:space="preserve">(1) Number of days between submission and adjudication of building plan applications</t>
  </si>
  <si>
    <t xml:space="preserve">HS2.22(2)</t>
  </si>
  <si>
    <t xml:space="preserve">(2) Number of building plan applications</t>
  </si>
  <si>
    <t xml:space="preserve">WS1.11</t>
  </si>
  <si>
    <t xml:space="preserve">Number of new sewer connections meeting minimum standards</t>
  </si>
  <si>
    <t xml:space="preserve">WS1.11(1)</t>
  </si>
  <si>
    <t xml:space="preserve">(1) Number of new sewer connections to consumer units</t>
  </si>
  <si>
    <t xml:space="preserve">WS1.11(2)</t>
  </si>
  <si>
    <t xml:space="preserve">(2) Number of new sewer connections to communal toilet facilities.</t>
  </si>
  <si>
    <t xml:space="preserve">WS2.11</t>
  </si>
  <si>
    <t xml:space="preserve">Number of new water connections meeting minimum standards</t>
  </si>
  <si>
    <t xml:space="preserve">WS2.11(1)</t>
  </si>
  <si>
    <t xml:space="preserve">(1) Number of new water connections to piped (tap) water</t>
  </si>
  <si>
    <t xml:space="preserve">WS2.11(2)</t>
  </si>
  <si>
    <t xml:space="preserve">(2) Number of new water connections to public/communal facilities.</t>
  </si>
  <si>
    <t xml:space="preserve">BACK-TO-BASICS REPORTING INDICATORS FOR COGTA BY REQUEST</t>
  </si>
  <si>
    <t xml:space="preserve">C1.</t>
  </si>
  <si>
    <t xml:space="preserve">Number of signed performance agreements by the MM and section 56 managers: </t>
  </si>
  <si>
    <t xml:space="preserve">C2.</t>
  </si>
  <si>
    <t xml:space="preserve">Number of Exco or Mayoral Executive meetings held in this quarter:</t>
  </si>
  <si>
    <t xml:space="preserve">C3.</t>
  </si>
  <si>
    <t xml:space="preserve">Number of Council portfolio committee meetings held in this quarter:</t>
  </si>
  <si>
    <t xml:space="preserve">C4.</t>
  </si>
  <si>
    <t xml:space="preserve">Number of MPAC meetings held in this quarter:</t>
  </si>
  <si>
    <t xml:space="preserve">C5.</t>
  </si>
  <si>
    <t xml:space="preserve">Number of traditional councils within your municipal boundary:</t>
  </si>
  <si>
    <t xml:space="preserve">C6.</t>
  </si>
  <si>
    <t xml:space="preserve">Number of formal (minuted) meetings between the Mayor, Speaker, Chief Whip and MM were held in the quarter to deal with municipal matters: </t>
  </si>
  <si>
    <t xml:space="preserve">C7.</t>
  </si>
  <si>
    <t xml:space="preserve">Number of formal (minuted) meetings - to which all senior managers were invited- held in the quarter:</t>
  </si>
  <si>
    <t xml:space="preserve">C8.</t>
  </si>
  <si>
    <t xml:space="preserve">Number of councillors completed training in this quarter:</t>
  </si>
  <si>
    <t xml:space="preserve">C9.</t>
  </si>
  <si>
    <t xml:space="preserve">Number of municipal officials completed training in this quarter: </t>
  </si>
  <si>
    <t xml:space="preserve">C10.</t>
  </si>
  <si>
    <t xml:space="preserve">Number of work stoppages occurring in the quarter:</t>
  </si>
  <si>
    <t xml:space="preserve">C11.</t>
  </si>
  <si>
    <t xml:space="preserve">Number of litigation cases instituted by the municipality in the quarter:</t>
  </si>
  <si>
    <t xml:space="preserve">C12.</t>
  </si>
  <si>
    <t xml:space="preserve">Number of litigation cases instituted against the municipality in the quarter:</t>
  </si>
  <si>
    <t xml:space="preserve">C13.</t>
  </si>
  <si>
    <t xml:space="preserve">Number of forensic investigations instituted in the quarter:</t>
  </si>
  <si>
    <t xml:space="preserve">C14.</t>
  </si>
  <si>
    <t xml:space="preserve">Number of forensic investigations conducted in the quarter:</t>
  </si>
  <si>
    <t xml:space="preserve">C15.</t>
  </si>
  <si>
    <t xml:space="preserve">Number of days of sick leave taken by employees in the quarter:</t>
  </si>
  <si>
    <t xml:space="preserve">C16.</t>
  </si>
  <si>
    <t xml:space="preserve">Number of permanent employees employed at the end of the quarter:</t>
  </si>
  <si>
    <t xml:space="preserve">C17.</t>
  </si>
  <si>
    <t xml:space="preserve">Number of temporary employees employed at the end of the quarter:</t>
  </si>
  <si>
    <t xml:space="preserve">C88 OUTCOME INDICATORS WITH QUARTERLY FOR QUARTERLY REPORTING</t>
  </si>
  <si>
    <t xml:space="preserve">EE3.1</t>
  </si>
  <si>
    <t xml:space="preserve">System Average Interruption Duration Index</t>
  </si>
  <si>
    <t xml:space="preserve">EE3.1(1)</t>
  </si>
  <si>
    <t xml:space="preserve">(1) Time to restore supply for every customer impacted by a sustained electricity supply disruption incident x from the time it has been logged</t>
  </si>
  <si>
    <t xml:space="preserve">EE3.1(2)</t>
  </si>
  <si>
    <t xml:space="preserve">(2) Total number of electricity customers affected by the incident x</t>
  </si>
  <si>
    <t xml:space="preserve">EE3.1(3)</t>
  </si>
  <si>
    <t xml:space="preserve">(3) Total number of electricty customers</t>
  </si>
  <si>
    <t xml:space="preserve">EE3.2</t>
  </si>
  <si>
    <t xml:space="preserve">Customer Average Interruption Duration Index</t>
  </si>
  <si>
    <t xml:space="preserve">EE3.2(1)</t>
  </si>
  <si>
    <t xml:space="preserve">(1) Time to restore supply for every customer impacted by an electricity supply disruption incident x from the time it has been logged</t>
  </si>
  <si>
    <t xml:space="preserve">EE3.2(2)</t>
  </si>
  <si>
    <t xml:space="preserve">EE3.2(3)</t>
  </si>
  <si>
    <t xml:space="preserve">(3) Total number of electricity customers affected by any supply interruption incident</t>
  </si>
  <si>
    <t xml:space="preserve">EE3.3</t>
  </si>
  <si>
    <t xml:space="preserve">System Average Interruption Frequency Index</t>
  </si>
  <si>
    <t xml:space="preserve">EE3.3(1)</t>
  </si>
  <si>
    <t xml:space="preserve">(1) Total number of electricity customers affected by the sustained incident x</t>
  </si>
  <si>
    <t xml:space="preserve">EE3.3(2)</t>
  </si>
  <si>
    <t xml:space="preserve">(2) Total number of electricty customers</t>
  </si>
  <si>
    <t xml:space="preserve">EE3.4</t>
  </si>
  <si>
    <t xml:space="preserve">Customer Average Interruption Frequency Index</t>
  </si>
  <si>
    <t xml:space="preserve">EE3.4(1)</t>
  </si>
  <si>
    <t xml:space="preserve">(1) Total number of sustained supply interruption incidents that affected customers</t>
  </si>
  <si>
    <t xml:space="preserve">EE3.4(2)</t>
  </si>
  <si>
    <t xml:space="preserve">(2) Total number of distinct electricity customers interrupted</t>
  </si>
  <si>
    <t xml:space="preserve">BACK-TO-BASICS COMPLIANCE QUESTIONS FOR COGTA BY REQUEST</t>
  </si>
  <si>
    <t xml:space="preserve">Q1.</t>
  </si>
  <si>
    <t xml:space="preserve">Does the municipality have an approved Performance Management Framework?</t>
  </si>
  <si>
    <t xml:space="preserve">Q2.</t>
  </si>
  <si>
    <t xml:space="preserve">Has the IDP been adopted by Council by the target date? </t>
  </si>
  <si>
    <t xml:space="preserve">Q3.</t>
  </si>
  <si>
    <t xml:space="preserve">Does the municipality have an approved LED Strategy? </t>
  </si>
  <si>
    <t xml:space="preserve">Q4.</t>
  </si>
  <si>
    <t xml:space="preserve">What are the main causes of work stoppage in the past quarter by type of stoppage?</t>
  </si>
  <si>
    <t xml:space="preserve">SIGNED: CITY MANAGER</t>
  </si>
  <si>
    <t xml:space="preserve">DATE</t>
  </si>
  <si>
    <t xml:space="preserve">Annual 
Actual output</t>
  </si>
  <si>
    <t xml:space="preserve">Annual Actual Expenditure 
Actual output </t>
  </si>
  <si>
    <t xml:space="preserve">Variation</t>
  </si>
  <si>
    <t xml:space="preserve">Reason(s) for variation</t>
  </si>
  <si>
    <t xml:space="preserve">Steps undertaken, or to be undertaken, to provide data in the future</t>
  </si>
  <si>
    <t xml:space="preserve">C88 OUTPUT INDICATORS FOR ANNUAL REPORTING</t>
  </si>
  <si>
    <t xml:space="preserve">TR1.12</t>
  </si>
  <si>
    <t xml:space="preserve">Number of scheduled public transport access points added</t>
  </si>
  <si>
    <t xml:space="preserve">KPI not applicable in the 2018/19 FY. Access points are added every three to five years. </t>
  </si>
  <si>
    <t xml:space="preserve">n/a</t>
  </si>
  <si>
    <t xml:space="preserve">TR1.12(1)</t>
  </si>
  <si>
    <t xml:space="preserve">(1) Scheduled public transport service access points added</t>
  </si>
  <si>
    <t xml:space="preserve">TR3.11</t>
  </si>
  <si>
    <t xml:space="preserve">Number of weekday scheduled municipal bus passenger trips</t>
  </si>
  <si>
    <t xml:space="preserve">non-availability of buses. </t>
  </si>
  <si>
    <t xml:space="preserve">Refurbishment of buses, implementation of the integrated maintenance strategy and rationalised shift configuration research</t>
  </si>
  <si>
    <t xml:space="preserve">TR3.11(1)</t>
  </si>
  <si>
    <t xml:space="preserve">(1) The number of bus passenger trips on scheduled municipal bus services on weekdays</t>
  </si>
  <si>
    <t xml:space="preserve">TR4.21</t>
  </si>
  <si>
    <t xml:space="preserve">Percentage of  municipally-contracted scheduled bus services 'on time'</t>
  </si>
  <si>
    <t xml:space="preserve">This indicator cannot be measured currently. However, the Cityt will be procuring a system during 2019/2020 financial year with implementation anticipated during 2020/2021. This indicator can therefore only be measured during 2020/2021 and beyond.</t>
  </si>
  <si>
    <t xml:space="preserve">TR4.21(1)</t>
  </si>
  <si>
    <t xml:space="preserve">(1) Scheduled bus arrivals on time</t>
  </si>
  <si>
    <t xml:space="preserve">TR4.21(2)</t>
  </si>
  <si>
    <t xml:space="preserve">(2) Total scheduled bus arrivals</t>
  </si>
  <si>
    <t xml:space="preserve">TR5.21</t>
  </si>
  <si>
    <t xml:space="preserve">Percentage of municipally-contracted bus fleet that are low entry</t>
  </si>
  <si>
    <t xml:space="preserve">This is an input indicator to universal access. However, we purchase buses every three to five years and thus cannot be measured every year. On our 2019/2020 business plan, we have included an indicator that talks to the purchase of phase 1C buses. It is to be noted that, this will also depend on whether procurement is completed on time. This procurement process is anticipated to be undertaken during 2019/2020 financial year pending budget availability. </t>
  </si>
  <si>
    <t xml:space="preserve">TR5.21(1)</t>
  </si>
  <si>
    <t xml:space="preserve">(1) Number of buses that have low floor entry</t>
  </si>
  <si>
    <t xml:space="preserve">TR5.21(2)</t>
  </si>
  <si>
    <t xml:space="preserve">(2) Total number of buses in the municipal fleet</t>
  </si>
  <si>
    <t xml:space="preserve">TR6.11</t>
  </si>
  <si>
    <t xml:space="preserve">Percentage of unsurfaced road graded</t>
  </si>
  <si>
    <t xml:space="preserve">The City measures the upgradeof gravel roads to surfaced programme</t>
  </si>
  <si>
    <t xml:space="preserve">TR6.11(1)</t>
  </si>
  <si>
    <t xml:space="preserve">(1) Municipal road graded</t>
  </si>
  <si>
    <t xml:space="preserve">31.43km</t>
  </si>
  <si>
    <t xml:space="preserve">25km</t>
  </si>
  <si>
    <t xml:space="preserve">0.386km</t>
  </si>
  <si>
    <t xml:space="preserve">over achievement within budget. </t>
  </si>
  <si>
    <t xml:space="preserve">Financial performance is not yet complete due to year end procedures.</t>
  </si>
  <si>
    <t xml:space="preserve">Financial performance will be updated before submitted draft annual performance for audit by 31 August. </t>
  </si>
  <si>
    <t xml:space="preserve">15 August 2019</t>
  </si>
  <si>
    <t xml:space="preserve">TR6.11(2)</t>
  </si>
  <si>
    <t xml:space="preserve">(2) Unsurfaced road network</t>
  </si>
  <si>
    <t xml:space="preserve">TR6.12</t>
  </si>
  <si>
    <t xml:space="preserve">Percentage of surfaced municipal road lanes which has been resurfaced and resealed</t>
  </si>
  <si>
    <t xml:space="preserve">the Citys measures lane/km and not % of municipal roads resurfaced.FInancial performance is not yet complete due to year end procedures.</t>
  </si>
  <si>
    <t xml:space="preserve">TR6.12(1)</t>
  </si>
  <si>
    <t xml:space="preserve">(1) Municipal road lanes resurfaced or resealed</t>
  </si>
  <si>
    <t xml:space="preserve">TR6.12(2)</t>
  </si>
  <si>
    <t xml:space="preserve">(2) Surfaced road lanes</t>
  </si>
  <si>
    <t xml:space="preserve">301.12l/km</t>
  </si>
  <si>
    <t xml:space="preserve">220l/km</t>
  </si>
  <si>
    <t xml:space="preserve">5l/km</t>
  </si>
  <si>
    <t xml:space="preserve">C88 OUTCOME INDICATORS FOR ANNUAL REPORTING</t>
  </si>
  <si>
    <t xml:space="preserve">CC3</t>
  </si>
  <si>
    <t xml:space="preserve">Number of building plan applications processed in integration zones as a percentage of the total number of building plan applications city-wide</t>
  </si>
  <si>
    <t xml:space="preserve">1) In the current year the City has not defined what consistute the intrated zones, this will be applicable in the 2019/20 FY as the City has defined the integration zones and will be reporting their requested in line with the requirements of C88. 
2) Currently the city only measures the % processing of building plans that are concluded within statutory timeframes (less tha 500m2 = 30 days and greater that 500m2 = 60days).</t>
  </si>
  <si>
    <t xml:space="preserve">2019/20 the City will report on this indicatior in line with the requirements of C88. </t>
  </si>
  <si>
    <t xml:space="preserve">quartely in 2019/120</t>
  </si>
  <si>
    <t xml:space="preserve">CC3(1)</t>
  </si>
  <si>
    <t xml:space="preserve">(1) Number of building plan applications processed in integration zones </t>
  </si>
  <si>
    <t xml:space="preserve">CC3(2)</t>
  </si>
  <si>
    <t xml:space="preserve">(2) Total number of building plan applications processed citywide </t>
  </si>
</sst>
</file>

<file path=xl/styles.xml><?xml version="1.0" encoding="utf-8"?>
<styleSheet xmlns="http://schemas.openxmlformats.org/spreadsheetml/2006/main">
  <numFmts count="15">
    <numFmt numFmtId="164" formatCode="General"/>
    <numFmt numFmtId="165" formatCode="0"/>
    <numFmt numFmtId="166" formatCode="0.00"/>
    <numFmt numFmtId="167" formatCode="_(* #,##0.00_);_(* \(#,##0.00\);_(* \-??_);_(@_)"/>
    <numFmt numFmtId="168" formatCode="_ * #,##0_ ;_ * \-#,##0_ ;_ * \-_ ;_ @_ "/>
    <numFmt numFmtId="169" formatCode="_(* #,##0.00_);_(* \(#,##0.00\);_(* &quot;- &quot;?_);_(@_)"/>
    <numFmt numFmtId="170" formatCode="0%"/>
    <numFmt numFmtId="171" formatCode="0.00%"/>
    <numFmt numFmtId="172" formatCode="_(* #,##0_);_(* \(#,##0\);_(* &quot;- &quot;?_);_(@_)"/>
    <numFmt numFmtId="173" formatCode="\R#,##0.00"/>
    <numFmt numFmtId="174" formatCode="_(\$* #,##0.00_);_(\$* \(#,##0.00\);_(\$* \-??_);_(@_)"/>
    <numFmt numFmtId="175" formatCode="YYYY/MM/DD"/>
    <numFmt numFmtId="176" formatCode="@"/>
    <numFmt numFmtId="177" formatCode="0.0%"/>
    <numFmt numFmtId="178" formatCode="0.0"/>
  </numFmts>
  <fonts count="22">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3"/>
      <color rgb="FF008000"/>
      <name val="Calibri"/>
      <family val="2"/>
      <charset val="1"/>
    </font>
    <font>
      <u val="single"/>
      <sz val="10"/>
      <color rgb="FF0000FF"/>
      <name val="Arial"/>
      <family val="2"/>
      <charset val="1"/>
    </font>
    <font>
      <b val="true"/>
      <sz val="11"/>
      <color rgb="FF008000"/>
      <name val="Calibri"/>
      <family val="2"/>
      <charset val="1"/>
    </font>
    <font>
      <sz val="11"/>
      <name val="Calibri"/>
      <family val="2"/>
      <charset val="1"/>
    </font>
    <font>
      <b val="true"/>
      <sz val="12"/>
      <name val="Calibri"/>
      <family val="2"/>
      <charset val="1"/>
    </font>
    <font>
      <b val="true"/>
      <sz val="11"/>
      <name val="Calibri"/>
      <family val="2"/>
      <charset val="1"/>
    </font>
    <font>
      <u val="single"/>
      <sz val="11"/>
      <color rgb="FF0000FF"/>
      <name val="Calibri"/>
      <family val="2"/>
      <charset val="1"/>
    </font>
    <font>
      <b val="true"/>
      <i val="true"/>
      <sz val="11"/>
      <color rgb="FF00B050"/>
      <name val="Calibri"/>
      <family val="2"/>
      <charset val="1"/>
    </font>
    <font>
      <b val="true"/>
      <sz val="11"/>
      <color rgb="FFFFFFFF"/>
      <name val="Calibri"/>
      <family val="2"/>
      <charset val="1"/>
    </font>
    <font>
      <b val="true"/>
      <sz val="12"/>
      <color rgb="FFFFFFFF"/>
      <name val="Calibri"/>
      <family val="2"/>
      <charset val="1"/>
    </font>
    <font>
      <sz val="10"/>
      <name val="Calibri"/>
      <family val="2"/>
      <charset val="1"/>
    </font>
    <font>
      <b val="true"/>
      <sz val="10"/>
      <name val="Calibri"/>
      <family val="2"/>
      <charset val="1"/>
    </font>
    <font>
      <sz val="10"/>
      <color rgb="FF000000"/>
      <name val="Calibri"/>
      <family val="2"/>
      <charset val="1"/>
    </font>
    <font>
      <sz val="10"/>
      <color rgb="FFFFFFFF"/>
      <name val="Calibri"/>
      <family val="2"/>
      <charset val="1"/>
    </font>
    <font>
      <b val="true"/>
      <sz val="10"/>
      <color rgb="FFFFFFFF"/>
      <name val="Calibri"/>
      <family val="2"/>
      <charset val="1"/>
    </font>
    <font>
      <b val="true"/>
      <sz val="10"/>
      <color rgb="FFFF6600"/>
      <name val="Calibri"/>
      <family val="2"/>
      <charset val="1"/>
    </font>
    <font>
      <u val="single"/>
      <sz val="11"/>
      <color rgb="FF000000"/>
      <name val="Calibri"/>
      <family val="2"/>
      <charset val="1"/>
    </font>
  </fonts>
  <fills count="7">
    <fill>
      <patternFill patternType="none"/>
    </fill>
    <fill>
      <patternFill patternType="gray125"/>
    </fill>
    <fill>
      <patternFill patternType="solid">
        <fgColor rgb="FF000000"/>
        <bgColor rgb="FF003300"/>
      </patternFill>
    </fill>
    <fill>
      <patternFill patternType="solid">
        <fgColor rgb="FFF2F2F2"/>
        <bgColor rgb="FFFFFFFF"/>
      </patternFill>
    </fill>
    <fill>
      <patternFill patternType="solid">
        <fgColor rgb="FFFFFF66"/>
        <bgColor rgb="FFFFFF00"/>
      </patternFill>
    </fill>
    <fill>
      <patternFill patternType="solid">
        <fgColor rgb="FFFFFFFF"/>
        <bgColor rgb="FFF2F2F2"/>
      </patternFill>
    </fill>
    <fill>
      <patternFill patternType="solid">
        <fgColor rgb="FF404040"/>
        <bgColor rgb="FF333300"/>
      </patternFill>
    </fill>
  </fills>
  <borders count="41">
    <border diagonalUp="false" diagonalDown="false">
      <left/>
      <right/>
      <top/>
      <bottom/>
      <diagonal/>
    </border>
    <border diagonalUp="false" diagonalDown="false">
      <left/>
      <right style="thin"/>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style="thin"/>
      <right style="thin"/>
      <top style="thin"/>
      <bottom/>
      <diagonal/>
    </border>
    <border diagonalUp="false" diagonalDown="false">
      <left/>
      <right style="medium"/>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right/>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style="thin"/>
      <right style="hair"/>
      <top style="thin"/>
      <bottom style="thin"/>
      <diagonal/>
    </border>
    <border diagonalUp="false" diagonalDown="false">
      <left style="thin"/>
      <right/>
      <top/>
      <bottom/>
      <diagonal/>
    </border>
    <border diagonalUp="false" diagonalDown="false">
      <left/>
      <right style="thin"/>
      <top style="thin"/>
      <bottom/>
      <diagonal/>
    </border>
    <border diagonalUp="false" diagonalDown="false">
      <left style="thin"/>
      <right style="hair"/>
      <top/>
      <bottom style="hair"/>
      <diagonal/>
    </border>
    <border diagonalUp="false" diagonalDown="false">
      <left style="hair"/>
      <right style="hair"/>
      <top/>
      <bottom style="hair"/>
      <diagonal/>
    </border>
    <border diagonalUp="false" diagonalDown="false">
      <left style="hair"/>
      <right style="hair"/>
      <top style="hair"/>
      <bottom style="hair"/>
      <diagonal/>
    </border>
    <border diagonalUp="false" diagonalDown="false">
      <left style="hair"/>
      <right style="thin"/>
      <top/>
      <bottom style="hair"/>
      <diagonal/>
    </border>
    <border diagonalUp="false" diagonalDown="false">
      <left/>
      <right style="hair"/>
      <top/>
      <bottom/>
      <diagonal/>
    </border>
    <border diagonalUp="false" diagonalDown="false">
      <left style="thin"/>
      <right style="hair"/>
      <top style="hair"/>
      <bottom style="hair"/>
      <diagonal/>
    </border>
    <border diagonalUp="false" diagonalDown="false">
      <left style="hair"/>
      <right style="thin"/>
      <top style="hair"/>
      <bottom style="hair"/>
      <diagonal/>
    </border>
    <border diagonalUp="false" diagonalDown="false">
      <left style="thin"/>
      <right style="hair"/>
      <top style="hair"/>
      <bottom/>
      <diagonal/>
    </border>
    <border diagonalUp="false" diagonalDown="false">
      <left style="hair"/>
      <right style="hair"/>
      <top style="hair"/>
      <bottom/>
      <diagonal/>
    </border>
    <border diagonalUp="false" diagonalDown="false">
      <left style="hair"/>
      <right style="thin"/>
      <top style="hair"/>
      <bottom/>
      <diagonal/>
    </border>
    <border diagonalUp="false" diagonalDown="false">
      <left style="thin"/>
      <right style="hair"/>
      <top style="thin"/>
      <bottom style="hair"/>
      <diagonal/>
    </border>
    <border diagonalUp="false" diagonalDown="false">
      <left style="hair"/>
      <right style="hair"/>
      <top style="thin"/>
      <bottom style="hair"/>
      <diagonal/>
    </border>
    <border diagonalUp="false" diagonalDown="false">
      <left style="hair"/>
      <right style="thin"/>
      <top style="thin"/>
      <bottom style="hair"/>
      <diagonal/>
    </border>
    <border diagonalUp="false" diagonalDown="false">
      <left/>
      <right/>
      <top style="thin"/>
      <bottom/>
      <diagonal/>
    </border>
    <border diagonalUp="false" diagonalDown="false">
      <left/>
      <right style="hair"/>
      <top/>
      <bottom style="thin"/>
      <diagonal/>
    </border>
    <border diagonalUp="false" diagonalDown="false">
      <left style="thin"/>
      <right style="hair"/>
      <top style="hair"/>
      <bottom style="thin"/>
      <diagonal/>
    </border>
    <border diagonalUp="false" diagonalDown="false">
      <left style="hair"/>
      <right style="hair"/>
      <top style="hair"/>
      <bottom style="thin"/>
      <diagonal/>
    </border>
    <border diagonalUp="false" diagonalDown="false">
      <left style="hair"/>
      <right style="thin"/>
      <top style="hair"/>
      <bottom style="thin"/>
      <diagonal/>
    </border>
    <border diagonalUp="false" diagonalDown="false">
      <left style="thin"/>
      <right style="thin"/>
      <top/>
      <bottom style="hair"/>
      <diagonal/>
    </border>
    <border diagonalUp="false" diagonalDown="false">
      <left style="thin"/>
      <right style="thin"/>
      <top style="hair"/>
      <bottom style="hair"/>
      <diagonal/>
    </border>
    <border diagonalUp="false" diagonalDown="false">
      <left style="thin"/>
      <right/>
      <top/>
      <bottom style="thin"/>
      <diagonal/>
    </border>
    <border diagonalUp="false" diagonalDown="false">
      <left style="thin"/>
      <right style="thin"/>
      <top style="hair"/>
      <bottom style="thin"/>
      <diagonal/>
    </border>
    <border diagonalUp="false" diagonalDown="false">
      <left/>
      <right style="thin"/>
      <top/>
      <bottom style="thin"/>
      <diagonal/>
    </border>
    <border diagonalUp="false" diagonalDown="false">
      <left/>
      <right style="hair"/>
      <top style="hair"/>
      <bottom style="hair"/>
      <diagonal/>
    </border>
    <border diagonalUp="false" diagonalDown="false">
      <left style="hair"/>
      <right/>
      <top style="hair"/>
      <bottom style="hair"/>
      <diagonal/>
    </border>
    <border diagonalUp="false" diagonalDown="false">
      <left style="hair"/>
      <right/>
      <top style="hair"/>
      <bottom style="thin"/>
      <diagonal/>
    </border>
    <border diagonalUp="false" diagonalDown="false">
      <left style="thin"/>
      <right style="thin"/>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174"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3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5" fillId="0" borderId="0" xfId="20" applyFont="true" applyBorder="true" applyAlignment="true" applyProtection="true">
      <alignment horizontal="general" vertical="bottom" textRotation="0" wrapText="false" indent="0" shrinkToFit="false"/>
      <protection locked="true" hidden="true"/>
    </xf>
    <xf numFmtId="165" fontId="7" fillId="0" borderId="0" xfId="20" applyFont="true" applyBorder="true" applyAlignment="true" applyProtection="true">
      <alignment horizontal="general" vertical="bottom" textRotation="0" wrapText="false" indent="0" shrinkToFit="false"/>
      <protection locked="true" hidden="true"/>
    </xf>
    <xf numFmtId="165" fontId="5" fillId="0" borderId="2" xfId="20" applyFont="true" applyBorder="true" applyAlignment="true" applyProtection="true">
      <alignment horizontal="left" vertical="center" textRotation="0" wrapText="false" indent="0" shrinkToFit="false"/>
      <protection locked="false" hidden="false"/>
    </xf>
    <xf numFmtId="164" fontId="8" fillId="0" borderId="0" xfId="21" applyFont="true" applyBorder="true" applyAlignment="true" applyProtection="true">
      <alignment horizontal="center" vertical="center" textRotation="0" wrapText="false" indent="0" shrinkToFit="false"/>
      <protection locked="true" hidden="true"/>
    </xf>
    <xf numFmtId="164" fontId="8" fillId="0" borderId="0" xfId="21" applyFont="true" applyBorder="true" applyAlignment="true" applyProtection="true">
      <alignment horizontal="center" vertical="center" textRotation="0" wrapText="true" indent="0" shrinkToFit="false"/>
      <protection locked="true" hidden="true"/>
    </xf>
    <xf numFmtId="164" fontId="9" fillId="0" borderId="1" xfId="21" applyFont="true" applyBorder="true" applyAlignment="true" applyProtection="true">
      <alignment horizontal="general" vertical="bottom" textRotation="0" wrapText="false" indent="0" shrinkToFit="false"/>
      <protection locked="true" hidden="true"/>
    </xf>
    <xf numFmtId="165" fontId="10" fillId="0" borderId="0" xfId="21" applyFont="true" applyBorder="true" applyAlignment="true" applyProtection="true">
      <alignment horizontal="general" vertical="bottom" textRotation="0" wrapText="false" indent="0" shrinkToFit="false"/>
      <protection locked="true" hidden="true"/>
    </xf>
    <xf numFmtId="165" fontId="10" fillId="0" borderId="0" xfId="21" applyFont="true" applyBorder="true" applyAlignment="true" applyProtection="true">
      <alignment horizontal="general" vertical="center" textRotation="0" wrapText="false" indent="0" shrinkToFit="false"/>
      <protection locked="true" hidden="true"/>
    </xf>
    <xf numFmtId="165" fontId="10" fillId="0" borderId="0" xfId="21" applyFont="true" applyBorder="true" applyAlignment="true" applyProtection="true">
      <alignment horizontal="center" vertical="center" textRotation="0" wrapText="false" indent="0" shrinkToFit="false"/>
      <protection locked="true" hidden="true"/>
    </xf>
    <xf numFmtId="164" fontId="11" fillId="0" borderId="0" xfId="20" applyFont="true" applyBorder="true" applyAlignment="true" applyProtection="true">
      <alignment horizontal="center" vertical="center" textRotation="0" wrapText="false" indent="0" shrinkToFit="false"/>
      <protection locked="true" hidden="true"/>
    </xf>
    <xf numFmtId="164" fontId="12" fillId="0" borderId="3" xfId="0" applyFont="true" applyBorder="true" applyAlignment="true" applyProtection="false">
      <alignment horizontal="center" vertical="center" textRotation="0" wrapText="true" indent="0" shrinkToFit="false"/>
      <protection locked="true" hidden="false"/>
    </xf>
    <xf numFmtId="164" fontId="13" fillId="2" borderId="2" xfId="21" applyFont="true" applyBorder="true" applyAlignment="true" applyProtection="true">
      <alignment horizontal="center" vertical="top" textRotation="0" wrapText="true" indent="0" shrinkToFit="false"/>
      <protection locked="true" hidden="false"/>
    </xf>
    <xf numFmtId="164" fontId="13" fillId="2" borderId="4" xfId="21" applyFont="true" applyBorder="true" applyAlignment="true" applyProtection="true">
      <alignment horizontal="center" vertical="top" textRotation="0" wrapText="true" indent="0" shrinkToFit="false"/>
      <protection locked="true" hidden="false"/>
    </xf>
    <xf numFmtId="164" fontId="13" fillId="2" borderId="2" xfId="21" applyFont="true" applyBorder="true" applyAlignment="true" applyProtection="true">
      <alignment horizontal="center" vertical="center" textRotation="0" wrapText="true" indent="0" shrinkToFit="false"/>
      <protection locked="true" hidden="false"/>
    </xf>
    <xf numFmtId="164" fontId="13" fillId="2" borderId="5" xfId="21" applyFont="true" applyBorder="true" applyAlignment="true" applyProtection="true">
      <alignment horizontal="center" vertical="center" textRotation="0" wrapText="true" indent="0" shrinkToFit="false"/>
      <protection locked="true" hidden="false"/>
    </xf>
    <xf numFmtId="164" fontId="13" fillId="2" borderId="6" xfId="21" applyFont="true" applyBorder="true" applyAlignment="true" applyProtection="true">
      <alignment horizontal="center" vertical="center" textRotation="0" wrapText="true" indent="0" shrinkToFit="false"/>
      <protection locked="true" hidden="false"/>
    </xf>
    <xf numFmtId="164" fontId="13" fillId="2" borderId="7" xfId="21" applyFont="true" applyBorder="true" applyAlignment="true" applyProtection="true">
      <alignment horizontal="center" vertical="center" textRotation="0" wrapText="true" indent="0" shrinkToFit="false"/>
      <protection locked="true" hidden="false"/>
    </xf>
    <xf numFmtId="164" fontId="13" fillId="2" borderId="8" xfId="21" applyFont="true" applyBorder="true" applyAlignment="true" applyProtection="true">
      <alignment horizontal="center" vertical="center" textRotation="0" wrapText="true" indent="0" shrinkToFit="false"/>
      <protection locked="true" hidden="false"/>
    </xf>
    <xf numFmtId="164" fontId="13" fillId="2" borderId="9" xfId="21" applyFont="true" applyBorder="true" applyAlignment="true" applyProtection="true">
      <alignment horizontal="center" vertical="top" textRotation="0" wrapText="true" indent="0" shrinkToFit="false"/>
      <protection locked="true" hidden="false"/>
    </xf>
    <xf numFmtId="164" fontId="10" fillId="0" borderId="10" xfId="21" applyFont="true" applyBorder="true" applyAlignment="true" applyProtection="true">
      <alignment horizontal="center" vertical="top" textRotation="0" wrapText="false" indent="0" shrinkToFit="false"/>
      <protection locked="true" hidden="false"/>
    </xf>
    <xf numFmtId="164" fontId="10" fillId="0" borderId="8" xfId="21" applyFont="true" applyBorder="true" applyAlignment="true" applyProtection="true">
      <alignment horizontal="center" vertical="top" textRotation="0" wrapText="false" indent="0" shrinkToFit="false"/>
      <protection locked="true" hidden="false"/>
    </xf>
    <xf numFmtId="164" fontId="10" fillId="0" borderId="8" xfId="21" applyFont="true" applyBorder="true" applyAlignment="true" applyProtection="true">
      <alignment horizontal="center" vertical="center" textRotation="0" wrapText="false" indent="0" shrinkToFit="false"/>
      <protection locked="true" hidden="false"/>
    </xf>
    <xf numFmtId="164" fontId="10" fillId="0" borderId="8" xfId="21" applyFont="true" applyBorder="true" applyAlignment="true" applyProtection="true">
      <alignment horizontal="center" vertical="center" textRotation="0" wrapText="true" indent="0" shrinkToFit="false"/>
      <protection locked="true" hidden="false"/>
    </xf>
    <xf numFmtId="164" fontId="8" fillId="0" borderId="8" xfId="21" applyFont="true" applyBorder="true" applyAlignment="true" applyProtection="true">
      <alignment horizontal="center" vertical="center" textRotation="0" wrapText="false" indent="0" shrinkToFit="false"/>
      <protection locked="true" hidden="true"/>
    </xf>
    <xf numFmtId="164" fontId="8" fillId="0" borderId="8" xfId="21" applyFont="true" applyBorder="true" applyAlignment="true" applyProtection="true">
      <alignment horizontal="center" vertical="center" textRotation="0" wrapText="true" indent="0" shrinkToFit="false"/>
      <protection locked="true" hidden="true"/>
    </xf>
    <xf numFmtId="164" fontId="0" fillId="0" borderId="8"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10" fillId="0" borderId="6" xfId="21" applyFont="true" applyBorder="true" applyAlignment="true" applyProtection="true">
      <alignment horizontal="center" vertical="top" textRotation="0" wrapText="false" indent="0" shrinkToFit="false"/>
      <protection locked="true" hidden="false"/>
    </xf>
    <xf numFmtId="164" fontId="10" fillId="0" borderId="2" xfId="21" applyFont="true" applyBorder="true" applyAlignment="true" applyProtection="true">
      <alignment horizontal="center" vertical="top" textRotation="0" wrapText="false" indent="0" shrinkToFit="false"/>
      <protection locked="true" hidden="false"/>
    </xf>
    <xf numFmtId="164" fontId="10" fillId="0" borderId="11" xfId="21" applyFont="true" applyBorder="true" applyAlignment="true" applyProtection="true">
      <alignment horizontal="center" vertical="center" textRotation="0" wrapText="true" indent="0" shrinkToFit="false"/>
      <protection locked="true" hidden="false"/>
    </xf>
    <xf numFmtId="164" fontId="10" fillId="0" borderId="5" xfId="21" applyFont="true" applyBorder="true" applyAlignment="true" applyProtection="true">
      <alignment horizontal="center" vertical="center" textRotation="0" wrapText="true" indent="0" shrinkToFit="false"/>
      <protection locked="true" hidden="false"/>
    </xf>
    <xf numFmtId="164" fontId="10" fillId="0" borderId="6" xfId="21" applyFont="true" applyBorder="true" applyAlignment="true" applyProtection="true">
      <alignment horizontal="center" vertical="center" textRotation="0" wrapText="true" indent="0" shrinkToFit="false"/>
      <protection locked="true" hidden="false"/>
    </xf>
    <xf numFmtId="164" fontId="10" fillId="0" borderId="7" xfId="21" applyFont="true" applyBorder="true" applyAlignment="true" applyProtection="true">
      <alignment horizontal="center" vertical="center" textRotation="0" wrapText="true" indent="0" shrinkToFit="false"/>
      <protection locked="true" hidden="false"/>
    </xf>
    <xf numFmtId="164" fontId="10" fillId="0" borderId="2" xfId="21" applyFont="true" applyBorder="true" applyAlignment="true" applyProtection="true">
      <alignment horizontal="center" vertical="center" textRotation="0" wrapText="true" indent="0" shrinkToFit="false"/>
      <protection locked="true" hidden="false"/>
    </xf>
    <xf numFmtId="165" fontId="14" fillId="2" borderId="2" xfId="22" applyFont="true" applyBorder="true" applyAlignment="true" applyProtection="true">
      <alignment horizontal="center" vertical="top" textRotation="0" wrapText="true" indent="0" shrinkToFit="false"/>
      <protection locked="true" hidden="false"/>
    </xf>
    <xf numFmtId="164" fontId="15" fillId="3" borderId="12" xfId="0" applyFont="true" applyBorder="true" applyAlignment="true" applyProtection="false">
      <alignment horizontal="left" vertical="top" textRotation="0" wrapText="false" indent="0" shrinkToFit="false"/>
      <protection locked="true" hidden="false"/>
    </xf>
    <xf numFmtId="165" fontId="15" fillId="3" borderId="13" xfId="20" applyFont="true" applyBorder="true" applyAlignment="true" applyProtection="true">
      <alignment horizontal="left" vertical="top" textRotation="0" wrapText="false" indent="0" shrinkToFit="false"/>
      <protection locked="true" hidden="false"/>
    </xf>
    <xf numFmtId="166" fontId="15" fillId="4" borderId="14" xfId="20" applyFont="true" applyBorder="true" applyAlignment="true" applyProtection="true">
      <alignment horizontal="center" vertical="center" textRotation="0" wrapText="false" indent="0" shrinkToFit="false"/>
      <protection locked="false" hidden="false"/>
    </xf>
    <xf numFmtId="166" fontId="15" fillId="4" borderId="15" xfId="22" applyFont="true" applyBorder="true" applyAlignment="true" applyProtection="true">
      <alignment horizontal="center" vertical="center" textRotation="0" wrapText="true" indent="0" shrinkToFit="false"/>
      <protection locked="false" hidden="false"/>
    </xf>
    <xf numFmtId="166" fontId="15" fillId="4" borderId="15" xfId="15" applyFont="true" applyBorder="true" applyAlignment="true" applyProtection="true">
      <alignment horizontal="center" vertical="center" textRotation="0" wrapText="true" indent="0" shrinkToFit="false"/>
      <protection locked="false" hidden="false"/>
    </xf>
    <xf numFmtId="168" fontId="16" fillId="0" borderId="15" xfId="22" applyFont="true" applyBorder="true" applyAlignment="true" applyProtection="true">
      <alignment horizontal="center" vertical="center" textRotation="0" wrapText="true" indent="0" shrinkToFit="false"/>
      <protection locked="false" hidden="false"/>
    </xf>
    <xf numFmtId="164" fontId="15" fillId="0" borderId="15" xfId="22" applyFont="true" applyBorder="true" applyAlignment="true" applyProtection="true">
      <alignment horizontal="center" vertical="center" textRotation="0" wrapText="false" indent="0" shrinkToFit="false"/>
      <protection locked="false" hidden="false"/>
    </xf>
    <xf numFmtId="169" fontId="15" fillId="5" borderId="16" xfId="22" applyFont="true" applyBorder="true" applyAlignment="true" applyProtection="true">
      <alignment horizontal="center" vertical="center" textRotation="0" wrapText="true" indent="0" shrinkToFit="false"/>
      <protection locked="true" hidden="false"/>
    </xf>
    <xf numFmtId="164" fontId="15" fillId="4" borderId="15" xfId="22" applyFont="true" applyBorder="true" applyAlignment="true" applyProtection="true">
      <alignment horizontal="center" vertical="center" textRotation="0" wrapText="true" indent="0" shrinkToFit="false"/>
      <protection locked="false" hidden="false"/>
    </xf>
    <xf numFmtId="164" fontId="15" fillId="4" borderId="15" xfId="21" applyFont="true" applyBorder="true" applyAlignment="true" applyProtection="true">
      <alignment horizontal="center" vertical="center" textRotation="0" wrapText="true" indent="0" shrinkToFit="false"/>
      <protection locked="false" hidden="true"/>
    </xf>
    <xf numFmtId="164" fontId="15" fillId="4" borderId="15" xfId="0" applyFont="true" applyBorder="true" applyAlignment="true" applyProtection="true">
      <alignment horizontal="center" vertical="center" textRotation="0" wrapText="false" indent="0" shrinkToFit="false"/>
      <protection locked="false" hidden="false"/>
    </xf>
    <xf numFmtId="164" fontId="15" fillId="4" borderId="17" xfId="0" applyFont="true" applyBorder="true" applyAlignment="true" applyProtection="true">
      <alignment horizontal="center" vertical="center" textRotation="0" wrapText="false" indent="0" shrinkToFit="false"/>
      <protection locked="fals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5" fillId="3" borderId="0" xfId="20" applyFont="true" applyBorder="true" applyAlignment="true" applyProtection="true">
      <alignment horizontal="left" vertical="top" textRotation="0" wrapText="false" indent="0" shrinkToFit="false"/>
      <protection locked="true" hidden="false"/>
    </xf>
    <xf numFmtId="164" fontId="15" fillId="3" borderId="18" xfId="0" applyFont="true" applyBorder="true" applyAlignment="true" applyProtection="false">
      <alignment horizontal="left" vertical="top" textRotation="0" wrapText="false" indent="0" shrinkToFit="false"/>
      <protection locked="true" hidden="false"/>
    </xf>
    <xf numFmtId="164" fontId="15" fillId="3" borderId="1" xfId="22" applyFont="true" applyBorder="true" applyAlignment="true" applyProtection="true">
      <alignment horizontal="left" vertical="top" textRotation="0" wrapText="true" indent="0" shrinkToFit="false"/>
      <protection locked="true" hidden="false"/>
    </xf>
    <xf numFmtId="166" fontId="18" fillId="6" borderId="19" xfId="20" applyFont="true" applyBorder="true" applyAlignment="true" applyProtection="true">
      <alignment horizontal="center" vertical="center" textRotation="0" wrapText="false" indent="0" shrinkToFit="false"/>
      <protection locked="true" hidden="false"/>
    </xf>
    <xf numFmtId="166" fontId="18" fillId="6" borderId="16" xfId="22" applyFont="true" applyBorder="true" applyAlignment="true" applyProtection="true">
      <alignment horizontal="center" vertical="center" textRotation="0" wrapText="true" indent="0" shrinkToFit="false"/>
      <protection locked="true" hidden="false"/>
    </xf>
    <xf numFmtId="166" fontId="15" fillId="4" borderId="16" xfId="22" applyFont="true" applyBorder="true" applyAlignment="true" applyProtection="true">
      <alignment horizontal="center" vertical="center" textRotation="0" wrapText="true" indent="0" shrinkToFit="false"/>
      <protection locked="false" hidden="false"/>
    </xf>
    <xf numFmtId="168" fontId="19" fillId="6" borderId="16" xfId="22" applyFont="true" applyBorder="true" applyAlignment="true" applyProtection="true">
      <alignment horizontal="center" vertical="center" textRotation="0" wrapText="true" indent="0" shrinkToFit="false"/>
      <protection locked="true" hidden="false"/>
    </xf>
    <xf numFmtId="164" fontId="18" fillId="6" borderId="16" xfId="22" applyFont="true" applyBorder="true" applyAlignment="true" applyProtection="true">
      <alignment horizontal="center" vertical="center" textRotation="0" wrapText="false" indent="0" shrinkToFit="false"/>
      <protection locked="true" hidden="false"/>
    </xf>
    <xf numFmtId="164" fontId="18" fillId="6" borderId="16" xfId="22" applyFont="true" applyBorder="true" applyAlignment="true" applyProtection="true">
      <alignment horizontal="center" vertical="center" textRotation="0" wrapText="true" indent="0" shrinkToFit="false"/>
      <protection locked="true" hidden="false"/>
    </xf>
    <xf numFmtId="164" fontId="15" fillId="6" borderId="16" xfId="21" applyFont="true" applyBorder="true" applyAlignment="true" applyProtection="true">
      <alignment horizontal="center" vertical="center" textRotation="0" wrapText="true" indent="0" shrinkToFit="false"/>
      <protection locked="true" hidden="true"/>
    </xf>
    <xf numFmtId="164" fontId="15" fillId="4" borderId="16" xfId="0" applyFont="true" applyBorder="true" applyAlignment="true" applyProtection="true">
      <alignment horizontal="center" vertical="center" textRotation="0" wrapText="false" indent="0" shrinkToFit="false"/>
      <protection locked="false" hidden="false"/>
    </xf>
    <xf numFmtId="164" fontId="15" fillId="4" borderId="20" xfId="0" applyFont="true" applyBorder="true" applyAlignment="true" applyProtection="true">
      <alignment horizontal="center" vertical="center" textRotation="0" wrapText="false" indent="0" shrinkToFit="false"/>
      <protection locked="false" hidden="false"/>
    </xf>
    <xf numFmtId="164" fontId="15" fillId="3" borderId="12" xfId="22" applyFont="true" applyBorder="true" applyAlignment="true" applyProtection="true">
      <alignment horizontal="left" vertical="top" textRotation="0" wrapText="false" indent="0" shrinkToFit="false"/>
      <protection locked="true" hidden="false"/>
    </xf>
    <xf numFmtId="164" fontId="15" fillId="3" borderId="1" xfId="0" applyFont="true" applyBorder="true" applyAlignment="true" applyProtection="false">
      <alignment horizontal="left" vertical="top" textRotation="0" wrapText="false" indent="0" shrinkToFit="false"/>
      <protection locked="true" hidden="false"/>
    </xf>
    <xf numFmtId="171" fontId="15" fillId="4" borderId="19" xfId="19" applyFont="true" applyBorder="true" applyAlignment="true" applyProtection="true">
      <alignment horizontal="center" vertical="center" textRotation="0" wrapText="true" indent="0" shrinkToFit="false"/>
      <protection locked="false" hidden="false"/>
    </xf>
    <xf numFmtId="171" fontId="15" fillId="4" borderId="16" xfId="19" applyFont="true" applyBorder="true" applyAlignment="true" applyProtection="true">
      <alignment horizontal="center" vertical="center" textRotation="0" wrapText="false" indent="0" shrinkToFit="false"/>
      <protection locked="false" hidden="false"/>
    </xf>
    <xf numFmtId="166" fontId="15" fillId="4" borderId="16" xfId="19" applyFont="true" applyBorder="true" applyAlignment="true" applyProtection="true">
      <alignment horizontal="center" vertical="center" textRotation="0" wrapText="false" indent="0" shrinkToFit="false"/>
      <protection locked="false" hidden="false"/>
    </xf>
    <xf numFmtId="172" fontId="15" fillId="0" borderId="16" xfId="22" applyFont="true" applyBorder="true" applyAlignment="true" applyProtection="true">
      <alignment horizontal="center" vertical="center" textRotation="0" wrapText="false" indent="0" shrinkToFit="false"/>
      <protection locked="false" hidden="false"/>
    </xf>
    <xf numFmtId="171" fontId="15" fillId="5" borderId="16" xfId="19" applyFont="true" applyBorder="true" applyAlignment="true" applyProtection="true">
      <alignment horizontal="center" vertical="center" textRotation="0" wrapText="true" indent="0" shrinkToFit="false"/>
      <protection locked="true" hidden="false"/>
    </xf>
    <xf numFmtId="164" fontId="15" fillId="4" borderId="16" xfId="22" applyFont="true" applyBorder="true" applyAlignment="true" applyProtection="true">
      <alignment horizontal="center" vertical="center" textRotation="0" wrapText="true" indent="0" shrinkToFit="false"/>
      <protection locked="false" hidden="false"/>
    </xf>
    <xf numFmtId="164" fontId="15" fillId="4" borderId="16" xfId="21" applyFont="true" applyBorder="true" applyAlignment="true" applyProtection="true">
      <alignment horizontal="center" vertical="center" textRotation="0" wrapText="true" indent="0" shrinkToFit="false"/>
      <protection locked="false" hidden="true"/>
    </xf>
    <xf numFmtId="165" fontId="15" fillId="3" borderId="12" xfId="22" applyFont="true" applyBorder="true" applyAlignment="true" applyProtection="true">
      <alignment horizontal="left" vertical="top" textRotation="0" wrapText="false" indent="0" shrinkToFit="false"/>
      <protection locked="true" hidden="false"/>
    </xf>
    <xf numFmtId="165" fontId="15" fillId="3" borderId="0" xfId="0" applyFont="true" applyBorder="true" applyAlignment="true" applyProtection="false">
      <alignment horizontal="left" vertical="top" textRotation="0" wrapText="false" indent="0" shrinkToFit="false"/>
      <protection locked="true" hidden="false"/>
    </xf>
    <xf numFmtId="166" fontId="15" fillId="6" borderId="19" xfId="22" applyFont="true" applyBorder="true" applyAlignment="true" applyProtection="true">
      <alignment horizontal="center" vertical="center" textRotation="0" wrapText="true" indent="0" shrinkToFit="false"/>
      <protection locked="true" hidden="false"/>
    </xf>
    <xf numFmtId="171" fontId="18" fillId="6" borderId="16" xfId="19" applyFont="true" applyBorder="true" applyAlignment="true" applyProtection="true">
      <alignment horizontal="center" vertical="center" textRotation="0" wrapText="false" indent="0" shrinkToFit="false"/>
      <protection locked="true" hidden="false"/>
    </xf>
    <xf numFmtId="172" fontId="15" fillId="6" borderId="16" xfId="22" applyFont="true" applyBorder="true" applyAlignment="true" applyProtection="true">
      <alignment horizontal="center" vertical="center" textRotation="0" wrapText="false" indent="0" shrinkToFit="false"/>
      <protection locked="true" hidden="false"/>
    </xf>
    <xf numFmtId="164" fontId="18" fillId="6" borderId="16" xfId="21" applyFont="true" applyBorder="true" applyAlignment="true" applyProtection="true">
      <alignment horizontal="center" vertical="center" textRotation="0" wrapText="true" indent="0" shrinkToFit="false"/>
      <protection locked="true" hidden="true"/>
    </xf>
    <xf numFmtId="166" fontId="18" fillId="6" borderId="16" xfId="22" applyFont="true" applyBorder="true" applyAlignment="true" applyProtection="true">
      <alignment horizontal="center" vertical="center" textRotation="0" wrapText="false" indent="0" shrinkToFit="false"/>
      <protection locked="true" hidden="false"/>
    </xf>
    <xf numFmtId="166" fontId="15" fillId="4" borderId="16" xfId="22" applyFont="true" applyBorder="true" applyAlignment="true" applyProtection="true">
      <alignment horizontal="center" vertical="center" textRotation="0" wrapText="false" indent="0" shrinkToFit="false"/>
      <protection locked="false" hidden="false"/>
    </xf>
    <xf numFmtId="164" fontId="15" fillId="6" borderId="16" xfId="22" applyFont="true" applyBorder="true" applyAlignment="true" applyProtection="true">
      <alignment horizontal="center" vertical="center" textRotation="0" wrapText="true" indent="0" shrinkToFit="false"/>
      <protection locked="true" hidden="false"/>
    </xf>
    <xf numFmtId="164" fontId="15" fillId="3" borderId="12" xfId="20" applyFont="true" applyBorder="true" applyAlignment="true" applyProtection="true">
      <alignment horizontal="left" vertical="top" textRotation="0" wrapText="false" indent="0" shrinkToFit="false"/>
      <protection locked="true" hidden="false"/>
    </xf>
    <xf numFmtId="164" fontId="15" fillId="3" borderId="1" xfId="20" applyFont="true" applyBorder="true" applyAlignment="true" applyProtection="true">
      <alignment horizontal="left" vertical="top" textRotation="0" wrapText="false" indent="0" shrinkToFit="false"/>
      <protection locked="true" hidden="false"/>
    </xf>
    <xf numFmtId="171" fontId="15" fillId="4" borderId="19" xfId="19" applyFont="true" applyBorder="true" applyAlignment="true" applyProtection="true">
      <alignment horizontal="center" vertical="center" textRotation="0" wrapText="false" indent="0" shrinkToFit="false"/>
      <protection locked="false" hidden="false"/>
    </xf>
    <xf numFmtId="172" fontId="15" fillId="5" borderId="16" xfId="22" applyFont="true" applyBorder="true" applyAlignment="true" applyProtection="true">
      <alignment horizontal="center" vertical="center" textRotation="0" wrapText="false" indent="0" shrinkToFit="false"/>
      <protection locked="false" hidden="false"/>
    </xf>
    <xf numFmtId="164" fontId="15" fillId="0" borderId="16" xfId="22" applyFont="true" applyBorder="true" applyAlignment="true" applyProtection="true">
      <alignment horizontal="center" vertical="center" textRotation="0" wrapText="false" indent="0" shrinkToFit="false"/>
      <protection locked="false" hidden="false"/>
    </xf>
    <xf numFmtId="165" fontId="15" fillId="3" borderId="12" xfId="20" applyFont="true" applyBorder="true" applyAlignment="true" applyProtection="true">
      <alignment horizontal="left" vertical="top" textRotation="0" wrapText="false" indent="0" shrinkToFit="false"/>
      <protection locked="true" hidden="false"/>
    </xf>
    <xf numFmtId="164" fontId="15" fillId="3" borderId="0" xfId="0" applyFont="true" applyBorder="true" applyAlignment="true" applyProtection="false">
      <alignment horizontal="left" vertical="top" textRotation="0" wrapText="false" indent="0" shrinkToFit="false"/>
      <protection locked="true" hidden="false"/>
    </xf>
    <xf numFmtId="166" fontId="15" fillId="6" borderId="19" xfId="20" applyFont="true" applyBorder="true" applyAlignment="true" applyProtection="true">
      <alignment horizontal="center" vertical="center" textRotation="0" wrapText="false" indent="0" shrinkToFit="false"/>
      <protection locked="true" hidden="false"/>
    </xf>
    <xf numFmtId="164" fontId="15" fillId="3" borderId="12" xfId="22" applyFont="true" applyBorder="true" applyAlignment="true" applyProtection="true">
      <alignment horizontal="left" vertical="top" textRotation="0" wrapText="true" indent="0" shrinkToFit="false"/>
      <protection locked="true" hidden="false"/>
    </xf>
    <xf numFmtId="165" fontId="15" fillId="3" borderId="12" xfId="22" applyFont="true" applyBorder="true" applyAlignment="true" applyProtection="true">
      <alignment horizontal="left" vertical="top" textRotation="0" wrapText="true" indent="0" shrinkToFit="false"/>
      <protection locked="true" hidden="false"/>
    </xf>
    <xf numFmtId="165" fontId="15" fillId="3" borderId="0" xfId="22" applyFont="true" applyBorder="true" applyAlignment="true" applyProtection="true">
      <alignment horizontal="left" vertical="top" textRotation="0" wrapText="true" indent="0" shrinkToFit="false"/>
      <protection locked="true" hidden="false"/>
    </xf>
    <xf numFmtId="164" fontId="15" fillId="3" borderId="18" xfId="22" applyFont="true" applyBorder="true" applyAlignment="true" applyProtection="true">
      <alignment horizontal="left" vertical="top" textRotation="0" wrapText="true" indent="0" shrinkToFit="false"/>
      <protection locked="true" hidden="false"/>
    </xf>
    <xf numFmtId="166" fontId="15" fillId="6" borderId="16" xfId="22" applyFont="true" applyBorder="true" applyAlignment="true" applyProtection="true">
      <alignment horizontal="center" vertical="center" textRotation="0" wrapText="false" indent="0" shrinkToFit="false"/>
      <protection locked="true" hidden="false"/>
    </xf>
    <xf numFmtId="164" fontId="15" fillId="4" borderId="16" xfId="0" applyFont="true" applyBorder="true" applyAlignment="true" applyProtection="true">
      <alignment horizontal="center" vertical="center" textRotation="0" wrapText="true" indent="0" shrinkToFit="false"/>
      <protection locked="false" hidden="false"/>
    </xf>
    <xf numFmtId="166" fontId="15" fillId="4" borderId="19" xfId="19" applyFont="true" applyBorder="true" applyAlignment="true" applyProtection="true">
      <alignment horizontal="center" vertical="center" textRotation="0" wrapText="true" indent="0" shrinkToFit="false"/>
      <protection locked="false" hidden="false"/>
    </xf>
    <xf numFmtId="166" fontId="15" fillId="4" borderId="19" xfId="22" applyFont="true" applyBorder="true" applyAlignment="true" applyProtection="true">
      <alignment horizontal="center" vertical="center" textRotation="0" wrapText="true" indent="0" shrinkToFit="false"/>
      <protection locked="false" hidden="false"/>
    </xf>
    <xf numFmtId="164" fontId="15" fillId="3" borderId="0" xfId="22" applyFont="true" applyBorder="true" applyAlignment="true" applyProtection="true">
      <alignment horizontal="left" vertical="top" textRotation="0" wrapText="true" indent="0" shrinkToFit="false"/>
      <protection locked="true" hidden="false"/>
    </xf>
    <xf numFmtId="172" fontId="15" fillId="6" borderId="16" xfId="22" applyFont="true" applyBorder="true" applyAlignment="true" applyProtection="true">
      <alignment horizontal="center" vertical="center" textRotation="0" wrapText="true" indent="0" shrinkToFit="false"/>
      <protection locked="true" hidden="false"/>
    </xf>
    <xf numFmtId="164" fontId="15" fillId="6" borderId="16" xfId="0" applyFont="true" applyBorder="true" applyAlignment="true" applyProtection="true">
      <alignment horizontal="center" vertical="center" textRotation="0" wrapText="true" indent="0" shrinkToFit="false"/>
      <protection locked="true" hidden="false"/>
    </xf>
    <xf numFmtId="173" fontId="15" fillId="5" borderId="16" xfId="22" applyFont="true" applyBorder="true" applyAlignment="true" applyProtection="false">
      <alignment horizontal="center" vertical="top" textRotation="0" wrapText="true" indent="0" shrinkToFit="false"/>
      <protection locked="true" hidden="false"/>
    </xf>
    <xf numFmtId="173" fontId="15" fillId="4" borderId="16" xfId="17" applyFont="true" applyBorder="true" applyAlignment="true" applyProtection="true">
      <alignment horizontal="center" vertical="top" textRotation="0" wrapText="false" indent="0" shrinkToFit="false"/>
      <protection locked="false" hidden="false"/>
    </xf>
    <xf numFmtId="169" fontId="15" fillId="6" borderId="16" xfId="22" applyFont="true" applyBorder="true" applyAlignment="true" applyProtection="true">
      <alignment horizontal="center" vertical="center" textRotation="0" wrapText="true" indent="0" shrinkToFit="false"/>
      <protection locked="true" hidden="false"/>
    </xf>
    <xf numFmtId="164" fontId="15" fillId="3" borderId="1" xfId="22" applyFont="true" applyBorder="true" applyAlignment="true" applyProtection="true">
      <alignment horizontal="left" vertical="top" textRotation="0" wrapText="false" indent="0" shrinkToFit="false"/>
      <protection locked="true" hidden="false"/>
    </xf>
    <xf numFmtId="165" fontId="20" fillId="3" borderId="12" xfId="20" applyFont="true" applyBorder="true" applyAlignment="true" applyProtection="true">
      <alignment horizontal="left" vertical="top" textRotation="0" wrapText="false" indent="0" shrinkToFit="false"/>
      <protection locked="true" hidden="false"/>
    </xf>
    <xf numFmtId="165" fontId="20" fillId="3" borderId="12" xfId="20" applyFont="true" applyBorder="true" applyAlignment="true" applyProtection="true">
      <alignment horizontal="general" vertical="top" textRotation="0" wrapText="false" indent="0" shrinkToFit="false"/>
      <protection locked="true" hidden="false"/>
    </xf>
    <xf numFmtId="166" fontId="15" fillId="6" borderId="21" xfId="22" applyFont="true" applyBorder="true" applyAlignment="true" applyProtection="true">
      <alignment horizontal="center" vertical="center" textRotation="0" wrapText="true" indent="0" shrinkToFit="false"/>
      <protection locked="true" hidden="false"/>
    </xf>
    <xf numFmtId="166" fontId="15" fillId="6" borderId="22" xfId="22" applyFont="true" applyBorder="true" applyAlignment="true" applyProtection="true">
      <alignment horizontal="center" vertical="center" textRotation="0" wrapText="false" indent="0" shrinkToFit="false"/>
      <protection locked="true" hidden="false"/>
    </xf>
    <xf numFmtId="166" fontId="15" fillId="4" borderId="22" xfId="22" applyFont="true" applyBorder="true" applyAlignment="true" applyProtection="true">
      <alignment horizontal="center" vertical="center" textRotation="0" wrapText="false" indent="0" shrinkToFit="false"/>
      <protection locked="false" hidden="false"/>
    </xf>
    <xf numFmtId="172" fontId="15" fillId="6" borderId="22" xfId="22" applyFont="true" applyBorder="true" applyAlignment="true" applyProtection="true">
      <alignment horizontal="center" vertical="center" textRotation="0" wrapText="false" indent="0" shrinkToFit="false"/>
      <protection locked="true" hidden="false"/>
    </xf>
    <xf numFmtId="164" fontId="15" fillId="6" borderId="22" xfId="22" applyFont="true" applyBorder="true" applyAlignment="true" applyProtection="true">
      <alignment horizontal="center" vertical="center" textRotation="0" wrapText="true" indent="0" shrinkToFit="false"/>
      <protection locked="true" hidden="false"/>
    </xf>
    <xf numFmtId="164" fontId="15" fillId="6" borderId="22" xfId="21" applyFont="true" applyBorder="true" applyAlignment="true" applyProtection="true">
      <alignment horizontal="center" vertical="center" textRotation="0" wrapText="true" indent="0" shrinkToFit="false"/>
      <protection locked="true" hidden="true"/>
    </xf>
    <xf numFmtId="164" fontId="15" fillId="4" borderId="22" xfId="0" applyFont="true" applyBorder="true" applyAlignment="true" applyProtection="true">
      <alignment horizontal="center" vertical="center" textRotation="0" wrapText="false" indent="0" shrinkToFit="false"/>
      <protection locked="false" hidden="false"/>
    </xf>
    <xf numFmtId="164" fontId="15" fillId="4" borderId="23" xfId="0" applyFont="true" applyBorder="true" applyAlignment="true" applyProtection="true">
      <alignment horizontal="center" vertical="center" textRotation="0" wrapText="false" indent="0" shrinkToFit="false"/>
      <protection locked="false" hidden="false"/>
    </xf>
    <xf numFmtId="164" fontId="17" fillId="3" borderId="0" xfId="0" applyFont="true" applyBorder="true" applyAlignment="false" applyProtection="false">
      <alignment horizontal="general" vertical="bottom" textRotation="0" wrapText="false" indent="0" shrinkToFit="false"/>
      <protection locked="true" hidden="false"/>
    </xf>
    <xf numFmtId="166" fontId="15" fillId="4" borderId="24" xfId="0" applyFont="true" applyBorder="true" applyAlignment="true" applyProtection="true">
      <alignment horizontal="center" vertical="center" textRotation="0" wrapText="false" indent="0" shrinkToFit="false"/>
      <protection locked="false" hidden="false"/>
    </xf>
    <xf numFmtId="166" fontId="15" fillId="4" borderId="25" xfId="0" applyFont="true" applyBorder="true" applyAlignment="true" applyProtection="true">
      <alignment horizontal="center" vertical="center" textRotation="0" wrapText="false" indent="0" shrinkToFit="false"/>
      <protection locked="false" hidden="false"/>
    </xf>
    <xf numFmtId="164" fontId="15" fillId="0" borderId="25" xfId="0" applyFont="true" applyBorder="true" applyAlignment="true" applyProtection="true">
      <alignment horizontal="center" vertical="center" textRotation="0" wrapText="false" indent="0" shrinkToFit="false"/>
      <protection locked="false" hidden="false"/>
    </xf>
    <xf numFmtId="164" fontId="15" fillId="4" borderId="25" xfId="0" applyFont="true" applyBorder="true" applyAlignment="true" applyProtection="true">
      <alignment horizontal="center" vertical="center" textRotation="0" wrapText="true" indent="0" shrinkToFit="false"/>
      <protection locked="false" hidden="false"/>
    </xf>
    <xf numFmtId="164" fontId="15" fillId="4" borderId="25" xfId="0" applyFont="true" applyBorder="true" applyAlignment="true" applyProtection="true">
      <alignment horizontal="center" vertical="center" textRotation="0" wrapText="false" indent="0" shrinkToFit="false"/>
      <protection locked="false" hidden="false"/>
    </xf>
    <xf numFmtId="164" fontId="15" fillId="4" borderId="26" xfId="0" applyFont="true" applyBorder="true" applyAlignment="true" applyProtection="true">
      <alignment horizontal="center" vertical="center" textRotation="0" wrapText="false" indent="0" shrinkToFit="false"/>
      <protection locked="false" hidden="false"/>
    </xf>
    <xf numFmtId="166" fontId="15" fillId="4" borderId="19" xfId="0" applyFont="true" applyBorder="true" applyAlignment="true" applyProtection="true">
      <alignment horizontal="center" vertical="center" textRotation="0" wrapText="false" indent="0" shrinkToFit="false"/>
      <protection locked="false" hidden="false"/>
    </xf>
    <xf numFmtId="166" fontId="15" fillId="4" borderId="16" xfId="0" applyFont="true" applyBorder="true" applyAlignment="true" applyProtection="true">
      <alignment horizontal="center" vertical="center" textRotation="0" wrapText="false" indent="0" shrinkToFit="false"/>
      <protection locked="false" hidden="false"/>
    </xf>
    <xf numFmtId="164" fontId="15" fillId="0" borderId="16" xfId="0" applyFont="true" applyBorder="true" applyAlignment="true" applyProtection="true">
      <alignment horizontal="center" vertical="center" textRotation="0" wrapText="false" indent="0" shrinkToFit="false"/>
      <protection locked="false" hidden="false"/>
    </xf>
    <xf numFmtId="166" fontId="15" fillId="4" borderId="21" xfId="0" applyFont="true" applyBorder="true" applyAlignment="true" applyProtection="true">
      <alignment horizontal="center" vertical="center" textRotation="0" wrapText="false" indent="0" shrinkToFit="false"/>
      <protection locked="false" hidden="false"/>
    </xf>
    <xf numFmtId="166" fontId="15" fillId="4" borderId="22" xfId="0" applyFont="true" applyBorder="true" applyAlignment="true" applyProtection="true">
      <alignment horizontal="center" vertical="center" textRotation="0" wrapText="false" indent="0" shrinkToFit="false"/>
      <protection locked="false" hidden="false"/>
    </xf>
    <xf numFmtId="164" fontId="15" fillId="0" borderId="22" xfId="0" applyFont="true" applyBorder="true" applyAlignment="true" applyProtection="true">
      <alignment horizontal="center" vertical="center" textRotation="0" wrapText="false" indent="0" shrinkToFit="false"/>
      <protection locked="false" hidden="false"/>
    </xf>
    <xf numFmtId="164" fontId="15" fillId="4" borderId="22" xfId="0" applyFont="true" applyBorder="true" applyAlignment="true" applyProtection="true">
      <alignment horizontal="center" vertical="center" textRotation="0" wrapText="true" indent="0" shrinkToFit="false"/>
      <protection locked="false" hidden="false"/>
    </xf>
    <xf numFmtId="164" fontId="15" fillId="3" borderId="27" xfId="22" applyFont="true" applyBorder="true" applyAlignment="true" applyProtection="true">
      <alignment horizontal="left" vertical="top" textRotation="0" wrapText="true" indent="0" shrinkToFit="false"/>
      <protection locked="true" hidden="false"/>
    </xf>
    <xf numFmtId="166" fontId="15" fillId="4" borderId="24" xfId="22" applyFont="true" applyBorder="true" applyAlignment="true" applyProtection="true">
      <alignment horizontal="center" vertical="center" textRotation="0" wrapText="true" indent="0" shrinkToFit="false"/>
      <protection locked="false" hidden="false"/>
    </xf>
    <xf numFmtId="166" fontId="15" fillId="4" borderId="25" xfId="22" applyFont="true" applyBorder="true" applyAlignment="true" applyProtection="true">
      <alignment horizontal="center" vertical="center" textRotation="0" wrapText="false" indent="0" shrinkToFit="false"/>
      <protection locked="false" hidden="false"/>
    </xf>
    <xf numFmtId="172" fontId="15" fillId="0" borderId="25" xfId="22" applyFont="true" applyBorder="true" applyAlignment="true" applyProtection="true">
      <alignment horizontal="center" vertical="center" textRotation="0" wrapText="false" indent="0" shrinkToFit="false"/>
      <protection locked="false" hidden="false"/>
    </xf>
    <xf numFmtId="169" fontId="15" fillId="5" borderId="25" xfId="22" applyFont="true" applyBorder="true" applyAlignment="true" applyProtection="true">
      <alignment horizontal="center" vertical="center" textRotation="0" wrapText="true" indent="0" shrinkToFit="false"/>
      <protection locked="true" hidden="false"/>
    </xf>
    <xf numFmtId="164" fontId="15" fillId="4" borderId="25" xfId="22" applyFont="true" applyBorder="true" applyAlignment="true" applyProtection="true">
      <alignment horizontal="center" vertical="center" textRotation="0" wrapText="true" indent="0" shrinkToFit="false"/>
      <protection locked="false" hidden="false"/>
    </xf>
    <xf numFmtId="164" fontId="15" fillId="4" borderId="25" xfId="21" applyFont="true" applyBorder="true" applyAlignment="true" applyProtection="true">
      <alignment horizontal="center" vertical="center" textRotation="0" wrapText="true" indent="0" shrinkToFit="false"/>
      <protection locked="false" hidden="tru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5" fillId="3" borderId="0" xfId="0" applyFont="true" applyBorder="true" applyAlignment="true" applyProtection="false">
      <alignment horizontal="left" vertical="top" textRotation="0" wrapText="true" indent="0" shrinkToFit="false"/>
      <protection locked="true" hidden="false"/>
    </xf>
    <xf numFmtId="165" fontId="15" fillId="6" borderId="19" xfId="22" applyFont="true" applyBorder="true" applyAlignment="true" applyProtection="true">
      <alignment horizontal="center" vertical="center" textRotation="0" wrapText="true" indent="0" shrinkToFit="false"/>
      <protection locked="true" hidden="false"/>
    </xf>
    <xf numFmtId="172" fontId="15" fillId="6" borderId="16" xfId="22" applyFont="true" applyBorder="true" applyAlignment="true" applyProtection="true">
      <alignment horizontal="center" vertical="center" textRotation="0" wrapText="false" indent="0" shrinkToFit="false"/>
      <protection locked="false" hidden="false"/>
    </xf>
    <xf numFmtId="172" fontId="18" fillId="6" borderId="16" xfId="22" applyFont="true" applyBorder="true" applyAlignment="true" applyProtection="true">
      <alignment horizontal="center" vertical="center" textRotation="0" wrapText="false" indent="0" shrinkToFit="false"/>
      <protection locked="true" hidden="false"/>
    </xf>
    <xf numFmtId="165" fontId="15" fillId="4" borderId="16" xfId="22" applyFont="true" applyBorder="true" applyAlignment="true" applyProtection="true">
      <alignment horizontal="center" vertical="center" textRotation="0" wrapText="false" indent="0" shrinkToFit="false"/>
      <protection locked="false" hidden="false"/>
    </xf>
    <xf numFmtId="172" fontId="18" fillId="6" borderId="16" xfId="22" applyFont="true" applyBorder="true" applyAlignment="true" applyProtection="true">
      <alignment horizontal="center" vertical="center" textRotation="0" wrapText="false" indent="0" shrinkToFit="false"/>
      <protection locked="false" hidden="false"/>
    </xf>
    <xf numFmtId="164" fontId="15" fillId="3" borderId="28" xfId="22" applyFont="true" applyBorder="true" applyAlignment="true" applyProtection="true">
      <alignment horizontal="left" vertical="top" textRotation="0" wrapText="true" indent="0" shrinkToFit="false"/>
      <protection locked="true" hidden="false"/>
    </xf>
    <xf numFmtId="165" fontId="15" fillId="6" borderId="29" xfId="22" applyFont="true" applyBorder="true" applyAlignment="true" applyProtection="true">
      <alignment horizontal="center" vertical="center" textRotation="0" wrapText="true" indent="0" shrinkToFit="false"/>
      <protection locked="true" hidden="false"/>
    </xf>
    <xf numFmtId="172" fontId="15" fillId="6" borderId="30" xfId="22" applyFont="true" applyBorder="true" applyAlignment="true" applyProtection="true">
      <alignment horizontal="center" vertical="center" textRotation="0" wrapText="false" indent="0" shrinkToFit="false"/>
      <protection locked="true" hidden="false"/>
    </xf>
    <xf numFmtId="166" fontId="15" fillId="4" borderId="30" xfId="22" applyFont="true" applyBorder="true" applyAlignment="true" applyProtection="true">
      <alignment horizontal="center" vertical="center" textRotation="0" wrapText="false" indent="0" shrinkToFit="false"/>
      <protection locked="false" hidden="false"/>
    </xf>
    <xf numFmtId="172" fontId="15" fillId="6" borderId="30" xfId="22" applyFont="true" applyBorder="true" applyAlignment="true" applyProtection="true">
      <alignment horizontal="center" vertical="center" textRotation="0" wrapText="false" indent="0" shrinkToFit="false"/>
      <protection locked="false" hidden="false"/>
    </xf>
    <xf numFmtId="164" fontId="15" fillId="6" borderId="30" xfId="22" applyFont="true" applyBorder="true" applyAlignment="true" applyProtection="true">
      <alignment horizontal="center" vertical="center" textRotation="0" wrapText="true" indent="0" shrinkToFit="false"/>
      <protection locked="true" hidden="false"/>
    </xf>
    <xf numFmtId="164" fontId="15" fillId="6" borderId="30" xfId="21" applyFont="true" applyBorder="true" applyAlignment="true" applyProtection="true">
      <alignment horizontal="center" vertical="center" textRotation="0" wrapText="true" indent="0" shrinkToFit="false"/>
      <protection locked="true" hidden="true"/>
    </xf>
    <xf numFmtId="164" fontId="15" fillId="4" borderId="30" xfId="0" applyFont="true" applyBorder="true" applyAlignment="true" applyProtection="true">
      <alignment horizontal="center" vertical="center" textRotation="0" wrapText="false" indent="0" shrinkToFit="false"/>
      <protection locked="false" hidden="false"/>
    </xf>
    <xf numFmtId="164" fontId="15" fillId="4" borderId="31" xfId="0" applyFont="true" applyBorder="true" applyAlignment="true" applyProtection="true">
      <alignment horizontal="center" vertical="center" textRotation="0" wrapText="false" indent="0" shrinkToFit="false"/>
      <protection locked="false" hidden="false"/>
    </xf>
    <xf numFmtId="164" fontId="15" fillId="3" borderId="0" xfId="22" applyFont="true" applyBorder="true" applyAlignment="true" applyProtection="true">
      <alignment horizontal="left" vertical="top" textRotation="0" wrapText="false" indent="0" shrinkToFit="false"/>
      <protection locked="true" hidden="false"/>
    </xf>
    <xf numFmtId="164" fontId="15" fillId="4" borderId="32" xfId="0" applyFont="true" applyBorder="true" applyAlignment="true" applyProtection="true">
      <alignment horizontal="center" vertical="center" textRotation="0" wrapText="false" indent="0" shrinkToFit="false"/>
      <protection locked="false" hidden="false"/>
    </xf>
    <xf numFmtId="164" fontId="17" fillId="0" borderId="0"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true" applyAlignment="true" applyProtection="true">
      <alignment horizontal="center" vertical="center" textRotation="0" wrapText="true" indent="0" shrinkToFit="false"/>
      <protection locked="false" hidden="false"/>
    </xf>
    <xf numFmtId="164" fontId="17" fillId="0" borderId="1" xfId="0" applyFont="true" applyBorder="true" applyAlignment="true" applyProtection="false">
      <alignment horizontal="center" vertical="center" textRotation="0" wrapText="false" indent="0" shrinkToFit="false"/>
      <protection locked="true" hidden="false"/>
    </xf>
    <xf numFmtId="164" fontId="15" fillId="4" borderId="33" xfId="0" applyFont="true" applyBorder="true" applyAlignment="true" applyProtection="true">
      <alignment horizontal="center" vertical="center" textRotation="0" wrapText="false" indent="0" shrinkToFit="false"/>
      <protection locked="false" hidden="false"/>
    </xf>
    <xf numFmtId="164" fontId="15" fillId="3" borderId="34" xfId="22" applyFont="true" applyBorder="true" applyAlignment="true" applyProtection="true">
      <alignment horizontal="left" vertical="top" textRotation="0" wrapText="false" indent="0" shrinkToFit="false"/>
      <protection locked="true" hidden="false"/>
    </xf>
    <xf numFmtId="164" fontId="15" fillId="3" borderId="3" xfId="22" applyFont="true" applyBorder="true" applyAlignment="true" applyProtection="true">
      <alignment horizontal="left" vertical="top" textRotation="0" wrapText="false" indent="0" shrinkToFit="false"/>
      <protection locked="true" hidden="false"/>
    </xf>
    <xf numFmtId="164" fontId="17" fillId="3" borderId="3" xfId="0" applyFont="true" applyBorder="true" applyAlignment="false" applyProtection="false">
      <alignment horizontal="general" vertical="bottom" textRotation="0" wrapText="false" indent="0" shrinkToFit="false"/>
      <protection locked="true" hidden="false"/>
    </xf>
    <xf numFmtId="164" fontId="15" fillId="4" borderId="35" xfId="0" applyFont="true" applyBorder="true" applyAlignment="true" applyProtection="true">
      <alignment horizontal="center" vertical="center" textRotation="0" wrapText="false" indent="0" shrinkToFit="false"/>
      <protection locked="false" hidden="false"/>
    </xf>
    <xf numFmtId="164" fontId="17" fillId="0" borderId="3" xfId="0" applyFont="true" applyBorder="true" applyAlignment="true" applyProtection="false">
      <alignment horizontal="center" vertical="center" textRotation="0" wrapText="false" indent="0" shrinkToFit="false"/>
      <protection locked="true" hidden="false"/>
    </xf>
    <xf numFmtId="164" fontId="17" fillId="0" borderId="3" xfId="0" applyFont="true" applyBorder="true" applyAlignment="true" applyProtection="false">
      <alignment horizontal="center" vertical="center" textRotation="0" wrapText="true" indent="0" shrinkToFit="false"/>
      <protection locked="true" hidden="false"/>
    </xf>
    <xf numFmtId="164" fontId="17" fillId="0" borderId="3" xfId="0" applyFont="true" applyBorder="true" applyAlignment="true" applyProtection="true">
      <alignment horizontal="center" vertical="center" textRotation="0" wrapText="true" indent="0" shrinkToFit="false"/>
      <protection locked="false" hidden="false"/>
    </xf>
    <xf numFmtId="164" fontId="17" fillId="0" borderId="36" xfId="0" applyFont="true" applyBorder="true" applyAlignment="true" applyProtection="false">
      <alignment horizontal="center" vertical="center" textRotation="0" wrapText="false" indent="0" shrinkToFit="false"/>
      <protection locked="true" hidden="false"/>
    </xf>
    <xf numFmtId="164" fontId="8" fillId="0" borderId="0" xfId="22" applyFont="true" applyBorder="true" applyAlignment="true" applyProtection="true">
      <alignment horizontal="left" vertical="top" textRotation="0" wrapText="false" indent="0" shrinkToFit="false"/>
      <protection locked="true" hidden="false"/>
    </xf>
    <xf numFmtId="164" fontId="0" fillId="0" borderId="0" xfId="0" applyFont="true" applyBorder="true" applyAlignment="true" applyProtection="true">
      <alignment horizontal="center" vertical="center" textRotation="0" wrapText="true" indent="0" shrinkToFit="false"/>
      <protection locked="false" hidden="false"/>
    </xf>
    <xf numFmtId="164" fontId="15" fillId="5" borderId="0" xfId="22" applyFont="true" applyBorder="true" applyAlignment="true" applyProtection="true">
      <alignment horizontal="left" vertical="center" textRotation="0" wrapText="false" indent="0" shrinkToFit="false"/>
      <protection locked="true" hidden="false"/>
    </xf>
    <xf numFmtId="164" fontId="21" fillId="0" borderId="0"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false" hidden="false"/>
    </xf>
    <xf numFmtId="175" fontId="0" fillId="0" borderId="2" xfId="0" applyFont="true" applyBorder="true" applyAlignment="true" applyProtection="true">
      <alignment horizontal="center" vertical="center" textRotation="0" wrapText="false" indent="0" shrinkToFit="false"/>
      <protection locked="false" hidden="false"/>
    </xf>
    <xf numFmtId="164" fontId="13" fillId="2" borderId="2" xfId="21" applyFont="true" applyBorder="true" applyAlignment="true" applyProtection="false">
      <alignment horizontal="center" vertical="top" textRotation="0" wrapText="true" indent="0" shrinkToFit="false"/>
      <protection locked="true" hidden="false"/>
    </xf>
    <xf numFmtId="164" fontId="13" fillId="2" borderId="4" xfId="21" applyFont="true" applyBorder="true" applyAlignment="true" applyProtection="false">
      <alignment horizontal="center" vertical="top" textRotation="0" wrapText="true" indent="0" shrinkToFit="false"/>
      <protection locked="true" hidden="false"/>
    </xf>
    <xf numFmtId="164" fontId="13" fillId="2" borderId="2" xfId="21" applyFont="true" applyBorder="true" applyAlignment="true" applyProtection="true">
      <alignment horizontal="center" vertical="top" textRotation="0" wrapText="true" indent="0" shrinkToFit="false"/>
      <protection locked="false" hidden="false"/>
    </xf>
    <xf numFmtId="164" fontId="13" fillId="2" borderId="5" xfId="21" applyFont="true" applyBorder="true" applyAlignment="true" applyProtection="false">
      <alignment horizontal="center" vertical="top" textRotation="0" wrapText="true" indent="0" shrinkToFit="false"/>
      <protection locked="true" hidden="false"/>
    </xf>
    <xf numFmtId="164" fontId="13" fillId="2" borderId="7" xfId="21" applyFont="true" applyBorder="true" applyAlignment="true" applyProtection="false">
      <alignment horizontal="center" vertical="top" textRotation="0" wrapText="true" indent="0" shrinkToFit="false"/>
      <protection locked="true" hidden="false"/>
    </xf>
    <xf numFmtId="164" fontId="13" fillId="2" borderId="6" xfId="21" applyFont="true" applyBorder="true" applyAlignment="true" applyProtection="false">
      <alignment horizontal="center" vertical="top" textRotation="0" wrapText="true" indent="0" shrinkToFit="false"/>
      <protection locked="true" hidden="false"/>
    </xf>
    <xf numFmtId="164" fontId="13" fillId="2" borderId="9" xfId="21" applyFont="true" applyBorder="true" applyAlignment="true" applyProtection="false">
      <alignment horizontal="center" vertical="top" textRotation="0" wrapText="true" indent="0" shrinkToFit="false"/>
      <protection locked="true" hidden="false"/>
    </xf>
    <xf numFmtId="164" fontId="10" fillId="0" borderId="10" xfId="21" applyFont="true" applyBorder="true" applyAlignment="true" applyProtection="false">
      <alignment horizontal="center" vertical="top" textRotation="0" wrapText="false" indent="0" shrinkToFit="false"/>
      <protection locked="true" hidden="false"/>
    </xf>
    <xf numFmtId="164" fontId="10" fillId="0" borderId="8" xfId="21" applyFont="true" applyBorder="true" applyAlignment="true" applyProtection="false">
      <alignment horizontal="center" vertical="top" textRotation="0" wrapText="false" indent="0" shrinkToFit="false"/>
      <protection locked="true" hidden="false"/>
    </xf>
    <xf numFmtId="164" fontId="10" fillId="0" borderId="8" xfId="21" applyFont="true" applyBorder="true" applyAlignment="true" applyProtection="false">
      <alignment horizontal="center" vertical="top" textRotation="0" wrapText="true" indent="0" shrinkToFit="false"/>
      <protection locked="true" hidden="false"/>
    </xf>
    <xf numFmtId="164" fontId="8" fillId="0" borderId="8" xfId="21" applyFont="true" applyBorder="true" applyAlignment="true" applyProtection="true">
      <alignment horizontal="general" vertical="top" textRotation="0" wrapText="true" indent="0" shrinkToFit="false"/>
      <protection locked="true" hidden="true"/>
    </xf>
    <xf numFmtId="164" fontId="0" fillId="0" borderId="8"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10" fillId="0" borderId="6" xfId="21" applyFont="true" applyBorder="true" applyAlignment="true" applyProtection="false">
      <alignment horizontal="center" vertical="top" textRotation="0" wrapText="false" indent="0" shrinkToFit="false"/>
      <protection locked="true" hidden="false"/>
    </xf>
    <xf numFmtId="164" fontId="10" fillId="0" borderId="2" xfId="21" applyFont="true" applyBorder="true" applyAlignment="true" applyProtection="false">
      <alignment horizontal="center" vertical="top" textRotation="0" wrapText="false" indent="0" shrinkToFit="false"/>
      <protection locked="true" hidden="false"/>
    </xf>
    <xf numFmtId="164" fontId="10" fillId="0" borderId="11" xfId="21" applyFont="true" applyBorder="true" applyAlignment="true" applyProtection="false">
      <alignment horizontal="center" vertical="top" textRotation="0" wrapText="true" indent="0" shrinkToFit="false"/>
      <protection locked="true" hidden="false"/>
    </xf>
    <xf numFmtId="164" fontId="10" fillId="0" borderId="5" xfId="21" applyFont="true" applyBorder="true" applyAlignment="true" applyProtection="false">
      <alignment horizontal="center" vertical="top" textRotation="0" wrapText="true" indent="0" shrinkToFit="false"/>
      <protection locked="true" hidden="false"/>
    </xf>
    <xf numFmtId="164" fontId="10" fillId="0" borderId="6" xfId="21" applyFont="true" applyBorder="true" applyAlignment="true" applyProtection="false">
      <alignment horizontal="center" vertical="top" textRotation="0" wrapText="true" indent="0" shrinkToFit="false"/>
      <protection locked="true" hidden="false"/>
    </xf>
    <xf numFmtId="164" fontId="10" fillId="0" borderId="7" xfId="21" applyFont="true" applyBorder="true" applyAlignment="true" applyProtection="false">
      <alignment horizontal="center" vertical="top" textRotation="0" wrapText="true" indent="0" shrinkToFit="false"/>
      <protection locked="true" hidden="false"/>
    </xf>
    <xf numFmtId="164" fontId="10" fillId="0" borderId="2" xfId="21" applyFont="true" applyBorder="true" applyAlignment="true" applyProtection="false">
      <alignment horizontal="center" vertical="top" textRotation="0" wrapText="true" indent="0" shrinkToFit="false"/>
      <protection locked="true" hidden="false"/>
    </xf>
    <xf numFmtId="165" fontId="14" fillId="2" borderId="4" xfId="22" applyFont="true" applyBorder="true" applyAlignment="true" applyProtection="false">
      <alignment horizontal="center" vertical="top" textRotation="0" wrapText="true" indent="0" shrinkToFit="false"/>
      <protection locked="true" hidden="false"/>
    </xf>
    <xf numFmtId="166" fontId="15" fillId="3" borderId="0" xfId="22" applyFont="true" applyBorder="true" applyAlignment="true" applyProtection="false">
      <alignment horizontal="left" vertical="top" textRotation="0" wrapText="true" indent="0" shrinkToFit="false"/>
      <protection locked="true" hidden="false"/>
    </xf>
    <xf numFmtId="165" fontId="15" fillId="4" borderId="37" xfId="22" applyFont="true" applyBorder="true" applyAlignment="true" applyProtection="true">
      <alignment horizontal="center" vertical="top" textRotation="0" wrapText="true" indent="0" shrinkToFit="false"/>
      <protection locked="false" hidden="false"/>
    </xf>
    <xf numFmtId="165" fontId="15" fillId="5" borderId="16" xfId="22" applyFont="true" applyBorder="true" applyAlignment="true" applyProtection="false">
      <alignment horizontal="center" vertical="top" textRotation="0" wrapText="true" indent="0" shrinkToFit="false"/>
      <protection locked="true" hidden="false"/>
    </xf>
    <xf numFmtId="173" fontId="15" fillId="4" borderId="16" xfId="17" applyFont="true" applyBorder="true" applyAlignment="true" applyProtection="true">
      <alignment horizontal="center" vertical="top" textRotation="0" wrapText="true" indent="0" shrinkToFit="false"/>
      <protection locked="false" hidden="false"/>
    </xf>
    <xf numFmtId="165" fontId="15" fillId="5" borderId="16" xfId="15" applyFont="true" applyBorder="true" applyAlignment="true" applyProtection="true">
      <alignment horizontal="center" vertical="top" textRotation="0" wrapText="true" indent="0" shrinkToFit="false"/>
      <protection locked="true" hidden="false"/>
    </xf>
    <xf numFmtId="176" fontId="15" fillId="4" borderId="15" xfId="0" applyFont="true" applyBorder="true" applyAlignment="true" applyProtection="true">
      <alignment horizontal="general" vertical="center" textRotation="0" wrapText="true" indent="0" shrinkToFit="false"/>
      <protection locked="false" hidden="false"/>
    </xf>
    <xf numFmtId="176" fontId="15" fillId="4" borderId="17" xfId="0" applyFont="true" applyBorder="true" applyAlignment="true" applyProtection="true">
      <alignment horizontal="general" vertical="center" textRotation="0" wrapText="true" indent="0" shrinkToFit="false"/>
      <protection locked="false" hidden="false"/>
    </xf>
    <xf numFmtId="166" fontId="15" fillId="3" borderId="0" xfId="22" applyFont="true" applyBorder="true" applyAlignment="true" applyProtection="false">
      <alignment horizontal="general" vertical="top" textRotation="0" wrapText="true" indent="0" shrinkToFit="false"/>
      <protection locked="true" hidden="false"/>
    </xf>
    <xf numFmtId="166" fontId="15" fillId="6" borderId="37" xfId="22" applyFont="true" applyBorder="true" applyAlignment="true" applyProtection="false">
      <alignment horizontal="center" vertical="top" textRotation="0" wrapText="true" indent="0" shrinkToFit="false"/>
      <protection locked="true" hidden="false"/>
    </xf>
    <xf numFmtId="165" fontId="15" fillId="4" borderId="16" xfId="22" applyFont="true" applyBorder="true" applyAlignment="true" applyProtection="true">
      <alignment horizontal="center" vertical="top" textRotation="0" wrapText="true" indent="0" shrinkToFit="false"/>
      <protection locked="false" hidden="false"/>
    </xf>
    <xf numFmtId="166" fontId="15" fillId="6" borderId="16" xfId="22" applyFont="true" applyBorder="true" applyAlignment="true" applyProtection="false">
      <alignment horizontal="center" vertical="top" textRotation="0" wrapText="true" indent="0" shrinkToFit="false"/>
      <protection locked="true" hidden="false"/>
    </xf>
    <xf numFmtId="166" fontId="15" fillId="6" borderId="16" xfId="22" applyFont="true" applyBorder="true" applyAlignment="true" applyProtection="false">
      <alignment horizontal="center" vertical="bottom" textRotation="0" wrapText="true" indent="0" shrinkToFit="false"/>
      <protection locked="true" hidden="false"/>
    </xf>
    <xf numFmtId="166" fontId="15" fillId="6" borderId="16" xfId="22" applyFont="true" applyBorder="true" applyAlignment="true" applyProtection="false">
      <alignment horizontal="left" vertical="bottom" textRotation="0" wrapText="true" indent="0" shrinkToFit="false"/>
      <protection locked="true" hidden="false"/>
    </xf>
    <xf numFmtId="166" fontId="15" fillId="6" borderId="16" xfId="21" applyFont="true" applyBorder="true" applyAlignment="true" applyProtection="true">
      <alignment horizontal="left" vertical="top" textRotation="0" wrapText="true" indent="0" shrinkToFit="false"/>
      <protection locked="true" hidden="true"/>
    </xf>
    <xf numFmtId="177" fontId="15" fillId="4" borderId="37" xfId="19" applyFont="true" applyBorder="true" applyAlignment="true" applyProtection="true">
      <alignment horizontal="center" vertical="top" textRotation="0" wrapText="true" indent="0" shrinkToFit="false"/>
      <protection locked="false" hidden="false"/>
    </xf>
    <xf numFmtId="177" fontId="15" fillId="5" borderId="16" xfId="19" applyFont="true" applyBorder="true" applyAlignment="true" applyProtection="true">
      <alignment horizontal="center" vertical="top" textRotation="0" wrapText="true" indent="0" shrinkToFit="false"/>
      <protection locked="true" hidden="false"/>
    </xf>
    <xf numFmtId="166" fontId="15" fillId="6" borderId="15" xfId="22" applyFont="true" applyBorder="true" applyAlignment="true" applyProtection="false">
      <alignment horizontal="left" vertical="bottom" textRotation="0" wrapText="true" indent="0" shrinkToFit="false"/>
      <protection locked="true" hidden="false"/>
    </xf>
    <xf numFmtId="166" fontId="15" fillId="6" borderId="15" xfId="21" applyFont="true" applyBorder="true" applyAlignment="true" applyProtection="true">
      <alignment horizontal="left" vertical="top" textRotation="0" wrapText="true" indent="0" shrinkToFit="false"/>
      <protection locked="true" hidden="true"/>
    </xf>
    <xf numFmtId="176" fontId="15" fillId="4" borderId="16" xfId="0" applyFont="true" applyBorder="true" applyAlignment="true" applyProtection="true">
      <alignment horizontal="left" vertical="center" textRotation="0" wrapText="true" indent="0" shrinkToFit="false"/>
      <protection locked="false" hidden="false"/>
    </xf>
    <xf numFmtId="176" fontId="15" fillId="4" borderId="38" xfId="0" applyFont="true" applyBorder="true" applyAlignment="true" applyProtection="true">
      <alignment horizontal="left" vertical="center" textRotation="0" wrapText="true" indent="0" shrinkToFit="false"/>
      <protection locked="false" hidden="false"/>
    </xf>
    <xf numFmtId="166" fontId="15" fillId="4" borderId="37" xfId="19" applyFont="true" applyBorder="true" applyAlignment="true" applyProtection="true">
      <alignment horizontal="center" vertical="top" textRotation="0" wrapText="true" indent="0" shrinkToFit="false"/>
      <protection locked="false" hidden="false"/>
    </xf>
    <xf numFmtId="166" fontId="18" fillId="6" borderId="37" xfId="22" applyFont="true" applyBorder="true" applyAlignment="true" applyProtection="false">
      <alignment horizontal="center" vertical="top" textRotation="0" wrapText="true" indent="0" shrinkToFit="false"/>
      <protection locked="true" hidden="false"/>
    </xf>
    <xf numFmtId="166" fontId="18" fillId="6" borderId="16" xfId="22" applyFont="true" applyBorder="true" applyAlignment="true" applyProtection="false">
      <alignment horizontal="center" vertical="top" textRotation="0" wrapText="true" indent="0" shrinkToFit="false"/>
      <protection locked="true" hidden="false"/>
    </xf>
    <xf numFmtId="166" fontId="18" fillId="6" borderId="16" xfId="22" applyFont="true" applyBorder="true" applyAlignment="true" applyProtection="false">
      <alignment horizontal="left" vertical="top" textRotation="0" wrapText="true" indent="0" shrinkToFit="false"/>
      <protection locked="true" hidden="false"/>
    </xf>
    <xf numFmtId="166" fontId="18" fillId="6" borderId="16" xfId="21" applyFont="true" applyBorder="true" applyAlignment="true" applyProtection="true">
      <alignment horizontal="left" vertical="top" textRotation="0" wrapText="true" indent="0" shrinkToFit="false"/>
      <protection locked="true" hidden="true"/>
    </xf>
    <xf numFmtId="176" fontId="15" fillId="4" borderId="20" xfId="0" applyFont="true" applyBorder="true" applyAlignment="true" applyProtection="true">
      <alignment horizontal="left" vertical="center" textRotation="0" wrapText="true" indent="0" shrinkToFit="false"/>
      <protection locked="false" hidden="false"/>
    </xf>
    <xf numFmtId="176" fontId="15" fillId="4" borderId="30" xfId="0" applyFont="true" applyBorder="true" applyAlignment="true" applyProtection="true">
      <alignment horizontal="left" vertical="center" textRotation="0" wrapText="true" indent="0" shrinkToFit="false"/>
      <protection locked="false" hidden="false"/>
    </xf>
    <xf numFmtId="176" fontId="15" fillId="4" borderId="39" xfId="0" applyFont="true" applyBorder="true" applyAlignment="true" applyProtection="true">
      <alignment horizontal="left" vertical="center" textRotation="0" wrapText="true" indent="0" shrinkToFit="false"/>
      <protection locked="false" hidden="false"/>
    </xf>
    <xf numFmtId="166" fontId="19" fillId="6" borderId="37" xfId="22" applyFont="true" applyBorder="true" applyAlignment="true" applyProtection="false">
      <alignment horizontal="center" vertical="top" textRotation="0" wrapText="true" indent="0" shrinkToFit="false"/>
      <protection locked="true" hidden="false"/>
    </xf>
    <xf numFmtId="165" fontId="16" fillId="4" borderId="16" xfId="22" applyFont="true" applyBorder="true" applyAlignment="true" applyProtection="true">
      <alignment horizontal="center" vertical="top" textRotation="0" wrapText="false" indent="0" shrinkToFit="false"/>
      <protection locked="false" hidden="false"/>
    </xf>
    <xf numFmtId="166" fontId="14" fillId="2" borderId="40" xfId="22" applyFont="true" applyBorder="true" applyAlignment="true" applyProtection="false">
      <alignment horizontal="center" vertical="top" textRotation="0" wrapText="true" indent="0" shrinkToFit="false"/>
      <protection locked="true" hidden="false"/>
    </xf>
    <xf numFmtId="166" fontId="15" fillId="3" borderId="0" xfId="22" applyFont="true" applyBorder="true" applyAlignment="true" applyProtection="false">
      <alignment horizontal="center" vertical="top" textRotation="0" wrapText="true" indent="0" shrinkToFit="false"/>
      <protection locked="true" hidden="false"/>
    </xf>
    <xf numFmtId="178" fontId="15" fillId="4" borderId="37" xfId="22" applyFont="true" applyBorder="true" applyAlignment="true" applyProtection="true">
      <alignment horizontal="center" vertical="top" textRotation="0" wrapText="true" indent="0" shrinkToFit="false"/>
      <protection locked="false" hidden="false"/>
    </xf>
    <xf numFmtId="176" fontId="15" fillId="4" borderId="25" xfId="0" applyFont="true" applyBorder="true" applyAlignment="true" applyProtection="true">
      <alignment horizontal="left" vertical="center" textRotation="0" wrapText="true" indent="0" shrinkToFit="false"/>
      <protection locked="false" hidden="false"/>
    </xf>
    <xf numFmtId="176" fontId="15" fillId="4" borderId="25" xfId="0" applyFont="true" applyBorder="true" applyAlignment="true" applyProtection="true">
      <alignment horizontal="left" vertical="top" textRotation="0" wrapText="true" indent="0" shrinkToFit="false"/>
      <protection locked="false" hidden="false"/>
    </xf>
    <xf numFmtId="166" fontId="18" fillId="6" borderId="37" xfId="0" applyFont="true" applyBorder="true" applyAlignment="true" applyProtection="false">
      <alignment horizontal="center" vertical="top" textRotation="0" wrapText="true" indent="0" shrinkToFit="false"/>
      <protection locked="true" hidden="false"/>
    </xf>
    <xf numFmtId="166" fontId="15" fillId="6" borderId="37" xfId="0" applyFont="true" applyBorder="true" applyAlignment="true" applyProtection="false">
      <alignment horizontal="left" vertical="bottom" textRotation="0" wrapText="true" indent="0" shrinkToFit="false"/>
      <protection locked="true" hidden="false"/>
    </xf>
    <xf numFmtId="166" fontId="15" fillId="6" borderId="37" xfId="0" applyFont="true" applyBorder="true" applyAlignment="true" applyProtection="true">
      <alignment horizontal="left" vertical="top" textRotation="0" wrapText="true" indent="0" shrinkToFit="false"/>
      <protection locked="true" hidden="true"/>
    </xf>
    <xf numFmtId="166" fontId="15" fillId="6" borderId="37" xfId="0" applyFont="true" applyBorder="true" applyAlignment="true" applyProtection="false">
      <alignment horizontal="center" vertical="top" textRotation="0" wrapText="true" indent="0" shrinkToFit="false"/>
      <protection locked="true" hidden="false"/>
    </xf>
  </cellXfs>
  <cellStyles count="9">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 4" xfId="22"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49" activeCellId="0" sqref="H49"/>
    </sheetView>
  </sheetViews>
  <sheetFormatPr defaultRowHeight="14.5" zeroHeight="false" outlineLevelRow="0" outlineLevelCol="0"/>
  <cols>
    <col collapsed="false" customWidth="true" hidden="false" outlineLevel="0" max="1" min="1" style="1" width="7.73"/>
    <col collapsed="false" customWidth="true" hidden="false" outlineLevel="0" max="2" min="2" style="2" width="20.45"/>
    <col collapsed="false" customWidth="true" hidden="false" outlineLevel="0" max="3" min="3" style="2" width="10.27"/>
    <col collapsed="false" customWidth="true" hidden="false" outlineLevel="0" max="4" min="4" style="2" width="78.17"/>
    <col collapsed="false" customWidth="true" hidden="false" outlineLevel="0" max="9" min="5" style="3" width="12.72"/>
    <col collapsed="false" customWidth="true" hidden="true" outlineLevel="0" max="18" min="10" style="3" width="12.72"/>
    <col collapsed="false" customWidth="true" hidden="true" outlineLevel="0" max="19" min="19" style="3" width="13.45"/>
    <col collapsed="false" customWidth="true" hidden="true" outlineLevel="0" max="20" min="20" style="3" width="12.72"/>
    <col collapsed="false" customWidth="true" hidden="false" outlineLevel="0" max="21" min="21" style="4" width="16.27"/>
    <col collapsed="false" customWidth="true" hidden="false" outlineLevel="0" max="22" min="22" style="4" width="40.18"/>
    <col collapsed="false" customWidth="true" hidden="false" outlineLevel="0" max="23" min="23" style="4" width="18.18"/>
    <col collapsed="false" customWidth="true" hidden="false" outlineLevel="0" max="24" min="24" style="3" width="35.82"/>
    <col collapsed="false" customWidth="true" hidden="false" outlineLevel="0" max="26" min="25" style="3" width="16.45"/>
    <col collapsed="false" customWidth="true" hidden="false" outlineLevel="0" max="1025" min="27" style="2" width="16.45"/>
  </cols>
  <sheetData>
    <row r="1" customFormat="false" ht="3.75" hidden="false" customHeight="true" outlineLevel="0" collapsed="false">
      <c r="A1" s="5"/>
    </row>
    <row r="2" customFormat="false" ht="27.75" hidden="false" customHeight="true" outlineLevel="0" collapsed="false">
      <c r="A2" s="6" t="s">
        <v>0</v>
      </c>
      <c r="B2" s="7"/>
      <c r="C2" s="8"/>
      <c r="D2" s="8"/>
      <c r="E2" s="8"/>
      <c r="F2" s="8"/>
      <c r="G2" s="8"/>
      <c r="H2" s="8"/>
      <c r="I2" s="9"/>
      <c r="J2" s="9"/>
      <c r="K2" s="9"/>
      <c r="L2" s="9"/>
      <c r="M2" s="9"/>
      <c r="N2" s="9"/>
      <c r="O2" s="9"/>
      <c r="P2" s="9"/>
      <c r="Q2" s="9"/>
      <c r="R2" s="9"/>
      <c r="S2" s="9"/>
      <c r="T2" s="9"/>
      <c r="U2" s="10"/>
      <c r="V2" s="10"/>
      <c r="W2" s="10"/>
    </row>
    <row r="3" customFormat="false" ht="7.5" hidden="false" customHeight="true" outlineLevel="0" collapsed="false">
      <c r="A3" s="5"/>
    </row>
    <row r="4" customFormat="false" ht="15.75" hidden="false" customHeight="true" outlineLevel="0" collapsed="false">
      <c r="A4" s="11" t="s">
        <v>1</v>
      </c>
      <c r="C4" s="12"/>
      <c r="D4" s="13"/>
      <c r="E4" s="14"/>
      <c r="F4" s="15"/>
      <c r="G4" s="9"/>
      <c r="H4" s="9"/>
      <c r="I4" s="9"/>
      <c r="J4" s="9"/>
      <c r="K4" s="9"/>
      <c r="L4" s="9"/>
      <c r="M4" s="9"/>
      <c r="N4" s="9"/>
      <c r="O4" s="9"/>
      <c r="P4" s="9"/>
      <c r="Q4" s="9"/>
      <c r="R4" s="9"/>
      <c r="S4" s="9"/>
      <c r="T4" s="9"/>
      <c r="U4" s="10"/>
      <c r="V4" s="10"/>
      <c r="X4" s="16" t="s">
        <v>2</v>
      </c>
      <c r="Y4" s="16"/>
      <c r="Z4" s="16"/>
    </row>
    <row r="5" customFormat="false" ht="38.25" hidden="false" customHeight="true" outlineLevel="0" collapsed="false">
      <c r="A5" s="17" t="s">
        <v>3</v>
      </c>
      <c r="B5" s="17"/>
      <c r="C5" s="18" t="s">
        <v>4</v>
      </c>
      <c r="D5" s="17" t="s">
        <v>5</v>
      </c>
      <c r="E5" s="19" t="s">
        <v>6</v>
      </c>
      <c r="F5" s="20" t="s">
        <v>7</v>
      </c>
      <c r="G5" s="21" t="s">
        <v>8</v>
      </c>
      <c r="H5" s="19" t="s">
        <v>9</v>
      </c>
      <c r="I5" s="22" t="s">
        <v>10</v>
      </c>
      <c r="J5" s="21" t="s">
        <v>11</v>
      </c>
      <c r="K5" s="19" t="s">
        <v>12</v>
      </c>
      <c r="L5" s="22" t="s">
        <v>13</v>
      </c>
      <c r="M5" s="23" t="s">
        <v>14</v>
      </c>
      <c r="N5" s="19" t="s">
        <v>15</v>
      </c>
      <c r="O5" s="22" t="s">
        <v>16</v>
      </c>
      <c r="P5" s="21" t="s">
        <v>17</v>
      </c>
      <c r="Q5" s="19" t="s">
        <v>9</v>
      </c>
      <c r="R5" s="22" t="s">
        <v>10</v>
      </c>
      <c r="S5" s="22" t="s">
        <v>18</v>
      </c>
      <c r="T5" s="21" t="s">
        <v>19</v>
      </c>
      <c r="U5" s="22" t="s">
        <v>20</v>
      </c>
      <c r="V5" s="21" t="s">
        <v>21</v>
      </c>
      <c r="W5" s="19" t="s">
        <v>22</v>
      </c>
      <c r="X5" s="19" t="s">
        <v>23</v>
      </c>
      <c r="Y5" s="19" t="s">
        <v>24</v>
      </c>
      <c r="Z5" s="19" t="s">
        <v>25</v>
      </c>
    </row>
    <row r="6" customFormat="false" ht="63" hidden="false" customHeight="true" outlineLevel="0" collapsed="false">
      <c r="A6" s="17"/>
      <c r="B6" s="17"/>
      <c r="C6" s="24"/>
      <c r="D6" s="17"/>
      <c r="E6" s="19"/>
      <c r="F6" s="20"/>
      <c r="G6" s="21"/>
      <c r="H6" s="19"/>
      <c r="I6" s="22"/>
      <c r="J6" s="21"/>
      <c r="K6" s="19"/>
      <c r="L6" s="22"/>
      <c r="M6" s="23"/>
      <c r="N6" s="19"/>
      <c r="O6" s="22"/>
      <c r="P6" s="21"/>
      <c r="Q6" s="19"/>
      <c r="R6" s="22"/>
      <c r="S6" s="22"/>
      <c r="T6" s="21"/>
      <c r="U6" s="22"/>
      <c r="V6" s="21"/>
      <c r="W6" s="19"/>
      <c r="X6" s="19"/>
      <c r="Y6" s="19"/>
      <c r="Z6" s="19"/>
    </row>
    <row r="7" customFormat="false" ht="11.25" hidden="false" customHeight="true" outlineLevel="0" collapsed="false">
      <c r="A7" s="25"/>
      <c r="B7" s="26"/>
      <c r="C7" s="26"/>
      <c r="D7" s="26"/>
      <c r="E7" s="27"/>
      <c r="F7" s="28"/>
      <c r="G7" s="28"/>
      <c r="H7" s="28"/>
      <c r="I7" s="28"/>
      <c r="J7" s="28"/>
      <c r="K7" s="28"/>
      <c r="L7" s="28"/>
      <c r="M7" s="28"/>
      <c r="N7" s="28"/>
      <c r="O7" s="28"/>
      <c r="P7" s="28"/>
      <c r="Q7" s="28"/>
      <c r="R7" s="28"/>
      <c r="S7" s="28" t="s">
        <v>26</v>
      </c>
      <c r="T7" s="29"/>
      <c r="U7" s="28"/>
      <c r="V7" s="30"/>
      <c r="W7" s="30"/>
      <c r="X7" s="31"/>
      <c r="Y7" s="31"/>
      <c r="Z7" s="32"/>
    </row>
    <row r="8" customFormat="false" ht="14.5" hidden="true" customHeight="false" outlineLevel="0" collapsed="false">
      <c r="A8" s="25"/>
      <c r="B8" s="33"/>
      <c r="C8" s="33"/>
      <c r="D8" s="34"/>
      <c r="E8" s="35" t="n">
        <v>1</v>
      </c>
      <c r="F8" s="36" t="n">
        <v>2</v>
      </c>
      <c r="G8" s="37" t="n">
        <v>3</v>
      </c>
      <c r="H8" s="37" t="n">
        <v>4</v>
      </c>
      <c r="I8" s="38" t="n">
        <v>5</v>
      </c>
      <c r="J8" s="37" t="n">
        <v>6</v>
      </c>
      <c r="K8" s="37" t="n">
        <v>7</v>
      </c>
      <c r="L8" s="38" t="n">
        <v>8</v>
      </c>
      <c r="M8" s="37" t="n">
        <v>9</v>
      </c>
      <c r="N8" s="37" t="n">
        <v>10</v>
      </c>
      <c r="O8" s="38" t="n">
        <v>11</v>
      </c>
      <c r="P8" s="37" t="n">
        <v>12</v>
      </c>
      <c r="Q8" s="37" t="n">
        <v>13</v>
      </c>
      <c r="R8" s="38" t="n">
        <v>14</v>
      </c>
      <c r="S8" s="38" t="n">
        <v>15</v>
      </c>
      <c r="T8" s="37" t="n">
        <v>16</v>
      </c>
      <c r="U8" s="38" t="n">
        <v>17</v>
      </c>
      <c r="V8" s="37" t="n">
        <v>18</v>
      </c>
      <c r="W8" s="39" t="n">
        <v>19</v>
      </c>
      <c r="X8" s="37" t="n">
        <v>20</v>
      </c>
      <c r="Y8" s="39" t="n">
        <v>21</v>
      </c>
      <c r="Z8" s="37" t="n">
        <v>22</v>
      </c>
    </row>
    <row r="9" customFormat="false" ht="15" hidden="false" customHeight="true" outlineLevel="0" collapsed="false">
      <c r="A9" s="40" t="s">
        <v>27</v>
      </c>
      <c r="B9" s="40"/>
      <c r="C9" s="40"/>
      <c r="D9" s="40"/>
      <c r="E9" s="40"/>
      <c r="F9" s="40"/>
      <c r="G9" s="40"/>
      <c r="H9" s="40"/>
      <c r="I9" s="40"/>
      <c r="J9" s="40"/>
      <c r="K9" s="40"/>
      <c r="L9" s="40"/>
      <c r="M9" s="40"/>
      <c r="N9" s="40"/>
      <c r="O9" s="40"/>
      <c r="P9" s="40"/>
      <c r="Q9" s="40"/>
      <c r="R9" s="40"/>
      <c r="S9" s="40"/>
      <c r="T9" s="40"/>
      <c r="U9" s="40"/>
      <c r="V9" s="40"/>
      <c r="W9" s="40"/>
      <c r="X9" s="40"/>
      <c r="Y9" s="40"/>
      <c r="Z9" s="40"/>
    </row>
    <row r="10" s="53" customFormat="true" ht="17.15" hidden="false" customHeight="true" outlineLevel="0" collapsed="false">
      <c r="A10" s="41" t="s">
        <v>28</v>
      </c>
      <c r="B10" s="42" t="s">
        <v>29</v>
      </c>
      <c r="C10" s="42"/>
      <c r="D10" s="42"/>
      <c r="E10" s="43"/>
      <c r="F10" s="44"/>
      <c r="G10" s="45"/>
      <c r="H10" s="44"/>
      <c r="I10" s="44"/>
      <c r="J10" s="46"/>
      <c r="K10" s="46"/>
      <c r="L10" s="46"/>
      <c r="M10" s="46"/>
      <c r="N10" s="46"/>
      <c r="O10" s="46"/>
      <c r="P10" s="46"/>
      <c r="Q10" s="46"/>
      <c r="R10" s="46"/>
      <c r="S10" s="46"/>
      <c r="T10" s="47"/>
      <c r="U10" s="48" t="n">
        <f aca="false">G10-H10</f>
        <v>0</v>
      </c>
      <c r="V10" s="49"/>
      <c r="W10" s="50"/>
      <c r="X10" s="51"/>
      <c r="Y10" s="51"/>
      <c r="Z10" s="52"/>
    </row>
    <row r="11" s="53" customFormat="true" ht="17.15" hidden="false" customHeight="true" outlineLevel="0" collapsed="false">
      <c r="A11" s="41"/>
      <c r="B11" s="54"/>
      <c r="C11" s="55" t="s">
        <v>30</v>
      </c>
      <c r="D11" s="56" t="s">
        <v>31</v>
      </c>
      <c r="E11" s="57" t="n">
        <v>1191</v>
      </c>
      <c r="F11" s="58" t="n">
        <v>1580</v>
      </c>
      <c r="G11" s="58" t="n">
        <v>2970</v>
      </c>
      <c r="H11" s="59" t="n">
        <v>0</v>
      </c>
      <c r="I11" s="58" t="n">
        <f aca="false">F11-G11</f>
        <v>-1390</v>
      </c>
      <c r="J11" s="60"/>
      <c r="K11" s="60"/>
      <c r="L11" s="60"/>
      <c r="M11" s="60"/>
      <c r="N11" s="60"/>
      <c r="O11" s="60"/>
      <c r="P11" s="60"/>
      <c r="Q11" s="60"/>
      <c r="R11" s="60"/>
      <c r="S11" s="60"/>
      <c r="T11" s="61"/>
      <c r="U11" s="62" t="n">
        <v>0</v>
      </c>
      <c r="V11" s="62" t="s">
        <v>32</v>
      </c>
      <c r="W11" s="63"/>
      <c r="X11" s="64"/>
      <c r="Y11" s="64"/>
      <c r="Z11" s="65"/>
    </row>
    <row r="12" s="53" customFormat="true" ht="17.15" hidden="false" customHeight="true" outlineLevel="0" collapsed="false">
      <c r="A12" s="66" t="s">
        <v>33</v>
      </c>
      <c r="B12" s="67" t="s">
        <v>34</v>
      </c>
      <c r="C12" s="67"/>
      <c r="D12" s="67"/>
      <c r="E12" s="68"/>
      <c r="F12" s="69"/>
      <c r="G12" s="69"/>
      <c r="H12" s="69"/>
      <c r="I12" s="70"/>
      <c r="J12" s="71" t="n">
        <v>0</v>
      </c>
      <c r="K12" s="71" t="n">
        <f aca="false">SUM(F12:J12)</f>
        <v>0</v>
      </c>
      <c r="L12" s="71" t="n">
        <v>0</v>
      </c>
      <c r="M12" s="71" t="n">
        <f aca="false">E12-K12</f>
        <v>0</v>
      </c>
      <c r="N12" s="71" t="n">
        <v>0</v>
      </c>
      <c r="O12" s="71" t="n">
        <v>0</v>
      </c>
      <c r="P12" s="71" t="n">
        <v>0</v>
      </c>
      <c r="Q12" s="71" t="n">
        <v>0</v>
      </c>
      <c r="R12" s="71" t="n">
        <v>0</v>
      </c>
      <c r="S12" s="71" t="n">
        <f aca="false">I12+L12+O12+R12</f>
        <v>0</v>
      </c>
      <c r="T12" s="71" t="n">
        <v>0</v>
      </c>
      <c r="U12" s="72" t="str">
        <f aca="false">IF(AND(G12="",H12=""),"",G12-H12)</f>
        <v/>
      </c>
      <c r="V12" s="73"/>
      <c r="W12" s="74"/>
      <c r="X12" s="64"/>
      <c r="Y12" s="64"/>
      <c r="Z12" s="65"/>
    </row>
    <row r="13" s="53" customFormat="true" ht="17.15" hidden="false" customHeight="true" outlineLevel="0" collapsed="false">
      <c r="A13" s="75"/>
      <c r="B13" s="76" t="s">
        <v>35</v>
      </c>
      <c r="C13" s="55" t="s">
        <v>36</v>
      </c>
      <c r="D13" s="67" t="s">
        <v>37</v>
      </c>
      <c r="E13" s="68"/>
      <c r="F13" s="69"/>
      <c r="G13" s="69"/>
      <c r="H13" s="69"/>
      <c r="I13" s="70"/>
      <c r="J13" s="71" t="n">
        <v>0</v>
      </c>
      <c r="K13" s="71" t="n">
        <f aca="false">SUM(F13:J13)</f>
        <v>0</v>
      </c>
      <c r="L13" s="71" t="n">
        <v>0</v>
      </c>
      <c r="M13" s="71" t="n">
        <f aca="false">E13-K13</f>
        <v>0</v>
      </c>
      <c r="N13" s="71" t="n">
        <v>0</v>
      </c>
      <c r="O13" s="71" t="n">
        <v>0</v>
      </c>
      <c r="P13" s="71" t="n">
        <v>0</v>
      </c>
      <c r="Q13" s="71" t="n">
        <v>0</v>
      </c>
      <c r="R13" s="71" t="n">
        <v>0</v>
      </c>
      <c r="S13" s="71" t="n">
        <f aca="false">I13+L13+O13+R13</f>
        <v>0</v>
      </c>
      <c r="T13" s="71" t="n">
        <v>0</v>
      </c>
      <c r="U13" s="72"/>
      <c r="V13" s="73"/>
      <c r="W13" s="63"/>
      <c r="X13" s="64"/>
      <c r="Y13" s="64"/>
      <c r="Z13" s="65"/>
    </row>
    <row r="14" s="53" customFormat="true" ht="17.15" hidden="false" customHeight="true" outlineLevel="0" collapsed="false">
      <c r="A14" s="75"/>
      <c r="B14" s="76"/>
      <c r="C14" s="55"/>
      <c r="D14" s="67" t="s">
        <v>38</v>
      </c>
      <c r="E14" s="77"/>
      <c r="F14" s="78" t="n">
        <v>0.3</v>
      </c>
      <c r="G14" s="78" t="n">
        <v>0.338</v>
      </c>
      <c r="H14" s="69" t="n">
        <v>0.338</v>
      </c>
      <c r="I14" s="78" t="n">
        <v>-0.037</v>
      </c>
      <c r="J14" s="79"/>
      <c r="K14" s="79"/>
      <c r="L14" s="79"/>
      <c r="M14" s="79"/>
      <c r="N14" s="79"/>
      <c r="O14" s="79"/>
      <c r="P14" s="79"/>
      <c r="Q14" s="79"/>
      <c r="R14" s="79"/>
      <c r="S14" s="79"/>
      <c r="T14" s="79"/>
      <c r="U14" s="78" t="n">
        <v>-0.037</v>
      </c>
      <c r="V14" s="62" t="s">
        <v>32</v>
      </c>
      <c r="W14" s="63"/>
      <c r="X14" s="64"/>
      <c r="Y14" s="64"/>
      <c r="Z14" s="65"/>
    </row>
    <row r="15" s="53" customFormat="true" ht="17.15" hidden="false" customHeight="true" outlineLevel="0" collapsed="false">
      <c r="A15" s="75"/>
      <c r="B15" s="76"/>
      <c r="C15" s="55"/>
      <c r="D15" s="67" t="s">
        <v>39</v>
      </c>
      <c r="E15" s="77"/>
      <c r="F15" s="78" t="n">
        <v>0.6</v>
      </c>
      <c r="G15" s="78" t="n">
        <v>0.704</v>
      </c>
      <c r="H15" s="69" t="n">
        <v>0.704</v>
      </c>
      <c r="I15" s="78" t="n">
        <v>-0.063</v>
      </c>
      <c r="J15" s="79"/>
      <c r="K15" s="79"/>
      <c r="L15" s="79"/>
      <c r="M15" s="79"/>
      <c r="N15" s="79"/>
      <c r="O15" s="79"/>
      <c r="P15" s="79"/>
      <c r="Q15" s="79"/>
      <c r="R15" s="79"/>
      <c r="S15" s="79"/>
      <c r="T15" s="79"/>
      <c r="U15" s="78" t="n">
        <v>-0.063</v>
      </c>
      <c r="V15" s="62" t="s">
        <v>32</v>
      </c>
      <c r="W15" s="63"/>
      <c r="X15" s="64"/>
      <c r="Y15" s="64"/>
      <c r="Z15" s="65"/>
    </row>
    <row r="16" s="53" customFormat="true" ht="17.15" hidden="false" customHeight="true" outlineLevel="0" collapsed="false">
      <c r="A16" s="75"/>
      <c r="B16" s="76"/>
      <c r="C16" s="55"/>
      <c r="D16" s="67" t="s">
        <v>40</v>
      </c>
      <c r="E16" s="77"/>
      <c r="F16" s="78" t="n">
        <v>0.9</v>
      </c>
      <c r="G16" s="78" t="n">
        <v>0.905</v>
      </c>
      <c r="H16" s="69" t="n">
        <v>0.905</v>
      </c>
      <c r="I16" s="78" t="n">
        <f aca="false">F16-G16</f>
        <v>-0.005</v>
      </c>
      <c r="J16" s="79"/>
      <c r="K16" s="79"/>
      <c r="L16" s="79"/>
      <c r="M16" s="79"/>
      <c r="N16" s="79"/>
      <c r="O16" s="79"/>
      <c r="P16" s="79"/>
      <c r="Q16" s="79"/>
      <c r="R16" s="79"/>
      <c r="S16" s="79"/>
      <c r="T16" s="79"/>
      <c r="U16" s="78" t="n">
        <v>0.044</v>
      </c>
      <c r="V16" s="62" t="s">
        <v>32</v>
      </c>
      <c r="W16" s="80"/>
      <c r="X16" s="64"/>
      <c r="Y16" s="64"/>
      <c r="Z16" s="65"/>
    </row>
    <row r="17" s="53" customFormat="true" ht="17.15" hidden="false" customHeight="true" outlineLevel="0" collapsed="false">
      <c r="A17" s="75"/>
      <c r="B17" s="76"/>
      <c r="C17" s="55"/>
      <c r="D17" s="67" t="s">
        <v>41</v>
      </c>
      <c r="E17" s="77"/>
      <c r="F17" s="78" t="n">
        <v>0.98</v>
      </c>
      <c r="G17" s="78" t="n">
        <v>0.981</v>
      </c>
      <c r="H17" s="69" t="n">
        <v>0.981</v>
      </c>
      <c r="I17" s="78" t="n">
        <f aca="false">F17-G17</f>
        <v>-0.001</v>
      </c>
      <c r="J17" s="79"/>
      <c r="K17" s="79"/>
      <c r="L17" s="79"/>
      <c r="M17" s="79"/>
      <c r="N17" s="79"/>
      <c r="O17" s="79"/>
      <c r="P17" s="79"/>
      <c r="Q17" s="79"/>
      <c r="R17" s="79"/>
      <c r="S17" s="79"/>
      <c r="T17" s="79"/>
      <c r="U17" s="78" t="n">
        <v>-0.001</v>
      </c>
      <c r="V17" s="62" t="s">
        <v>32</v>
      </c>
      <c r="W17" s="63"/>
      <c r="X17" s="64"/>
      <c r="Y17" s="64"/>
      <c r="Z17" s="65"/>
    </row>
    <row r="18" s="53" customFormat="true" ht="17.15" hidden="false" customHeight="true" outlineLevel="0" collapsed="false">
      <c r="A18" s="75"/>
      <c r="B18" s="76"/>
      <c r="C18" s="55"/>
      <c r="D18" s="67" t="s">
        <v>42</v>
      </c>
      <c r="E18" s="77"/>
      <c r="F18" s="78" t="n">
        <v>1</v>
      </c>
      <c r="G18" s="78" t="n">
        <v>1</v>
      </c>
      <c r="H18" s="69" t="n">
        <v>1</v>
      </c>
      <c r="I18" s="78" t="n">
        <v>0</v>
      </c>
      <c r="J18" s="79"/>
      <c r="K18" s="79"/>
      <c r="L18" s="79"/>
      <c r="M18" s="79"/>
      <c r="N18" s="79"/>
      <c r="O18" s="79"/>
      <c r="P18" s="79"/>
      <c r="Q18" s="79"/>
      <c r="R18" s="79"/>
      <c r="S18" s="79"/>
      <c r="T18" s="79"/>
      <c r="U18" s="78" t="n">
        <v>0</v>
      </c>
      <c r="V18" s="62" t="s">
        <v>32</v>
      </c>
      <c r="W18" s="63"/>
      <c r="X18" s="64"/>
      <c r="Y18" s="64"/>
      <c r="Z18" s="65"/>
    </row>
    <row r="19" s="53" customFormat="true" ht="17.15" hidden="false" customHeight="true" outlineLevel="0" collapsed="false">
      <c r="A19" s="75"/>
      <c r="B19" s="76"/>
      <c r="C19" s="55" t="s">
        <v>43</v>
      </c>
      <c r="D19" s="67" t="s">
        <v>44</v>
      </c>
      <c r="E19" s="77"/>
      <c r="F19" s="81"/>
      <c r="G19" s="81"/>
      <c r="H19" s="82"/>
      <c r="I19" s="81"/>
      <c r="J19" s="79"/>
      <c r="K19" s="79"/>
      <c r="L19" s="79"/>
      <c r="M19" s="79"/>
      <c r="N19" s="79"/>
      <c r="O19" s="79"/>
      <c r="P19" s="79"/>
      <c r="Q19" s="79"/>
      <c r="R19" s="79"/>
      <c r="S19" s="79"/>
      <c r="T19" s="79"/>
      <c r="U19" s="83"/>
      <c r="V19" s="83"/>
      <c r="W19" s="63"/>
      <c r="X19" s="64"/>
      <c r="Y19" s="64"/>
      <c r="Z19" s="65"/>
    </row>
    <row r="20" s="53" customFormat="true" ht="17.15" hidden="false" customHeight="true" outlineLevel="0" collapsed="false">
      <c r="A20" s="84" t="s">
        <v>45</v>
      </c>
      <c r="B20" s="85" t="s">
        <v>46</v>
      </c>
      <c r="C20" s="85"/>
      <c r="D20" s="85"/>
      <c r="E20" s="86"/>
      <c r="F20" s="69"/>
      <c r="G20" s="69"/>
      <c r="H20" s="69"/>
      <c r="I20" s="70"/>
      <c r="J20" s="87"/>
      <c r="K20" s="87"/>
      <c r="L20" s="87"/>
      <c r="M20" s="87"/>
      <c r="N20" s="87"/>
      <c r="O20" s="87"/>
      <c r="P20" s="87"/>
      <c r="Q20" s="87"/>
      <c r="R20" s="87"/>
      <c r="S20" s="87"/>
      <c r="T20" s="88" t="s">
        <v>35</v>
      </c>
      <c r="U20" s="72" t="str">
        <f aca="false">IF(AND(G20="",H20=""),"",G20-H20)</f>
        <v/>
      </c>
      <c r="V20" s="73"/>
      <c r="W20" s="74"/>
      <c r="X20" s="64"/>
      <c r="Y20" s="64"/>
      <c r="Z20" s="65"/>
    </row>
    <row r="21" s="53" customFormat="true" ht="17.15" hidden="false" customHeight="true" outlineLevel="0" collapsed="false">
      <c r="A21" s="89"/>
      <c r="B21" s="90"/>
      <c r="C21" s="55" t="s">
        <v>47</v>
      </c>
      <c r="D21" s="67" t="s">
        <v>48</v>
      </c>
      <c r="E21" s="91"/>
      <c r="F21" s="81" t="s">
        <v>49</v>
      </c>
      <c r="G21" s="81" t="n">
        <v>8</v>
      </c>
      <c r="H21" s="82" t="n">
        <v>8</v>
      </c>
      <c r="I21" s="81" t="n">
        <v>0</v>
      </c>
      <c r="J21" s="79" t="n">
        <v>0</v>
      </c>
      <c r="K21" s="79" t="n">
        <f aca="false">SUM(F21:J21)</f>
        <v>16</v>
      </c>
      <c r="L21" s="79" t="n">
        <v>0</v>
      </c>
      <c r="M21" s="79" t="n">
        <f aca="false">E21-K21</f>
        <v>-16</v>
      </c>
      <c r="N21" s="79" t="n">
        <v>0</v>
      </c>
      <c r="O21" s="79" t="n">
        <v>0</v>
      </c>
      <c r="P21" s="79" t="n">
        <v>0</v>
      </c>
      <c r="Q21" s="79" t="n">
        <v>0</v>
      </c>
      <c r="R21" s="79" t="n">
        <v>0</v>
      </c>
      <c r="S21" s="79" t="n">
        <f aca="false">I21+L21+O21+R21</f>
        <v>0</v>
      </c>
      <c r="T21" s="79" t="n">
        <v>0</v>
      </c>
      <c r="U21" s="81" t="n">
        <v>0</v>
      </c>
      <c r="V21" s="62" t="s">
        <v>32</v>
      </c>
      <c r="W21" s="63"/>
      <c r="X21" s="64"/>
      <c r="Y21" s="64"/>
      <c r="Z21" s="65"/>
    </row>
    <row r="22" s="53" customFormat="true" ht="16.5" hidden="false" customHeight="true" outlineLevel="0" collapsed="false">
      <c r="A22" s="89"/>
      <c r="B22" s="90"/>
      <c r="C22" s="55" t="s">
        <v>50</v>
      </c>
      <c r="D22" s="56" t="s">
        <v>51</v>
      </c>
      <c r="E22" s="91"/>
      <c r="F22" s="81" t="s">
        <v>49</v>
      </c>
      <c r="G22" s="81" t="n">
        <v>7</v>
      </c>
      <c r="H22" s="82" t="n">
        <v>7</v>
      </c>
      <c r="I22" s="81" t="n">
        <v>0</v>
      </c>
      <c r="J22" s="79"/>
      <c r="K22" s="79"/>
      <c r="L22" s="79"/>
      <c r="M22" s="79"/>
      <c r="N22" s="79"/>
      <c r="O22" s="79"/>
      <c r="P22" s="79"/>
      <c r="Q22" s="79"/>
      <c r="R22" s="79"/>
      <c r="S22" s="79"/>
      <c r="T22" s="79"/>
      <c r="U22" s="81" t="n">
        <v>0</v>
      </c>
      <c r="V22" s="62" t="s">
        <v>32</v>
      </c>
      <c r="W22" s="63"/>
      <c r="X22" s="64"/>
      <c r="Y22" s="64"/>
      <c r="Z22" s="65"/>
    </row>
    <row r="23" s="53" customFormat="true" ht="17.15" hidden="false" customHeight="true" outlineLevel="0" collapsed="false">
      <c r="A23" s="92" t="s">
        <v>52</v>
      </c>
      <c r="B23" s="56" t="s">
        <v>53</v>
      </c>
      <c r="C23" s="56"/>
      <c r="D23" s="56"/>
      <c r="E23" s="86"/>
      <c r="F23" s="69"/>
      <c r="G23" s="69"/>
      <c r="H23" s="69"/>
      <c r="I23" s="70"/>
      <c r="J23" s="71"/>
      <c r="K23" s="71"/>
      <c r="L23" s="71"/>
      <c r="M23" s="71"/>
      <c r="N23" s="71"/>
      <c r="O23" s="71"/>
      <c r="P23" s="71"/>
      <c r="Q23" s="71"/>
      <c r="R23" s="71"/>
      <c r="S23" s="71"/>
      <c r="T23" s="88"/>
      <c r="U23" s="72" t="str">
        <f aca="false">IF(AND(G23="",H23=""),"",G23-H23)</f>
        <v/>
      </c>
      <c r="V23" s="73"/>
      <c r="W23" s="73"/>
      <c r="X23" s="64"/>
      <c r="Y23" s="64"/>
      <c r="Z23" s="65"/>
    </row>
    <row r="24" s="53" customFormat="true" ht="19" hidden="false" customHeight="true" outlineLevel="0" collapsed="false">
      <c r="A24" s="93"/>
      <c r="B24" s="94"/>
      <c r="C24" s="95" t="s">
        <v>54</v>
      </c>
      <c r="D24" s="56" t="s">
        <v>55</v>
      </c>
      <c r="E24" s="91"/>
      <c r="F24" s="96"/>
      <c r="G24" s="96"/>
      <c r="H24" s="82"/>
      <c r="I24" s="96"/>
      <c r="J24" s="79" t="n">
        <v>0</v>
      </c>
      <c r="K24" s="79" t="n">
        <f aca="false">SUM(F24:J24)</f>
        <v>0</v>
      </c>
      <c r="L24" s="79" t="n">
        <v>0</v>
      </c>
      <c r="M24" s="79" t="n">
        <f aca="false">E24-K24</f>
        <v>0</v>
      </c>
      <c r="N24" s="79" t="n">
        <v>0</v>
      </c>
      <c r="O24" s="79" t="n">
        <v>0</v>
      </c>
      <c r="P24" s="79" t="n">
        <v>0</v>
      </c>
      <c r="Q24" s="79" t="n">
        <v>0</v>
      </c>
      <c r="R24" s="79" t="n">
        <v>0</v>
      </c>
      <c r="S24" s="79" t="n">
        <f aca="false">I24+L24+O24+R24</f>
        <v>0</v>
      </c>
      <c r="T24" s="79" t="n">
        <v>0</v>
      </c>
      <c r="U24" s="83"/>
      <c r="V24" s="83"/>
      <c r="W24" s="63"/>
      <c r="X24" s="64"/>
      <c r="Y24" s="64"/>
      <c r="Z24" s="65"/>
    </row>
    <row r="25" s="53" customFormat="true" ht="19" hidden="false" customHeight="true" outlineLevel="0" collapsed="false">
      <c r="A25" s="93"/>
      <c r="B25" s="94"/>
      <c r="C25" s="95" t="s">
        <v>56</v>
      </c>
      <c r="D25" s="56" t="s">
        <v>57</v>
      </c>
      <c r="E25" s="91"/>
      <c r="F25" s="96"/>
      <c r="G25" s="96"/>
      <c r="H25" s="82"/>
      <c r="I25" s="96"/>
      <c r="J25" s="79"/>
      <c r="K25" s="79"/>
      <c r="L25" s="79"/>
      <c r="M25" s="79"/>
      <c r="N25" s="79"/>
      <c r="O25" s="79"/>
      <c r="P25" s="79"/>
      <c r="Q25" s="79"/>
      <c r="R25" s="79"/>
      <c r="S25" s="79"/>
      <c r="T25" s="79"/>
      <c r="U25" s="83"/>
      <c r="V25" s="83"/>
      <c r="W25" s="63"/>
      <c r="X25" s="64"/>
      <c r="Y25" s="64"/>
      <c r="Z25" s="65"/>
    </row>
    <row r="26" s="53" customFormat="true" ht="17.15" hidden="false" customHeight="true" outlineLevel="0" collapsed="false">
      <c r="A26" s="92" t="s">
        <v>58</v>
      </c>
      <c r="B26" s="56" t="s">
        <v>59</v>
      </c>
      <c r="C26" s="56"/>
      <c r="D26" s="56"/>
      <c r="E26" s="68" t="n">
        <v>0.074</v>
      </c>
      <c r="F26" s="69" t="n">
        <v>0.099</v>
      </c>
      <c r="G26" s="69" t="n">
        <v>0.099</v>
      </c>
      <c r="H26" s="69" t="n">
        <v>0.061</v>
      </c>
      <c r="I26" s="70"/>
      <c r="J26" s="71" t="n">
        <v>0</v>
      </c>
      <c r="K26" s="71" t="n">
        <f aca="false">SUM(F26:J26)</f>
        <v>0.259</v>
      </c>
      <c r="L26" s="71" t="n">
        <v>0</v>
      </c>
      <c r="M26" s="71" t="n">
        <f aca="false">E26-K26</f>
        <v>-0.185</v>
      </c>
      <c r="N26" s="71" t="n">
        <v>0</v>
      </c>
      <c r="O26" s="71" t="n">
        <v>0</v>
      </c>
      <c r="P26" s="71" t="n">
        <v>0</v>
      </c>
      <c r="Q26" s="71" t="n">
        <v>0</v>
      </c>
      <c r="R26" s="71" t="n">
        <v>0</v>
      </c>
      <c r="S26" s="71" t="n">
        <f aca="false">I26+L26+O26+R26</f>
        <v>0</v>
      </c>
      <c r="T26" s="71" t="n">
        <v>0</v>
      </c>
      <c r="U26" s="72" t="n">
        <f aca="false">IF(AND(G26="",H26=""),"",G26-H26)</f>
        <v>0.038</v>
      </c>
      <c r="V26" s="73" t="s">
        <v>60</v>
      </c>
      <c r="W26" s="73"/>
      <c r="X26" s="64"/>
      <c r="Y26" s="64"/>
      <c r="Z26" s="65"/>
    </row>
    <row r="27" s="53" customFormat="true" ht="17.15" hidden="false" customHeight="true" outlineLevel="0" collapsed="false">
      <c r="A27" s="93"/>
      <c r="B27" s="94"/>
      <c r="C27" s="95" t="s">
        <v>61</v>
      </c>
      <c r="D27" s="56" t="s">
        <v>62</v>
      </c>
      <c r="E27" s="77"/>
      <c r="F27" s="96"/>
      <c r="G27" s="96"/>
      <c r="H27" s="82" t="n">
        <v>33682</v>
      </c>
      <c r="I27" s="96"/>
      <c r="J27" s="79" t="n">
        <v>0</v>
      </c>
      <c r="K27" s="79" t="n">
        <f aca="false">SUM(F27:J27)</f>
        <v>33682</v>
      </c>
      <c r="L27" s="79" t="n">
        <v>0</v>
      </c>
      <c r="M27" s="79" t="n">
        <f aca="false">E27-K27</f>
        <v>-33682</v>
      </c>
      <c r="N27" s="79" t="n">
        <v>0</v>
      </c>
      <c r="O27" s="79" t="n">
        <v>0</v>
      </c>
      <c r="P27" s="79" t="n">
        <v>0</v>
      </c>
      <c r="Q27" s="79" t="n">
        <v>0</v>
      </c>
      <c r="R27" s="79" t="n">
        <v>0</v>
      </c>
      <c r="S27" s="79" t="n">
        <f aca="false">I27+L27+O27+R27</f>
        <v>0</v>
      </c>
      <c r="T27" s="79" t="n">
        <v>0</v>
      </c>
      <c r="U27" s="83"/>
      <c r="V27" s="83"/>
      <c r="W27" s="63"/>
      <c r="X27" s="64"/>
      <c r="Y27" s="64"/>
      <c r="Z27" s="65"/>
    </row>
    <row r="28" s="53" customFormat="true" ht="17.15" hidden="false" customHeight="true" outlineLevel="0" collapsed="false">
      <c r="A28" s="93"/>
      <c r="B28" s="94"/>
      <c r="C28" s="95" t="s">
        <v>63</v>
      </c>
      <c r="D28" s="56" t="s">
        <v>64</v>
      </c>
      <c r="E28" s="77"/>
      <c r="F28" s="96"/>
      <c r="G28" s="96"/>
      <c r="H28" s="82" t="n">
        <v>31643</v>
      </c>
      <c r="I28" s="96"/>
      <c r="J28" s="79"/>
      <c r="K28" s="79"/>
      <c r="L28" s="79"/>
      <c r="M28" s="79"/>
      <c r="N28" s="79"/>
      <c r="O28" s="79"/>
      <c r="P28" s="79"/>
      <c r="Q28" s="79"/>
      <c r="R28" s="79"/>
      <c r="S28" s="79"/>
      <c r="T28" s="79"/>
      <c r="U28" s="83"/>
      <c r="V28" s="83"/>
      <c r="W28" s="63"/>
      <c r="X28" s="64"/>
      <c r="Y28" s="64"/>
      <c r="Z28" s="65"/>
    </row>
    <row r="29" s="53" customFormat="true" ht="17.15" hidden="false" customHeight="true" outlineLevel="0" collapsed="false">
      <c r="A29" s="92" t="s">
        <v>65</v>
      </c>
      <c r="B29" s="56" t="s">
        <v>66</v>
      </c>
      <c r="C29" s="56"/>
      <c r="D29" s="56"/>
      <c r="E29" s="68"/>
      <c r="F29" s="69"/>
      <c r="G29" s="69"/>
      <c r="H29" s="69"/>
      <c r="I29" s="70"/>
      <c r="J29" s="71" t="n">
        <v>0</v>
      </c>
      <c r="K29" s="71" t="n">
        <f aca="false">SUM(F29:J29)</f>
        <v>0</v>
      </c>
      <c r="L29" s="71" t="n">
        <v>0</v>
      </c>
      <c r="M29" s="71" t="n">
        <f aca="false">E29-K29</f>
        <v>0</v>
      </c>
      <c r="N29" s="71" t="n">
        <v>0</v>
      </c>
      <c r="O29" s="71" t="n">
        <v>0</v>
      </c>
      <c r="P29" s="71" t="n">
        <v>0</v>
      </c>
      <c r="Q29" s="71" t="n">
        <v>0</v>
      </c>
      <c r="R29" s="71" t="n">
        <v>0</v>
      </c>
      <c r="S29" s="71" t="n">
        <f aca="false">I29+L29+O29+R29</f>
        <v>0</v>
      </c>
      <c r="T29" s="71" t="n">
        <v>0</v>
      </c>
      <c r="U29" s="72" t="str">
        <f aca="false">IF(AND(G29="",H29=""),"",G29-H29)</f>
        <v/>
      </c>
      <c r="V29" s="97"/>
      <c r="W29" s="73"/>
      <c r="X29" s="64"/>
      <c r="Y29" s="64"/>
      <c r="Z29" s="65"/>
    </row>
    <row r="30" s="53" customFormat="true" ht="17.15" hidden="false" customHeight="true" outlineLevel="0" collapsed="false">
      <c r="A30" s="93"/>
      <c r="B30" s="94"/>
      <c r="C30" s="95" t="s">
        <v>67</v>
      </c>
      <c r="D30" s="56" t="s">
        <v>68</v>
      </c>
      <c r="E30" s="77"/>
      <c r="F30" s="96"/>
      <c r="G30" s="96"/>
      <c r="H30" s="82"/>
      <c r="I30" s="96"/>
      <c r="J30" s="79" t="n">
        <v>0</v>
      </c>
      <c r="K30" s="79" t="n">
        <f aca="false">SUM(F30:J30)</f>
        <v>0</v>
      </c>
      <c r="L30" s="79" t="n">
        <v>0</v>
      </c>
      <c r="M30" s="79" t="n">
        <f aca="false">E30-K30</f>
        <v>0</v>
      </c>
      <c r="N30" s="79" t="n">
        <v>0</v>
      </c>
      <c r="O30" s="79" t="n">
        <v>0</v>
      </c>
      <c r="P30" s="79" t="n">
        <v>0</v>
      </c>
      <c r="Q30" s="79" t="n">
        <v>0</v>
      </c>
      <c r="R30" s="79" t="n">
        <v>0</v>
      </c>
      <c r="S30" s="79" t="n">
        <f aca="false">I30+L30+O30+R30</f>
        <v>0</v>
      </c>
      <c r="T30" s="79" t="n">
        <v>0</v>
      </c>
      <c r="U30" s="83"/>
      <c r="V30" s="83"/>
      <c r="W30" s="63"/>
      <c r="X30" s="64"/>
      <c r="Y30" s="64"/>
      <c r="Z30" s="65"/>
    </row>
    <row r="31" s="53" customFormat="true" ht="17.15" hidden="false" customHeight="true" outlineLevel="0" collapsed="false">
      <c r="A31" s="93"/>
      <c r="B31" s="94"/>
      <c r="C31" s="95" t="s">
        <v>69</v>
      </c>
      <c r="D31" s="56" t="s">
        <v>70</v>
      </c>
      <c r="E31" s="77"/>
      <c r="F31" s="96"/>
      <c r="G31" s="96"/>
      <c r="H31" s="82"/>
      <c r="I31" s="96"/>
      <c r="J31" s="79"/>
      <c r="K31" s="79"/>
      <c r="L31" s="79"/>
      <c r="M31" s="79"/>
      <c r="N31" s="79"/>
      <c r="O31" s="79"/>
      <c r="P31" s="79"/>
      <c r="Q31" s="79"/>
      <c r="R31" s="79"/>
      <c r="S31" s="79"/>
      <c r="T31" s="79"/>
      <c r="U31" s="83"/>
      <c r="V31" s="83"/>
      <c r="W31" s="63"/>
      <c r="X31" s="64"/>
      <c r="Y31" s="64"/>
      <c r="Z31" s="65"/>
    </row>
    <row r="32" s="53" customFormat="true" ht="17.15" hidden="false" customHeight="true" outlineLevel="0" collapsed="false">
      <c r="A32" s="92" t="s">
        <v>71</v>
      </c>
      <c r="B32" s="56" t="s">
        <v>72</v>
      </c>
      <c r="C32" s="56"/>
      <c r="D32" s="56"/>
      <c r="E32" s="98"/>
      <c r="F32" s="70"/>
      <c r="G32" s="70"/>
      <c r="H32" s="82"/>
      <c r="I32" s="82"/>
      <c r="J32" s="71" t="n">
        <v>0</v>
      </c>
      <c r="K32" s="71" t="n">
        <f aca="false">SUM(F32:J32)</f>
        <v>0</v>
      </c>
      <c r="L32" s="71" t="n">
        <v>0</v>
      </c>
      <c r="M32" s="71" t="n">
        <f aca="false">E32-K32</f>
        <v>0</v>
      </c>
      <c r="N32" s="71" t="n">
        <v>0</v>
      </c>
      <c r="O32" s="71" t="n">
        <v>0</v>
      </c>
      <c r="P32" s="71" t="n">
        <v>0</v>
      </c>
      <c r="Q32" s="71" t="n">
        <v>0</v>
      </c>
      <c r="R32" s="71" t="n">
        <v>0</v>
      </c>
      <c r="S32" s="71" t="n">
        <f aca="false">I32+L32+O32+R32</f>
        <v>0</v>
      </c>
      <c r="T32" s="71" t="n">
        <v>0</v>
      </c>
      <c r="U32" s="48" t="n">
        <f aca="false">G32-H32</f>
        <v>0</v>
      </c>
      <c r="V32" s="97"/>
      <c r="W32" s="73"/>
      <c r="X32" s="64"/>
      <c r="Y32" s="64"/>
      <c r="Z32" s="65"/>
    </row>
    <row r="33" s="53" customFormat="true" ht="17.15" hidden="false" customHeight="true" outlineLevel="0" collapsed="false">
      <c r="A33" s="93"/>
      <c r="B33" s="94"/>
      <c r="C33" s="95" t="s">
        <v>73</v>
      </c>
      <c r="D33" s="56" t="s">
        <v>74</v>
      </c>
      <c r="E33" s="77"/>
      <c r="F33" s="96"/>
      <c r="G33" s="96"/>
      <c r="H33" s="82"/>
      <c r="I33" s="96"/>
      <c r="J33" s="79" t="n">
        <v>0</v>
      </c>
      <c r="K33" s="79" t="n">
        <f aca="false">SUM(F33:J33)</f>
        <v>0</v>
      </c>
      <c r="L33" s="79" t="n">
        <v>0</v>
      </c>
      <c r="M33" s="79" t="n">
        <f aca="false">E33-K33</f>
        <v>0</v>
      </c>
      <c r="N33" s="79" t="n">
        <v>0</v>
      </c>
      <c r="O33" s="79" t="n">
        <v>0</v>
      </c>
      <c r="P33" s="79" t="n">
        <v>0</v>
      </c>
      <c r="Q33" s="79" t="n">
        <v>0</v>
      </c>
      <c r="R33" s="79" t="n">
        <v>0</v>
      </c>
      <c r="S33" s="79" t="n">
        <f aca="false">I33+L33+O33+R33</f>
        <v>0</v>
      </c>
      <c r="T33" s="79" t="n">
        <v>0</v>
      </c>
      <c r="U33" s="83"/>
      <c r="V33" s="83"/>
      <c r="W33" s="63"/>
      <c r="X33" s="64"/>
      <c r="Y33" s="64"/>
      <c r="Z33" s="65"/>
    </row>
    <row r="34" s="53" customFormat="true" ht="17.15" hidden="false" customHeight="true" outlineLevel="0" collapsed="false">
      <c r="A34" s="93"/>
      <c r="B34" s="94"/>
      <c r="C34" s="95" t="s">
        <v>75</v>
      </c>
      <c r="D34" s="56" t="s">
        <v>70</v>
      </c>
      <c r="E34" s="77"/>
      <c r="F34" s="96"/>
      <c r="G34" s="96"/>
      <c r="H34" s="82"/>
      <c r="I34" s="96"/>
      <c r="J34" s="79"/>
      <c r="K34" s="79"/>
      <c r="L34" s="79"/>
      <c r="M34" s="79"/>
      <c r="N34" s="79"/>
      <c r="O34" s="79"/>
      <c r="P34" s="79"/>
      <c r="Q34" s="79"/>
      <c r="R34" s="79"/>
      <c r="S34" s="79"/>
      <c r="T34" s="79"/>
      <c r="U34" s="83"/>
      <c r="V34" s="83"/>
      <c r="W34" s="63"/>
      <c r="X34" s="64"/>
      <c r="Y34" s="64"/>
      <c r="Z34" s="65"/>
    </row>
    <row r="35" s="53" customFormat="true" ht="17.15" hidden="false" customHeight="true" outlineLevel="0" collapsed="false">
      <c r="A35" s="92" t="s">
        <v>76</v>
      </c>
      <c r="B35" s="56" t="s">
        <v>77</v>
      </c>
      <c r="C35" s="56"/>
      <c r="D35" s="56"/>
      <c r="E35" s="99"/>
      <c r="F35" s="82"/>
      <c r="G35" s="82"/>
      <c r="H35" s="82"/>
      <c r="I35" s="82"/>
      <c r="J35" s="71" t="n">
        <v>0</v>
      </c>
      <c r="K35" s="71" t="n">
        <f aca="false">SUM(F35:J35)</f>
        <v>0</v>
      </c>
      <c r="L35" s="71" t="n">
        <v>0</v>
      </c>
      <c r="M35" s="71" t="n">
        <f aca="false">E35-K35</f>
        <v>0</v>
      </c>
      <c r="N35" s="71" t="n">
        <v>0</v>
      </c>
      <c r="O35" s="71" t="n">
        <v>0</v>
      </c>
      <c r="P35" s="71" t="n">
        <v>0</v>
      </c>
      <c r="Q35" s="71" t="n">
        <v>0</v>
      </c>
      <c r="R35" s="71" t="n">
        <v>0</v>
      </c>
      <c r="S35" s="71" t="n">
        <f aca="false">I35+L35+O35+R35</f>
        <v>0</v>
      </c>
      <c r="T35" s="71" t="n">
        <v>0</v>
      </c>
      <c r="U35" s="48" t="n">
        <f aca="false">G35-H35</f>
        <v>0</v>
      </c>
      <c r="V35" s="97"/>
      <c r="W35" s="73"/>
      <c r="X35" s="64"/>
      <c r="Y35" s="64"/>
      <c r="Z35" s="65"/>
    </row>
    <row r="36" s="53" customFormat="true" ht="17.15" hidden="false" customHeight="true" outlineLevel="0" collapsed="false">
      <c r="A36" s="92"/>
      <c r="B36" s="100"/>
      <c r="C36" s="95" t="s">
        <v>78</v>
      </c>
      <c r="D36" s="56" t="s">
        <v>79</v>
      </c>
      <c r="E36" s="77"/>
      <c r="F36" s="96"/>
      <c r="G36" s="96"/>
      <c r="H36" s="82"/>
      <c r="I36" s="96"/>
      <c r="J36" s="79"/>
      <c r="K36" s="79"/>
      <c r="L36" s="79"/>
      <c r="M36" s="79"/>
      <c r="N36" s="79"/>
      <c r="O36" s="79"/>
      <c r="P36" s="79"/>
      <c r="Q36" s="79"/>
      <c r="R36" s="79"/>
      <c r="S36" s="79"/>
      <c r="T36" s="79"/>
      <c r="U36" s="101"/>
      <c r="V36" s="102"/>
      <c r="W36" s="83"/>
      <c r="X36" s="64"/>
      <c r="Y36" s="64"/>
      <c r="Z36" s="65"/>
    </row>
    <row r="37" s="53" customFormat="true" ht="17.15" hidden="false" customHeight="true" outlineLevel="0" collapsed="false">
      <c r="A37" s="92" t="s">
        <v>80</v>
      </c>
      <c r="B37" s="56" t="s">
        <v>81</v>
      </c>
      <c r="C37" s="56"/>
      <c r="D37" s="56"/>
      <c r="E37" s="99" t="n">
        <v>0</v>
      </c>
      <c r="F37" s="82" t="n">
        <v>0</v>
      </c>
      <c r="G37" s="82" t="n">
        <v>0</v>
      </c>
      <c r="H37" s="82" t="n">
        <v>54</v>
      </c>
      <c r="I37" s="82"/>
      <c r="J37" s="71" t="n">
        <v>0</v>
      </c>
      <c r="K37" s="71" t="n">
        <f aca="false">SUM(F37:J37)</f>
        <v>54</v>
      </c>
      <c r="L37" s="71" t="n">
        <v>0</v>
      </c>
      <c r="M37" s="71" t="n">
        <f aca="false">E37-K37</f>
        <v>-54</v>
      </c>
      <c r="N37" s="71" t="n">
        <v>0</v>
      </c>
      <c r="O37" s="71" t="n">
        <v>0</v>
      </c>
      <c r="P37" s="71" t="n">
        <v>0</v>
      </c>
      <c r="Q37" s="71" t="n">
        <v>0</v>
      </c>
      <c r="R37" s="71" t="n">
        <v>0</v>
      </c>
      <c r="S37" s="71" t="n">
        <f aca="false">I37+L37+O37+R37</f>
        <v>0</v>
      </c>
      <c r="T37" s="71" t="n">
        <v>0</v>
      </c>
      <c r="U37" s="48" t="n">
        <f aca="false">-G37-54</f>
        <v>-54</v>
      </c>
      <c r="V37" s="97" t="s">
        <v>82</v>
      </c>
      <c r="W37" s="73"/>
      <c r="X37" s="64"/>
      <c r="Y37" s="64"/>
      <c r="Z37" s="65"/>
    </row>
    <row r="38" s="53" customFormat="true" ht="17.15" hidden="false" customHeight="true" outlineLevel="0" collapsed="false">
      <c r="A38" s="92"/>
      <c r="B38" s="100"/>
      <c r="C38" s="95" t="s">
        <v>83</v>
      </c>
      <c r="D38" s="56" t="s">
        <v>84</v>
      </c>
      <c r="E38" s="77"/>
      <c r="F38" s="96"/>
      <c r="G38" s="96"/>
      <c r="H38" s="82"/>
      <c r="I38" s="96"/>
      <c r="J38" s="79"/>
      <c r="K38" s="79"/>
      <c r="L38" s="79"/>
      <c r="M38" s="79"/>
      <c r="N38" s="79"/>
      <c r="O38" s="79"/>
      <c r="P38" s="79"/>
      <c r="Q38" s="79"/>
      <c r="R38" s="79"/>
      <c r="S38" s="79"/>
      <c r="T38" s="79"/>
      <c r="U38" s="101"/>
      <c r="V38" s="102"/>
      <c r="W38" s="83"/>
      <c r="X38" s="64"/>
      <c r="Y38" s="64"/>
      <c r="Z38" s="65"/>
    </row>
    <row r="39" s="53" customFormat="true" ht="17.15" hidden="false" customHeight="true" outlineLevel="0" collapsed="false">
      <c r="A39" s="92" t="s">
        <v>85</v>
      </c>
      <c r="B39" s="56" t="s">
        <v>86</v>
      </c>
      <c r="C39" s="56"/>
      <c r="D39" s="56"/>
      <c r="E39" s="99"/>
      <c r="F39" s="82" t="n">
        <v>0</v>
      </c>
      <c r="G39" s="103" t="n">
        <v>9470727.56487894</v>
      </c>
      <c r="H39" s="82"/>
      <c r="I39" s="82"/>
      <c r="J39" s="71"/>
      <c r="K39" s="71"/>
      <c r="L39" s="71"/>
      <c r="M39" s="71"/>
      <c r="N39" s="71"/>
      <c r="O39" s="71"/>
      <c r="P39" s="71"/>
      <c r="Q39" s="71"/>
      <c r="R39" s="71"/>
      <c r="S39" s="71"/>
      <c r="T39" s="71"/>
      <c r="U39" s="48" t="n">
        <f aca="false">G39-H39</f>
        <v>9470727.56487894</v>
      </c>
      <c r="V39" s="97"/>
      <c r="W39" s="73" t="n">
        <v>-9470727.564</v>
      </c>
      <c r="X39" s="64" t="s">
        <v>82</v>
      </c>
      <c r="Y39" s="64"/>
      <c r="Z39" s="65"/>
    </row>
    <row r="40" s="53" customFormat="true" ht="17.15" hidden="false" customHeight="true" outlineLevel="0" collapsed="false">
      <c r="A40" s="92"/>
      <c r="B40" s="100"/>
      <c r="C40" s="95" t="s">
        <v>87</v>
      </c>
      <c r="D40" s="56" t="s">
        <v>88</v>
      </c>
      <c r="E40" s="77"/>
      <c r="F40" s="96"/>
      <c r="G40" s="96" t="n">
        <v>9470727.56487894</v>
      </c>
      <c r="H40" s="82"/>
      <c r="I40" s="96"/>
      <c r="J40" s="79"/>
      <c r="K40" s="79"/>
      <c r="L40" s="79"/>
      <c r="M40" s="79"/>
      <c r="N40" s="79"/>
      <c r="O40" s="79"/>
      <c r="P40" s="79"/>
      <c r="Q40" s="79"/>
      <c r="R40" s="79"/>
      <c r="S40" s="79"/>
      <c r="T40" s="79"/>
      <c r="U40" s="101"/>
      <c r="V40" s="102"/>
      <c r="W40" s="83"/>
      <c r="X40" s="64"/>
      <c r="Y40" s="64"/>
      <c r="Z40" s="65"/>
    </row>
    <row r="41" s="53" customFormat="true" ht="17.15" hidden="false" customHeight="true" outlineLevel="0" collapsed="false">
      <c r="A41" s="92" t="s">
        <v>89</v>
      </c>
      <c r="B41" s="56" t="s">
        <v>90</v>
      </c>
      <c r="C41" s="56"/>
      <c r="D41" s="56"/>
      <c r="E41" s="68"/>
      <c r="F41" s="69"/>
      <c r="G41" s="69"/>
      <c r="H41" s="104" t="n">
        <v>40843686</v>
      </c>
      <c r="I41" s="70"/>
      <c r="J41" s="71"/>
      <c r="K41" s="71"/>
      <c r="L41" s="71"/>
      <c r="M41" s="71"/>
      <c r="N41" s="71"/>
      <c r="O41" s="71"/>
      <c r="P41" s="71"/>
      <c r="Q41" s="71"/>
      <c r="R41" s="71"/>
      <c r="S41" s="71"/>
      <c r="T41" s="71"/>
      <c r="U41" s="72" t="n">
        <f aca="false">IF(AND(G41="",H41=""),"",G41-H41)</f>
        <v>-40843686</v>
      </c>
      <c r="V41" s="97"/>
      <c r="W41" s="73"/>
      <c r="X41" s="64"/>
      <c r="Y41" s="64"/>
      <c r="Z41" s="65"/>
    </row>
    <row r="42" s="53" customFormat="true" ht="17.15" hidden="false" customHeight="true" outlineLevel="0" collapsed="false">
      <c r="A42" s="92"/>
      <c r="B42" s="100"/>
      <c r="C42" s="95" t="s">
        <v>91</v>
      </c>
      <c r="D42" s="56" t="s">
        <v>92</v>
      </c>
      <c r="E42" s="77"/>
      <c r="F42" s="96"/>
      <c r="G42" s="96"/>
      <c r="H42" s="82"/>
      <c r="I42" s="96"/>
      <c r="J42" s="79"/>
      <c r="K42" s="79"/>
      <c r="L42" s="79"/>
      <c r="M42" s="79"/>
      <c r="N42" s="79"/>
      <c r="O42" s="79"/>
      <c r="P42" s="79"/>
      <c r="Q42" s="79"/>
      <c r="R42" s="79"/>
      <c r="S42" s="79"/>
      <c r="T42" s="79"/>
      <c r="U42" s="83"/>
      <c r="V42" s="83"/>
      <c r="W42" s="63"/>
      <c r="X42" s="64"/>
      <c r="Y42" s="64"/>
      <c r="Z42" s="65"/>
    </row>
    <row r="43" s="53" customFormat="true" ht="17.15" hidden="false" customHeight="true" outlineLevel="0" collapsed="false">
      <c r="A43" s="92"/>
      <c r="B43" s="100"/>
      <c r="C43" s="95" t="s">
        <v>93</v>
      </c>
      <c r="D43" s="56" t="s">
        <v>94</v>
      </c>
      <c r="E43" s="77"/>
      <c r="F43" s="96"/>
      <c r="G43" s="96"/>
      <c r="H43" s="82"/>
      <c r="I43" s="96"/>
      <c r="J43" s="79"/>
      <c r="K43" s="79"/>
      <c r="L43" s="79"/>
      <c r="M43" s="79"/>
      <c r="N43" s="79"/>
      <c r="O43" s="79"/>
      <c r="P43" s="79"/>
      <c r="Q43" s="79"/>
      <c r="R43" s="79"/>
      <c r="S43" s="79"/>
      <c r="T43" s="79"/>
      <c r="U43" s="83"/>
      <c r="V43" s="83"/>
      <c r="W43" s="63"/>
      <c r="X43" s="64"/>
      <c r="Y43" s="64"/>
      <c r="Z43" s="65"/>
    </row>
    <row r="44" s="53" customFormat="true" ht="17.15" hidden="false" customHeight="true" outlineLevel="0" collapsed="false">
      <c r="A44" s="92" t="s">
        <v>95</v>
      </c>
      <c r="B44" s="56" t="s">
        <v>96</v>
      </c>
      <c r="C44" s="56"/>
      <c r="D44" s="56"/>
      <c r="E44" s="99" t="n">
        <v>23227</v>
      </c>
      <c r="F44" s="82" t="n">
        <v>29065</v>
      </c>
      <c r="G44" s="82" t="n">
        <v>29065</v>
      </c>
      <c r="H44" s="82" t="n">
        <v>16180</v>
      </c>
      <c r="I44" s="82" t="s">
        <v>97</v>
      </c>
      <c r="J44" s="71"/>
      <c r="K44" s="71"/>
      <c r="L44" s="71"/>
      <c r="M44" s="71"/>
      <c r="N44" s="71"/>
      <c r="O44" s="71"/>
      <c r="P44" s="71"/>
      <c r="Q44" s="71"/>
      <c r="R44" s="71"/>
      <c r="S44" s="71"/>
      <c r="T44" s="71"/>
      <c r="U44" s="48" t="n">
        <f aca="false">G44-H44</f>
        <v>12885</v>
      </c>
      <c r="V44" s="97" t="s">
        <v>98</v>
      </c>
      <c r="W44" s="73"/>
      <c r="X44" s="64"/>
      <c r="Y44" s="64"/>
      <c r="Z44" s="65"/>
    </row>
    <row r="45" s="53" customFormat="true" ht="17.15" hidden="false" customHeight="true" outlineLevel="0" collapsed="false">
      <c r="A45" s="92"/>
      <c r="B45" s="100"/>
      <c r="C45" s="95" t="s">
        <v>99</v>
      </c>
      <c r="D45" s="56" t="s">
        <v>100</v>
      </c>
      <c r="E45" s="77"/>
      <c r="F45" s="96"/>
      <c r="G45" s="96"/>
      <c r="H45" s="82"/>
      <c r="I45" s="96"/>
      <c r="J45" s="79"/>
      <c r="K45" s="79"/>
      <c r="L45" s="79"/>
      <c r="M45" s="79"/>
      <c r="N45" s="79"/>
      <c r="O45" s="79"/>
      <c r="P45" s="79"/>
      <c r="Q45" s="79"/>
      <c r="R45" s="79"/>
      <c r="S45" s="79"/>
      <c r="T45" s="79"/>
      <c r="U45" s="105"/>
      <c r="V45" s="102"/>
      <c r="W45" s="83"/>
      <c r="X45" s="64"/>
      <c r="Y45" s="64"/>
      <c r="Z45" s="65"/>
    </row>
    <row r="46" s="53" customFormat="true" ht="17.15" hidden="false" customHeight="true" outlineLevel="0" collapsed="false">
      <c r="A46" s="92" t="s">
        <v>101</v>
      </c>
      <c r="B46" s="56" t="s">
        <v>102</v>
      </c>
      <c r="C46" s="56"/>
      <c r="D46" s="56"/>
      <c r="E46" s="99" t="n">
        <v>28</v>
      </c>
      <c r="F46" s="82" t="n">
        <v>60</v>
      </c>
      <c r="G46" s="82" t="n">
        <v>60</v>
      </c>
      <c r="H46" s="82" t="n">
        <v>7.6</v>
      </c>
      <c r="I46" s="82" t="n">
        <v>50462</v>
      </c>
      <c r="J46" s="71" t="n">
        <v>0</v>
      </c>
      <c r="K46" s="71" t="n">
        <f aca="false">SUM(F46:J46)</f>
        <v>50589.6</v>
      </c>
      <c r="L46" s="71" t="n">
        <v>0</v>
      </c>
      <c r="M46" s="71" t="n">
        <f aca="false">E46-K46</f>
        <v>-50561.6</v>
      </c>
      <c r="N46" s="71" t="n">
        <v>0</v>
      </c>
      <c r="O46" s="71" t="n">
        <v>0</v>
      </c>
      <c r="P46" s="71" t="n">
        <v>0</v>
      </c>
      <c r="Q46" s="71" t="n">
        <v>0</v>
      </c>
      <c r="R46" s="71" t="n">
        <v>0</v>
      </c>
      <c r="S46" s="71" t="n">
        <f aca="false">I46+L46+O46+R46</f>
        <v>50462</v>
      </c>
      <c r="T46" s="71" t="n">
        <v>0</v>
      </c>
      <c r="U46" s="48" t="n">
        <f aca="false">G46-H46</f>
        <v>52.4</v>
      </c>
      <c r="V46" s="97" t="s">
        <v>103</v>
      </c>
      <c r="W46" s="73"/>
      <c r="X46" s="64"/>
      <c r="Y46" s="64"/>
      <c r="Z46" s="65"/>
    </row>
    <row r="47" s="53" customFormat="true" ht="14.15" hidden="false" customHeight="true" outlineLevel="0" collapsed="false">
      <c r="A47" s="92"/>
      <c r="B47" s="94"/>
      <c r="C47" s="95" t="s">
        <v>104</v>
      </c>
      <c r="D47" s="56" t="s">
        <v>105</v>
      </c>
      <c r="E47" s="77"/>
      <c r="F47" s="96"/>
      <c r="G47" s="96"/>
      <c r="H47" s="82" t="n">
        <v>14508</v>
      </c>
      <c r="I47" s="96"/>
      <c r="J47" s="79" t="n">
        <v>0</v>
      </c>
      <c r="K47" s="79" t="n">
        <f aca="false">SUM(F47:J47)</f>
        <v>14508</v>
      </c>
      <c r="L47" s="79" t="n">
        <v>0</v>
      </c>
      <c r="M47" s="79" t="n">
        <f aca="false">E47-K47</f>
        <v>-14508</v>
      </c>
      <c r="N47" s="79" t="n">
        <v>0</v>
      </c>
      <c r="O47" s="79" t="n">
        <v>0</v>
      </c>
      <c r="P47" s="79" t="n">
        <v>0</v>
      </c>
      <c r="Q47" s="79" t="n">
        <v>0</v>
      </c>
      <c r="R47" s="79" t="n">
        <v>0</v>
      </c>
      <c r="S47" s="79" t="n">
        <f aca="false">I47+L47+O47+R47</f>
        <v>0</v>
      </c>
      <c r="T47" s="79" t="n">
        <v>0</v>
      </c>
      <c r="U47" s="83"/>
      <c r="V47" s="83"/>
      <c r="W47" s="63"/>
      <c r="X47" s="64"/>
      <c r="Y47" s="64"/>
      <c r="Z47" s="65"/>
    </row>
    <row r="48" s="53" customFormat="true" ht="13" hidden="false" customHeight="false" outlineLevel="0" collapsed="false">
      <c r="A48" s="92"/>
      <c r="B48" s="94"/>
      <c r="C48" s="95" t="s">
        <v>106</v>
      </c>
      <c r="D48" s="56" t="s">
        <v>107</v>
      </c>
      <c r="E48" s="77"/>
      <c r="F48" s="96"/>
      <c r="G48" s="96"/>
      <c r="H48" s="82" t="n">
        <v>1919</v>
      </c>
      <c r="I48" s="96"/>
      <c r="J48" s="79"/>
      <c r="K48" s="79"/>
      <c r="L48" s="79"/>
      <c r="M48" s="79"/>
      <c r="N48" s="79"/>
      <c r="O48" s="79"/>
      <c r="P48" s="79"/>
      <c r="Q48" s="79"/>
      <c r="R48" s="79"/>
      <c r="S48" s="79"/>
      <c r="T48" s="79"/>
      <c r="U48" s="83"/>
      <c r="V48" s="83"/>
      <c r="W48" s="63"/>
      <c r="X48" s="64"/>
      <c r="Y48" s="64"/>
      <c r="Z48" s="65"/>
    </row>
    <row r="49" s="53" customFormat="true" ht="16" hidden="false" customHeight="true" outlineLevel="0" collapsed="false">
      <c r="A49" s="92" t="s">
        <v>108</v>
      </c>
      <c r="B49" s="56" t="s">
        <v>109</v>
      </c>
      <c r="C49" s="56"/>
      <c r="D49" s="56"/>
      <c r="E49" s="99"/>
      <c r="F49" s="82" t="n">
        <v>0</v>
      </c>
      <c r="G49" s="82"/>
      <c r="H49" s="82" t="n">
        <v>0</v>
      </c>
      <c r="I49" s="82"/>
      <c r="J49" s="71" t="n">
        <v>0</v>
      </c>
      <c r="K49" s="71" t="n">
        <f aca="false">SUM(F49:J49)</f>
        <v>0</v>
      </c>
      <c r="L49" s="71" t="n">
        <v>0</v>
      </c>
      <c r="M49" s="71" t="n">
        <f aca="false">E49-K49</f>
        <v>0</v>
      </c>
      <c r="N49" s="71" t="n">
        <v>0</v>
      </c>
      <c r="O49" s="71" t="n">
        <v>0</v>
      </c>
      <c r="P49" s="71" t="n">
        <v>0</v>
      </c>
      <c r="Q49" s="71" t="n">
        <v>0</v>
      </c>
      <c r="R49" s="71" t="n">
        <v>0</v>
      </c>
      <c r="S49" s="71" t="n">
        <f aca="false">I49+L49+O49+R49</f>
        <v>0</v>
      </c>
      <c r="T49" s="71" t="n">
        <v>0</v>
      </c>
      <c r="U49" s="48" t="n">
        <f aca="false">G49-H49</f>
        <v>0</v>
      </c>
      <c r="V49" s="97"/>
      <c r="W49" s="73"/>
      <c r="X49" s="64"/>
      <c r="Y49" s="64"/>
      <c r="Z49" s="65"/>
    </row>
    <row r="50" s="53" customFormat="true" ht="16" hidden="false" customHeight="true" outlineLevel="0" collapsed="false">
      <c r="A50" s="92"/>
      <c r="B50" s="94"/>
      <c r="C50" s="95" t="s">
        <v>110</v>
      </c>
      <c r="D50" s="106" t="s">
        <v>111</v>
      </c>
      <c r="E50" s="77"/>
      <c r="F50" s="96"/>
      <c r="G50" s="96"/>
      <c r="H50" s="82"/>
      <c r="I50" s="96"/>
      <c r="J50" s="79" t="n">
        <v>0</v>
      </c>
      <c r="K50" s="79" t="n">
        <f aca="false">SUM(F50:J50)</f>
        <v>0</v>
      </c>
      <c r="L50" s="79" t="n">
        <v>0</v>
      </c>
      <c r="M50" s="79" t="n">
        <f aca="false">E50-K50</f>
        <v>0</v>
      </c>
      <c r="N50" s="79" t="n">
        <v>0</v>
      </c>
      <c r="O50" s="79" t="n">
        <v>0</v>
      </c>
      <c r="P50" s="79" t="n">
        <v>0</v>
      </c>
      <c r="Q50" s="79" t="n">
        <v>0</v>
      </c>
      <c r="R50" s="79" t="n">
        <v>0</v>
      </c>
      <c r="S50" s="79" t="n">
        <f aca="false">I50+L50+O50+R50</f>
        <v>0</v>
      </c>
      <c r="T50" s="79" t="n">
        <v>0</v>
      </c>
      <c r="U50" s="83"/>
      <c r="V50" s="83"/>
      <c r="W50" s="63"/>
      <c r="X50" s="64"/>
      <c r="Y50" s="64"/>
      <c r="Z50" s="65"/>
    </row>
    <row r="51" s="53" customFormat="true" ht="16" hidden="false" customHeight="true" outlineLevel="0" collapsed="false">
      <c r="A51" s="92"/>
      <c r="B51" s="94"/>
      <c r="C51" s="95" t="s">
        <v>112</v>
      </c>
      <c r="D51" s="56" t="s">
        <v>113</v>
      </c>
      <c r="E51" s="77"/>
      <c r="F51" s="96"/>
      <c r="G51" s="96"/>
      <c r="H51" s="82"/>
      <c r="I51" s="96"/>
      <c r="J51" s="79"/>
      <c r="K51" s="79"/>
      <c r="L51" s="79"/>
      <c r="M51" s="79"/>
      <c r="N51" s="79"/>
      <c r="O51" s="79"/>
      <c r="P51" s="79"/>
      <c r="Q51" s="79"/>
      <c r="R51" s="79"/>
      <c r="S51" s="79"/>
      <c r="T51" s="79"/>
      <c r="U51" s="83"/>
      <c r="V51" s="83"/>
      <c r="W51" s="63"/>
      <c r="X51" s="64"/>
      <c r="Y51" s="64"/>
      <c r="Z51" s="65"/>
    </row>
    <row r="52" s="53" customFormat="true" ht="15" hidden="false" customHeight="true" outlineLevel="0" collapsed="false">
      <c r="A52" s="92" t="s">
        <v>114</v>
      </c>
      <c r="B52" s="56" t="s">
        <v>115</v>
      </c>
      <c r="C52" s="56"/>
      <c r="D52" s="56"/>
      <c r="E52" s="99"/>
      <c r="F52" s="82"/>
      <c r="G52" s="82" t="n">
        <v>95</v>
      </c>
      <c r="H52" s="82" t="n">
        <v>98</v>
      </c>
      <c r="I52" s="82"/>
      <c r="J52" s="71" t="n">
        <v>0</v>
      </c>
      <c r="K52" s="71" t="n">
        <f aca="false">SUM(F52:J52)</f>
        <v>193</v>
      </c>
      <c r="L52" s="71" t="n">
        <v>0</v>
      </c>
      <c r="M52" s="71" t="n">
        <f aca="false">E52-K52</f>
        <v>-193</v>
      </c>
      <c r="N52" s="71" t="n">
        <v>0</v>
      </c>
      <c r="O52" s="71" t="n">
        <v>0</v>
      </c>
      <c r="P52" s="71" t="n">
        <v>0</v>
      </c>
      <c r="Q52" s="71" t="n">
        <v>0</v>
      </c>
      <c r="R52" s="71" t="n">
        <v>0</v>
      </c>
      <c r="S52" s="71" t="n">
        <f aca="false">I52+L52+O52+R52</f>
        <v>0</v>
      </c>
      <c r="T52" s="71" t="n">
        <v>0</v>
      </c>
      <c r="U52" s="48" t="n">
        <f aca="false">G52-H52</f>
        <v>-3</v>
      </c>
      <c r="V52" s="97"/>
      <c r="W52" s="73"/>
      <c r="X52" s="64"/>
      <c r="Y52" s="64"/>
      <c r="Z52" s="65"/>
    </row>
    <row r="53" s="53" customFormat="true" ht="14.15" hidden="false" customHeight="true" outlineLevel="0" collapsed="false">
      <c r="A53" s="107"/>
      <c r="B53" s="94"/>
      <c r="C53" s="95" t="s">
        <v>116</v>
      </c>
      <c r="D53" s="56" t="s">
        <v>117</v>
      </c>
      <c r="E53" s="77"/>
      <c r="F53" s="96"/>
      <c r="G53" s="96"/>
      <c r="H53" s="82"/>
      <c r="I53" s="96"/>
      <c r="J53" s="79" t="n">
        <v>0</v>
      </c>
      <c r="K53" s="79" t="n">
        <f aca="false">SUM(F53:J53)</f>
        <v>0</v>
      </c>
      <c r="L53" s="79" t="n">
        <v>0</v>
      </c>
      <c r="M53" s="79" t="n">
        <f aca="false">E53-K53</f>
        <v>0</v>
      </c>
      <c r="N53" s="79" t="n">
        <v>0</v>
      </c>
      <c r="O53" s="79" t="n">
        <v>0</v>
      </c>
      <c r="P53" s="79" t="n">
        <v>0</v>
      </c>
      <c r="Q53" s="79" t="n">
        <v>0</v>
      </c>
      <c r="R53" s="79" t="n">
        <v>0</v>
      </c>
      <c r="S53" s="79" t="n">
        <f aca="false">I53+L53+O53+R53</f>
        <v>0</v>
      </c>
      <c r="T53" s="79" t="n">
        <v>0</v>
      </c>
      <c r="U53" s="83"/>
      <c r="V53" s="83"/>
      <c r="W53" s="63"/>
      <c r="X53" s="64"/>
      <c r="Y53" s="64"/>
      <c r="Z53" s="65"/>
    </row>
    <row r="54" s="53" customFormat="true" ht="13" hidden="false" customHeight="false" outlineLevel="0" collapsed="false">
      <c r="A54" s="108"/>
      <c r="B54" s="94"/>
      <c r="C54" s="95" t="s">
        <v>118</v>
      </c>
      <c r="D54" s="56" t="s">
        <v>119</v>
      </c>
      <c r="E54" s="109"/>
      <c r="F54" s="110"/>
      <c r="G54" s="110"/>
      <c r="H54" s="111"/>
      <c r="I54" s="110"/>
      <c r="J54" s="112" t="n">
        <v>0</v>
      </c>
      <c r="K54" s="112" t="n">
        <f aca="false">SUM(F54:J54)</f>
        <v>0</v>
      </c>
      <c r="L54" s="112" t="n">
        <v>0</v>
      </c>
      <c r="M54" s="112" t="n">
        <f aca="false">E54-K54</f>
        <v>0</v>
      </c>
      <c r="N54" s="112" t="n">
        <v>0</v>
      </c>
      <c r="O54" s="112" t="n">
        <v>0</v>
      </c>
      <c r="P54" s="112" t="n">
        <v>0</v>
      </c>
      <c r="Q54" s="112" t="n">
        <v>0</v>
      </c>
      <c r="R54" s="112" t="n">
        <v>0</v>
      </c>
      <c r="S54" s="112" t="n">
        <f aca="false">I54+L54+O54+R54</f>
        <v>0</v>
      </c>
      <c r="T54" s="112" t="n">
        <v>0</v>
      </c>
      <c r="U54" s="113"/>
      <c r="V54" s="113"/>
      <c r="W54" s="114"/>
      <c r="X54" s="115"/>
      <c r="Y54" s="115"/>
      <c r="Z54" s="116"/>
    </row>
    <row r="55" s="53" customFormat="true" ht="15" hidden="false" customHeight="true" outlineLevel="0" collapsed="false">
      <c r="A55" s="40" t="s">
        <v>120</v>
      </c>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s="53" customFormat="true" ht="13" hidden="false" customHeight="false" outlineLevel="0" collapsed="false">
      <c r="A56" s="66" t="s">
        <v>121</v>
      </c>
      <c r="B56" s="106" t="s">
        <v>122</v>
      </c>
      <c r="C56" s="117"/>
      <c r="D56" s="117"/>
      <c r="E56" s="118"/>
      <c r="F56" s="119"/>
      <c r="G56" s="119"/>
      <c r="H56" s="119"/>
      <c r="I56" s="119"/>
      <c r="J56" s="120"/>
      <c r="K56" s="120"/>
      <c r="L56" s="120"/>
      <c r="M56" s="120"/>
      <c r="N56" s="120"/>
      <c r="O56" s="120"/>
      <c r="P56" s="120"/>
      <c r="Q56" s="120"/>
      <c r="R56" s="120"/>
      <c r="S56" s="120"/>
      <c r="T56" s="120"/>
      <c r="U56" s="48" t="n">
        <f aca="false">G56-H56</f>
        <v>0</v>
      </c>
      <c r="V56" s="121"/>
      <c r="W56" s="121"/>
      <c r="X56" s="122"/>
      <c r="Y56" s="122"/>
      <c r="Z56" s="123"/>
    </row>
    <row r="57" s="53" customFormat="true" ht="13" hidden="false" customHeight="false" outlineLevel="0" collapsed="false">
      <c r="A57" s="66" t="s">
        <v>123</v>
      </c>
      <c r="B57" s="106" t="s">
        <v>124</v>
      </c>
      <c r="C57" s="117"/>
      <c r="D57" s="117"/>
      <c r="E57" s="124" t="n">
        <v>8</v>
      </c>
      <c r="F57" s="125"/>
      <c r="G57" s="125"/>
      <c r="H57" s="125"/>
      <c r="I57" s="125"/>
      <c r="J57" s="126"/>
      <c r="K57" s="126"/>
      <c r="L57" s="126"/>
      <c r="M57" s="126"/>
      <c r="N57" s="126"/>
      <c r="O57" s="126"/>
      <c r="P57" s="126"/>
      <c r="Q57" s="126"/>
      <c r="R57" s="126"/>
      <c r="S57" s="126"/>
      <c r="T57" s="126"/>
      <c r="U57" s="48" t="n">
        <f aca="false">G57-H57</f>
        <v>0</v>
      </c>
      <c r="V57" s="97"/>
      <c r="W57" s="97"/>
      <c r="X57" s="64"/>
      <c r="Y57" s="64"/>
      <c r="Z57" s="65"/>
    </row>
    <row r="58" s="53" customFormat="true" ht="13" hidden="false" customHeight="false" outlineLevel="0" collapsed="false">
      <c r="A58" s="66" t="s">
        <v>125</v>
      </c>
      <c r="B58" s="106" t="s">
        <v>126</v>
      </c>
      <c r="C58" s="117"/>
      <c r="D58" s="117"/>
      <c r="E58" s="124"/>
      <c r="F58" s="125"/>
      <c r="G58" s="125"/>
      <c r="H58" s="125"/>
      <c r="I58" s="125"/>
      <c r="J58" s="126"/>
      <c r="K58" s="126"/>
      <c r="L58" s="126"/>
      <c r="M58" s="126"/>
      <c r="N58" s="126"/>
      <c r="O58" s="126"/>
      <c r="P58" s="126"/>
      <c r="Q58" s="126"/>
      <c r="R58" s="126"/>
      <c r="S58" s="126"/>
      <c r="T58" s="126"/>
      <c r="U58" s="48" t="n">
        <f aca="false">G58-H58</f>
        <v>0</v>
      </c>
      <c r="V58" s="97"/>
      <c r="W58" s="97"/>
      <c r="X58" s="64"/>
      <c r="Y58" s="64"/>
      <c r="Z58" s="65"/>
    </row>
    <row r="59" s="53" customFormat="true" ht="13" hidden="false" customHeight="false" outlineLevel="0" collapsed="false">
      <c r="A59" s="66" t="s">
        <v>127</v>
      </c>
      <c r="B59" s="106" t="s">
        <v>128</v>
      </c>
      <c r="C59" s="117"/>
      <c r="D59" s="117"/>
      <c r="E59" s="124"/>
      <c r="F59" s="125"/>
      <c r="G59" s="125"/>
      <c r="H59" s="125"/>
      <c r="I59" s="125"/>
      <c r="J59" s="126"/>
      <c r="K59" s="126"/>
      <c r="L59" s="126"/>
      <c r="M59" s="126"/>
      <c r="N59" s="126"/>
      <c r="O59" s="126"/>
      <c r="P59" s="126"/>
      <c r="Q59" s="126"/>
      <c r="R59" s="126"/>
      <c r="S59" s="126"/>
      <c r="T59" s="126"/>
      <c r="U59" s="48" t="n">
        <f aca="false">G59-H59</f>
        <v>0</v>
      </c>
      <c r="V59" s="97"/>
      <c r="W59" s="97"/>
      <c r="X59" s="64"/>
      <c r="Y59" s="64"/>
      <c r="Z59" s="65"/>
    </row>
    <row r="60" s="53" customFormat="true" ht="13" hidden="false" customHeight="false" outlineLevel="0" collapsed="false">
      <c r="A60" s="66" t="s">
        <v>129</v>
      </c>
      <c r="B60" s="106" t="s">
        <v>130</v>
      </c>
      <c r="C60" s="117"/>
      <c r="D60" s="117"/>
      <c r="E60" s="124"/>
      <c r="F60" s="125"/>
      <c r="G60" s="125"/>
      <c r="H60" s="125"/>
      <c r="I60" s="125"/>
      <c r="J60" s="126"/>
      <c r="K60" s="126"/>
      <c r="L60" s="126"/>
      <c r="M60" s="126"/>
      <c r="N60" s="126"/>
      <c r="O60" s="126"/>
      <c r="P60" s="126"/>
      <c r="Q60" s="126"/>
      <c r="R60" s="126"/>
      <c r="S60" s="126"/>
      <c r="T60" s="126"/>
      <c r="U60" s="48" t="n">
        <f aca="false">G60-H60</f>
        <v>0</v>
      </c>
      <c r="V60" s="97"/>
      <c r="W60" s="97"/>
      <c r="X60" s="64"/>
      <c r="Y60" s="64"/>
      <c r="Z60" s="65"/>
    </row>
    <row r="61" s="53" customFormat="true" ht="13" hidden="false" customHeight="false" outlineLevel="0" collapsed="false">
      <c r="A61" s="66" t="s">
        <v>131</v>
      </c>
      <c r="B61" s="106" t="s">
        <v>132</v>
      </c>
      <c r="C61" s="117"/>
      <c r="D61" s="117"/>
      <c r="E61" s="124"/>
      <c r="F61" s="125"/>
      <c r="G61" s="125"/>
      <c r="H61" s="125"/>
      <c r="I61" s="125"/>
      <c r="J61" s="126"/>
      <c r="K61" s="126"/>
      <c r="L61" s="126"/>
      <c r="M61" s="126"/>
      <c r="N61" s="126"/>
      <c r="O61" s="126"/>
      <c r="P61" s="126"/>
      <c r="Q61" s="126"/>
      <c r="R61" s="126"/>
      <c r="S61" s="126"/>
      <c r="T61" s="126"/>
      <c r="U61" s="48" t="n">
        <f aca="false">G61-H61</f>
        <v>0</v>
      </c>
      <c r="V61" s="97"/>
      <c r="W61" s="97"/>
      <c r="X61" s="64"/>
      <c r="Y61" s="64"/>
      <c r="Z61" s="65"/>
    </row>
    <row r="62" s="53" customFormat="true" ht="13" hidden="false" customHeight="false" outlineLevel="0" collapsed="false">
      <c r="A62" s="66" t="s">
        <v>133</v>
      </c>
      <c r="B62" s="106" t="s">
        <v>134</v>
      </c>
      <c r="C62" s="117"/>
      <c r="D62" s="117"/>
      <c r="E62" s="124"/>
      <c r="F62" s="125"/>
      <c r="G62" s="125"/>
      <c r="H62" s="125"/>
      <c r="I62" s="125"/>
      <c r="J62" s="126"/>
      <c r="K62" s="126"/>
      <c r="L62" s="126"/>
      <c r="M62" s="126"/>
      <c r="N62" s="126"/>
      <c r="O62" s="126"/>
      <c r="P62" s="126"/>
      <c r="Q62" s="126"/>
      <c r="R62" s="126"/>
      <c r="S62" s="126"/>
      <c r="T62" s="126"/>
      <c r="U62" s="48" t="n">
        <f aca="false">G62-H62</f>
        <v>0</v>
      </c>
      <c r="V62" s="97"/>
      <c r="W62" s="97"/>
      <c r="X62" s="64"/>
      <c r="Y62" s="64"/>
      <c r="Z62" s="65"/>
    </row>
    <row r="63" s="53" customFormat="true" ht="13" hidden="false" customHeight="false" outlineLevel="0" collapsed="false">
      <c r="A63" s="66" t="s">
        <v>135</v>
      </c>
      <c r="B63" s="106" t="s">
        <v>136</v>
      </c>
      <c r="C63" s="117"/>
      <c r="D63" s="117"/>
      <c r="E63" s="124" t="n">
        <v>18118</v>
      </c>
      <c r="F63" s="125"/>
      <c r="G63" s="125"/>
      <c r="H63" s="125" t="n">
        <v>2225</v>
      </c>
      <c r="I63" s="125"/>
      <c r="J63" s="126"/>
      <c r="K63" s="126"/>
      <c r="L63" s="126"/>
      <c r="M63" s="126"/>
      <c r="N63" s="126"/>
      <c r="O63" s="126"/>
      <c r="P63" s="126"/>
      <c r="Q63" s="126"/>
      <c r="R63" s="126"/>
      <c r="S63" s="126"/>
      <c r="T63" s="126"/>
      <c r="U63" s="48" t="n">
        <f aca="false">G63-H63</f>
        <v>-2225</v>
      </c>
      <c r="V63" s="97"/>
      <c r="W63" s="97"/>
      <c r="X63" s="64"/>
      <c r="Y63" s="64"/>
      <c r="Z63" s="65"/>
    </row>
    <row r="64" s="53" customFormat="true" ht="13" hidden="false" customHeight="false" outlineLevel="0" collapsed="false">
      <c r="A64" s="66" t="s">
        <v>137</v>
      </c>
      <c r="B64" s="106" t="s">
        <v>138</v>
      </c>
      <c r="C64" s="117"/>
      <c r="D64" s="117"/>
      <c r="E64" s="124" t="n">
        <v>7</v>
      </c>
      <c r="F64" s="125"/>
      <c r="G64" s="125"/>
      <c r="H64" s="125" t="n">
        <v>1</v>
      </c>
      <c r="I64" s="125"/>
      <c r="J64" s="126"/>
      <c r="K64" s="126"/>
      <c r="L64" s="126"/>
      <c r="M64" s="126"/>
      <c r="N64" s="126"/>
      <c r="O64" s="126"/>
      <c r="P64" s="126"/>
      <c r="Q64" s="126"/>
      <c r="R64" s="126"/>
      <c r="S64" s="126"/>
      <c r="T64" s="126"/>
      <c r="U64" s="48" t="n">
        <f aca="false">G64-H64</f>
        <v>-1</v>
      </c>
      <c r="V64" s="97"/>
      <c r="W64" s="97"/>
      <c r="X64" s="64"/>
      <c r="Y64" s="64"/>
      <c r="Z64" s="65"/>
    </row>
    <row r="65" s="53" customFormat="true" ht="13" hidden="false" customHeight="false" outlineLevel="0" collapsed="false">
      <c r="A65" s="66" t="s">
        <v>139</v>
      </c>
      <c r="B65" s="106" t="s">
        <v>140</v>
      </c>
      <c r="C65" s="117"/>
      <c r="D65" s="117"/>
      <c r="E65" s="124"/>
      <c r="F65" s="125"/>
      <c r="G65" s="125"/>
      <c r="H65" s="125"/>
      <c r="I65" s="125"/>
      <c r="J65" s="126"/>
      <c r="K65" s="126"/>
      <c r="L65" s="126"/>
      <c r="M65" s="126"/>
      <c r="N65" s="126"/>
      <c r="O65" s="126"/>
      <c r="P65" s="126"/>
      <c r="Q65" s="126"/>
      <c r="R65" s="126"/>
      <c r="S65" s="126"/>
      <c r="T65" s="126"/>
      <c r="U65" s="48" t="n">
        <f aca="false">G65-H65</f>
        <v>0</v>
      </c>
      <c r="V65" s="97"/>
      <c r="W65" s="97"/>
      <c r="X65" s="64"/>
      <c r="Y65" s="64"/>
      <c r="Z65" s="65"/>
    </row>
    <row r="66" s="53" customFormat="true" ht="13" hidden="false" customHeight="false" outlineLevel="0" collapsed="false">
      <c r="A66" s="66" t="s">
        <v>141</v>
      </c>
      <c r="B66" s="106" t="s">
        <v>142</v>
      </c>
      <c r="C66" s="117"/>
      <c r="D66" s="117"/>
      <c r="E66" s="124"/>
      <c r="F66" s="125"/>
      <c r="G66" s="125"/>
      <c r="H66" s="125"/>
      <c r="I66" s="125"/>
      <c r="J66" s="126"/>
      <c r="K66" s="126"/>
      <c r="L66" s="126"/>
      <c r="M66" s="126"/>
      <c r="N66" s="126"/>
      <c r="O66" s="126"/>
      <c r="P66" s="126"/>
      <c r="Q66" s="126"/>
      <c r="R66" s="126"/>
      <c r="S66" s="126"/>
      <c r="T66" s="126"/>
      <c r="U66" s="48" t="n">
        <f aca="false">G66-H66</f>
        <v>0</v>
      </c>
      <c r="V66" s="97"/>
      <c r="W66" s="97"/>
      <c r="X66" s="64"/>
      <c r="Y66" s="64"/>
      <c r="Z66" s="65"/>
    </row>
    <row r="67" s="53" customFormat="true" ht="13" hidden="false" customHeight="false" outlineLevel="0" collapsed="false">
      <c r="A67" s="66" t="s">
        <v>143</v>
      </c>
      <c r="B67" s="106" t="s">
        <v>144</v>
      </c>
      <c r="C67" s="117"/>
      <c r="D67" s="117"/>
      <c r="E67" s="124"/>
      <c r="F67" s="125"/>
      <c r="G67" s="125"/>
      <c r="H67" s="125"/>
      <c r="I67" s="125"/>
      <c r="J67" s="126"/>
      <c r="K67" s="126"/>
      <c r="L67" s="126"/>
      <c r="M67" s="126"/>
      <c r="N67" s="126"/>
      <c r="O67" s="126"/>
      <c r="P67" s="126"/>
      <c r="Q67" s="126"/>
      <c r="R67" s="126"/>
      <c r="S67" s="126"/>
      <c r="T67" s="126"/>
      <c r="U67" s="48" t="n">
        <f aca="false">G67-H67</f>
        <v>0</v>
      </c>
      <c r="V67" s="97"/>
      <c r="W67" s="97"/>
      <c r="X67" s="64"/>
      <c r="Y67" s="64"/>
      <c r="Z67" s="65"/>
    </row>
    <row r="68" s="53" customFormat="true" ht="13" hidden="false" customHeight="false" outlineLevel="0" collapsed="false">
      <c r="A68" s="66" t="s">
        <v>145</v>
      </c>
      <c r="B68" s="106" t="s">
        <v>146</v>
      </c>
      <c r="C68" s="117"/>
      <c r="D68" s="117"/>
      <c r="E68" s="124"/>
      <c r="F68" s="125"/>
      <c r="G68" s="125"/>
      <c r="H68" s="125"/>
      <c r="I68" s="125"/>
      <c r="J68" s="126"/>
      <c r="K68" s="126"/>
      <c r="L68" s="126"/>
      <c r="M68" s="126"/>
      <c r="N68" s="126"/>
      <c r="O68" s="126"/>
      <c r="P68" s="126"/>
      <c r="Q68" s="126"/>
      <c r="R68" s="126"/>
      <c r="S68" s="126"/>
      <c r="T68" s="126"/>
      <c r="U68" s="48" t="n">
        <f aca="false">G68-H68</f>
        <v>0</v>
      </c>
      <c r="V68" s="97"/>
      <c r="W68" s="97"/>
      <c r="X68" s="64"/>
      <c r="Y68" s="64"/>
      <c r="Z68" s="65"/>
    </row>
    <row r="69" s="53" customFormat="true" ht="13" hidden="false" customHeight="false" outlineLevel="0" collapsed="false">
      <c r="A69" s="66" t="s">
        <v>147</v>
      </c>
      <c r="B69" s="106" t="s">
        <v>148</v>
      </c>
      <c r="C69" s="117"/>
      <c r="D69" s="117"/>
      <c r="E69" s="124" t="n">
        <v>106127</v>
      </c>
      <c r="F69" s="125"/>
      <c r="G69" s="125"/>
      <c r="H69" s="125" t="n">
        <v>26672</v>
      </c>
      <c r="I69" s="125"/>
      <c r="J69" s="126"/>
      <c r="K69" s="126"/>
      <c r="L69" s="126"/>
      <c r="M69" s="126"/>
      <c r="N69" s="126"/>
      <c r="O69" s="126"/>
      <c r="P69" s="126"/>
      <c r="Q69" s="126"/>
      <c r="R69" s="126"/>
      <c r="S69" s="126"/>
      <c r="T69" s="126"/>
      <c r="U69" s="48" t="n">
        <f aca="false">G69-H69</f>
        <v>-26672</v>
      </c>
      <c r="V69" s="97"/>
      <c r="W69" s="97"/>
      <c r="X69" s="64"/>
      <c r="Y69" s="64"/>
      <c r="Z69" s="65"/>
    </row>
    <row r="70" s="53" customFormat="true" ht="13" hidden="false" customHeight="false" outlineLevel="0" collapsed="false">
      <c r="A70" s="66" t="s">
        <v>149</v>
      </c>
      <c r="B70" s="106" t="s">
        <v>150</v>
      </c>
      <c r="C70" s="117"/>
      <c r="D70" s="117"/>
      <c r="E70" s="124" t="n">
        <v>27360</v>
      </c>
      <c r="F70" s="125"/>
      <c r="G70" s="125"/>
      <c r="H70" s="125" t="n">
        <v>31638</v>
      </c>
      <c r="I70" s="125"/>
      <c r="J70" s="126"/>
      <c r="K70" s="126"/>
      <c r="L70" s="126"/>
      <c r="M70" s="126"/>
      <c r="N70" s="126"/>
      <c r="O70" s="126"/>
      <c r="P70" s="126"/>
      <c r="Q70" s="126"/>
      <c r="R70" s="126"/>
      <c r="S70" s="126"/>
      <c r="T70" s="126"/>
      <c r="U70" s="48" t="n">
        <f aca="false">G70-H70</f>
        <v>-31638</v>
      </c>
      <c r="V70" s="97"/>
      <c r="W70" s="97"/>
      <c r="X70" s="64"/>
      <c r="Y70" s="64"/>
      <c r="Z70" s="65"/>
    </row>
    <row r="71" s="53" customFormat="true" ht="13" hidden="false" customHeight="false" outlineLevel="0" collapsed="false">
      <c r="A71" s="66" t="s">
        <v>151</v>
      </c>
      <c r="B71" s="106" t="s">
        <v>152</v>
      </c>
      <c r="C71" s="117"/>
      <c r="D71" s="117"/>
      <c r="E71" s="124" t="n">
        <v>112</v>
      </c>
      <c r="F71" s="125"/>
      <c r="G71" s="125"/>
      <c r="H71" s="125" t="n">
        <v>3882</v>
      </c>
      <c r="I71" s="125"/>
      <c r="J71" s="126"/>
      <c r="K71" s="126"/>
      <c r="L71" s="126"/>
      <c r="M71" s="126"/>
      <c r="N71" s="126"/>
      <c r="O71" s="126"/>
      <c r="P71" s="126"/>
      <c r="Q71" s="126"/>
      <c r="R71" s="126"/>
      <c r="S71" s="126"/>
      <c r="T71" s="126"/>
      <c r="U71" s="48" t="n">
        <f aca="false">G71-H71</f>
        <v>-3882</v>
      </c>
      <c r="V71" s="97"/>
      <c r="W71" s="97"/>
      <c r="X71" s="64"/>
      <c r="Y71" s="64"/>
      <c r="Z71" s="65"/>
    </row>
    <row r="72" s="53" customFormat="true" ht="13" hidden="false" customHeight="false" outlineLevel="0" collapsed="false">
      <c r="A72" s="66" t="s">
        <v>153</v>
      </c>
      <c r="B72" s="106" t="s">
        <v>154</v>
      </c>
      <c r="C72" s="117"/>
      <c r="D72" s="117"/>
      <c r="E72" s="127"/>
      <c r="F72" s="128"/>
      <c r="G72" s="128"/>
      <c r="H72" s="128"/>
      <c r="I72" s="128"/>
      <c r="J72" s="129"/>
      <c r="K72" s="129"/>
      <c r="L72" s="129"/>
      <c r="M72" s="129"/>
      <c r="N72" s="129"/>
      <c r="O72" s="129"/>
      <c r="P72" s="129"/>
      <c r="Q72" s="129"/>
      <c r="R72" s="129"/>
      <c r="S72" s="129"/>
      <c r="T72" s="129"/>
      <c r="U72" s="48" t="n">
        <f aca="false">G72-H72</f>
        <v>0</v>
      </c>
      <c r="V72" s="130"/>
      <c r="W72" s="130"/>
      <c r="X72" s="115"/>
      <c r="Y72" s="115"/>
      <c r="Z72" s="116"/>
    </row>
    <row r="73" s="53" customFormat="true" ht="15" hidden="false" customHeight="true" outlineLevel="0" collapsed="false">
      <c r="A73" s="40" t="s">
        <v>155</v>
      </c>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s="138" customFormat="true" ht="13" hidden="false" customHeight="true" outlineLevel="0" collapsed="false">
      <c r="A74" s="66" t="s">
        <v>156</v>
      </c>
      <c r="B74" s="131" t="s">
        <v>157</v>
      </c>
      <c r="C74" s="131"/>
      <c r="D74" s="131"/>
      <c r="E74" s="132"/>
      <c r="F74" s="133"/>
      <c r="G74" s="133"/>
      <c r="H74" s="133"/>
      <c r="I74" s="133"/>
      <c r="J74" s="134" t="n">
        <v>0</v>
      </c>
      <c r="K74" s="134" t="n">
        <f aca="false">SUM(F74:J74)</f>
        <v>0</v>
      </c>
      <c r="L74" s="134" t="n">
        <v>0</v>
      </c>
      <c r="M74" s="134" t="n">
        <f aca="false">E74-K74</f>
        <v>0</v>
      </c>
      <c r="N74" s="134" t="n">
        <v>0</v>
      </c>
      <c r="O74" s="134" t="n">
        <v>0</v>
      </c>
      <c r="P74" s="134" t="n">
        <v>0</v>
      </c>
      <c r="Q74" s="134" t="n">
        <v>0</v>
      </c>
      <c r="R74" s="134" t="n">
        <v>0</v>
      </c>
      <c r="S74" s="134" t="n">
        <f aca="false">I74+L74+O74+R74</f>
        <v>0</v>
      </c>
      <c r="T74" s="134" t="n">
        <v>0</v>
      </c>
      <c r="U74" s="135" t="n">
        <f aca="false">G74-H74</f>
        <v>0</v>
      </c>
      <c r="V74" s="136"/>
      <c r="W74" s="137"/>
      <c r="X74" s="122"/>
      <c r="Y74" s="122"/>
      <c r="Z74" s="123"/>
    </row>
    <row r="75" s="138" customFormat="true" ht="27.75" hidden="false" customHeight="true" outlineLevel="0" collapsed="false">
      <c r="A75" s="66"/>
      <c r="B75" s="100"/>
      <c r="C75" s="55" t="s">
        <v>158</v>
      </c>
      <c r="D75" s="139" t="s">
        <v>159</v>
      </c>
      <c r="E75" s="132"/>
      <c r="F75" s="133"/>
      <c r="G75" s="133"/>
      <c r="H75" s="133"/>
      <c r="I75" s="133"/>
      <c r="J75" s="134" t="n">
        <v>0</v>
      </c>
      <c r="K75" s="134" t="n">
        <f aca="false">SUM(F75:J75)</f>
        <v>0</v>
      </c>
      <c r="L75" s="134" t="n">
        <v>0</v>
      </c>
      <c r="M75" s="134" t="n">
        <f aca="false">E75-K75</f>
        <v>0</v>
      </c>
      <c r="N75" s="134" t="n">
        <v>0</v>
      </c>
      <c r="O75" s="134" t="n">
        <v>0</v>
      </c>
      <c r="P75" s="134" t="n">
        <v>0</v>
      </c>
      <c r="Q75" s="134" t="n">
        <v>0</v>
      </c>
      <c r="R75" s="134" t="n">
        <v>0</v>
      </c>
      <c r="S75" s="134" t="n">
        <f aca="false">I75+L75+O75+R75</f>
        <v>0</v>
      </c>
      <c r="T75" s="134" t="n">
        <v>0</v>
      </c>
      <c r="U75" s="135"/>
      <c r="V75" s="136"/>
      <c r="W75" s="137"/>
      <c r="X75" s="64"/>
      <c r="Y75" s="64"/>
      <c r="Z75" s="65"/>
    </row>
    <row r="76" s="138" customFormat="true" ht="27.75" hidden="false" customHeight="true" outlineLevel="0" collapsed="false">
      <c r="A76" s="66"/>
      <c r="B76" s="100"/>
      <c r="C76" s="55"/>
      <c r="D76" s="67" t="s">
        <v>38</v>
      </c>
      <c r="E76" s="77"/>
      <c r="F76" s="78" t="n">
        <v>0.3</v>
      </c>
      <c r="G76" s="78" t="n">
        <v>0.338</v>
      </c>
      <c r="H76" s="69" t="n">
        <v>0.338</v>
      </c>
      <c r="I76" s="78" t="n">
        <v>-0.037</v>
      </c>
      <c r="J76" s="79"/>
      <c r="K76" s="79"/>
      <c r="L76" s="79"/>
      <c r="M76" s="79"/>
      <c r="N76" s="79"/>
      <c r="O76" s="79"/>
      <c r="P76" s="79"/>
      <c r="Q76" s="79"/>
      <c r="R76" s="79"/>
      <c r="S76" s="79"/>
      <c r="T76" s="79"/>
      <c r="U76" s="78" t="n">
        <v>-0.037</v>
      </c>
      <c r="V76" s="62" t="s">
        <v>32</v>
      </c>
      <c r="W76" s="63"/>
      <c r="X76" s="64"/>
      <c r="Y76" s="64"/>
      <c r="Z76" s="65"/>
    </row>
    <row r="77" s="138" customFormat="true" ht="27.75" hidden="false" customHeight="true" outlineLevel="0" collapsed="false">
      <c r="A77" s="66"/>
      <c r="B77" s="100"/>
      <c r="C77" s="55"/>
      <c r="D77" s="67" t="s">
        <v>39</v>
      </c>
      <c r="E77" s="77"/>
      <c r="F77" s="78" t="n">
        <v>0.6</v>
      </c>
      <c r="G77" s="78" t="n">
        <v>0.704</v>
      </c>
      <c r="H77" s="69" t="n">
        <v>0.704</v>
      </c>
      <c r="I77" s="78" t="n">
        <v>-0.063</v>
      </c>
      <c r="J77" s="79"/>
      <c r="K77" s="79"/>
      <c r="L77" s="79"/>
      <c r="M77" s="79"/>
      <c r="N77" s="79"/>
      <c r="O77" s="79"/>
      <c r="P77" s="79"/>
      <c r="Q77" s="79"/>
      <c r="R77" s="79"/>
      <c r="S77" s="79"/>
      <c r="T77" s="79"/>
      <c r="U77" s="78" t="n">
        <v>-0.063</v>
      </c>
      <c r="V77" s="62" t="s">
        <v>32</v>
      </c>
      <c r="W77" s="63"/>
      <c r="X77" s="64"/>
      <c r="Y77" s="64"/>
      <c r="Z77" s="65"/>
    </row>
    <row r="78" s="138" customFormat="true" ht="27.75" hidden="false" customHeight="true" outlineLevel="0" collapsed="false">
      <c r="A78" s="66"/>
      <c r="B78" s="100"/>
      <c r="C78" s="55"/>
      <c r="D78" s="67" t="s">
        <v>40</v>
      </c>
      <c r="E78" s="77"/>
      <c r="F78" s="78" t="n">
        <v>0.9</v>
      </c>
      <c r="G78" s="78" t="n">
        <v>0.905</v>
      </c>
      <c r="H78" s="69" t="n">
        <v>0.905</v>
      </c>
      <c r="I78" s="78" t="n">
        <f aca="false">F78-G78</f>
        <v>-0.005</v>
      </c>
      <c r="J78" s="79"/>
      <c r="K78" s="79"/>
      <c r="L78" s="79"/>
      <c r="M78" s="79"/>
      <c r="N78" s="79"/>
      <c r="O78" s="79"/>
      <c r="P78" s="79"/>
      <c r="Q78" s="79"/>
      <c r="R78" s="79"/>
      <c r="S78" s="79"/>
      <c r="T78" s="79"/>
      <c r="U78" s="78" t="n">
        <v>0.044</v>
      </c>
      <c r="V78" s="62" t="s">
        <v>32</v>
      </c>
      <c r="W78" s="80"/>
      <c r="X78" s="64"/>
      <c r="Y78" s="64"/>
      <c r="Z78" s="65"/>
    </row>
    <row r="79" s="138" customFormat="true" ht="27.75" hidden="false" customHeight="true" outlineLevel="0" collapsed="false">
      <c r="A79" s="66"/>
      <c r="B79" s="100"/>
      <c r="C79" s="55"/>
      <c r="D79" s="67" t="s">
        <v>41</v>
      </c>
      <c r="E79" s="77"/>
      <c r="F79" s="78" t="n">
        <v>0.98</v>
      </c>
      <c r="G79" s="78" t="n">
        <v>0.981</v>
      </c>
      <c r="H79" s="69" t="n">
        <v>0.981</v>
      </c>
      <c r="I79" s="78" t="n">
        <f aca="false">F79-G79</f>
        <v>-0.001</v>
      </c>
      <c r="J79" s="79"/>
      <c r="K79" s="79"/>
      <c r="L79" s="79"/>
      <c r="M79" s="79"/>
      <c r="N79" s="79"/>
      <c r="O79" s="79"/>
      <c r="P79" s="79"/>
      <c r="Q79" s="79"/>
      <c r="R79" s="79"/>
      <c r="S79" s="79"/>
      <c r="T79" s="79"/>
      <c r="U79" s="78" t="n">
        <v>-0.001</v>
      </c>
      <c r="V79" s="62" t="s">
        <v>32</v>
      </c>
      <c r="W79" s="63"/>
      <c r="X79" s="64"/>
      <c r="Y79" s="64"/>
      <c r="Z79" s="65"/>
    </row>
    <row r="80" s="138" customFormat="true" ht="27.75" hidden="false" customHeight="true" outlineLevel="0" collapsed="false">
      <c r="A80" s="66"/>
      <c r="B80" s="100"/>
      <c r="C80" s="55"/>
      <c r="D80" s="67" t="s">
        <v>42</v>
      </c>
      <c r="E80" s="77"/>
      <c r="F80" s="78" t="n">
        <v>1</v>
      </c>
      <c r="G80" s="78" t="n">
        <v>1</v>
      </c>
      <c r="H80" s="69" t="n">
        <v>1</v>
      </c>
      <c r="I80" s="78" t="n">
        <v>0</v>
      </c>
      <c r="J80" s="79"/>
      <c r="K80" s="79"/>
      <c r="L80" s="79"/>
      <c r="M80" s="79"/>
      <c r="N80" s="79"/>
      <c r="O80" s="79"/>
      <c r="P80" s="79"/>
      <c r="Q80" s="79"/>
      <c r="R80" s="79"/>
      <c r="S80" s="79"/>
      <c r="T80" s="79"/>
      <c r="U80" s="78" t="n">
        <v>0</v>
      </c>
      <c r="V80" s="62" t="s">
        <v>32</v>
      </c>
      <c r="W80" s="63"/>
      <c r="X80" s="64"/>
      <c r="Y80" s="64"/>
      <c r="Z80" s="65"/>
    </row>
    <row r="81" s="138" customFormat="true" ht="17.15" hidden="false" customHeight="true" outlineLevel="0" collapsed="false">
      <c r="A81" s="66"/>
      <c r="B81" s="100"/>
      <c r="C81" s="55" t="s">
        <v>160</v>
      </c>
      <c r="D81" s="139" t="s">
        <v>161</v>
      </c>
      <c r="E81" s="140"/>
      <c r="F81" s="79"/>
      <c r="G81" s="79"/>
      <c r="H81" s="82"/>
      <c r="I81" s="79"/>
      <c r="J81" s="141" t="n">
        <v>0</v>
      </c>
      <c r="K81" s="141" t="n">
        <f aca="false">SUM(F81:J81)</f>
        <v>0</v>
      </c>
      <c r="L81" s="141" t="n">
        <v>0</v>
      </c>
      <c r="M81" s="141" t="n">
        <f aca="false">E81-K81</f>
        <v>0</v>
      </c>
      <c r="N81" s="141" t="n">
        <v>0</v>
      </c>
      <c r="O81" s="141" t="n">
        <v>0</v>
      </c>
      <c r="P81" s="141" t="n">
        <v>0</v>
      </c>
      <c r="Q81" s="141" t="n">
        <v>0</v>
      </c>
      <c r="R81" s="141" t="n">
        <v>0</v>
      </c>
      <c r="S81" s="141" t="n">
        <f aca="false">I81+L81+O81+R81</f>
        <v>0</v>
      </c>
      <c r="T81" s="141" t="n">
        <v>0</v>
      </c>
      <c r="U81" s="83"/>
      <c r="V81" s="83"/>
      <c r="W81" s="63"/>
      <c r="X81" s="64"/>
      <c r="Y81" s="64"/>
      <c r="Z81" s="65"/>
    </row>
    <row r="82" s="138" customFormat="true" ht="17.15" hidden="false" customHeight="true" outlineLevel="0" collapsed="false">
      <c r="A82" s="66"/>
      <c r="B82" s="100"/>
      <c r="C82" s="55" t="s">
        <v>162</v>
      </c>
      <c r="D82" s="139" t="s">
        <v>163</v>
      </c>
      <c r="E82" s="140"/>
      <c r="F82" s="79"/>
      <c r="G82" s="142" t="n">
        <v>107656</v>
      </c>
      <c r="H82" s="143" t="n">
        <v>107656</v>
      </c>
      <c r="I82" s="62" t="n">
        <v>0</v>
      </c>
      <c r="J82" s="144"/>
      <c r="K82" s="144"/>
      <c r="L82" s="144"/>
      <c r="M82" s="144"/>
      <c r="N82" s="144"/>
      <c r="O82" s="144"/>
      <c r="P82" s="144"/>
      <c r="Q82" s="144"/>
      <c r="R82" s="144"/>
      <c r="S82" s="144"/>
      <c r="T82" s="144"/>
      <c r="U82" s="62" t="n">
        <v>0</v>
      </c>
      <c r="V82" s="83"/>
      <c r="W82" s="63"/>
      <c r="X82" s="64"/>
      <c r="Y82" s="64"/>
      <c r="Z82" s="65"/>
    </row>
    <row r="83" s="138" customFormat="true" ht="17.15" hidden="false" customHeight="true" outlineLevel="0" collapsed="false">
      <c r="A83" s="66" t="s">
        <v>164</v>
      </c>
      <c r="B83" s="100" t="s">
        <v>165</v>
      </c>
      <c r="C83" s="100"/>
      <c r="D83" s="100"/>
      <c r="E83" s="99"/>
      <c r="F83" s="82"/>
      <c r="G83" s="82"/>
      <c r="H83" s="82"/>
      <c r="I83" s="82"/>
      <c r="J83" s="71" t="n">
        <v>0</v>
      </c>
      <c r="K83" s="71" t="n">
        <f aca="false">SUM(F83:J83)</f>
        <v>0</v>
      </c>
      <c r="L83" s="71" t="n">
        <v>0</v>
      </c>
      <c r="M83" s="71" t="n">
        <f aca="false">E83-K83</f>
        <v>0</v>
      </c>
      <c r="N83" s="71" t="n">
        <v>0</v>
      </c>
      <c r="O83" s="71" t="n">
        <v>0</v>
      </c>
      <c r="P83" s="71" t="n">
        <v>0</v>
      </c>
      <c r="Q83" s="71" t="n">
        <v>0</v>
      </c>
      <c r="R83" s="71" t="n">
        <v>0</v>
      </c>
      <c r="S83" s="71" t="n">
        <f aca="false">I83+L83+O83+R83</f>
        <v>0</v>
      </c>
      <c r="T83" s="71" t="n">
        <v>0</v>
      </c>
      <c r="U83" s="48" t="n">
        <f aca="false">G83-H83</f>
        <v>0</v>
      </c>
      <c r="V83" s="73"/>
      <c r="W83" s="74"/>
      <c r="X83" s="64"/>
      <c r="Y83" s="64"/>
      <c r="Z83" s="65"/>
    </row>
    <row r="84" s="138" customFormat="true" ht="28.5" hidden="false" customHeight="true" outlineLevel="0" collapsed="false">
      <c r="A84" s="75"/>
      <c r="B84" s="90"/>
      <c r="C84" s="95" t="s">
        <v>166</v>
      </c>
      <c r="D84" s="100" t="s">
        <v>167</v>
      </c>
      <c r="E84" s="140"/>
      <c r="F84" s="79"/>
      <c r="G84" s="79"/>
      <c r="H84" s="82"/>
      <c r="I84" s="79"/>
      <c r="J84" s="141"/>
      <c r="K84" s="141"/>
      <c r="L84" s="141"/>
      <c r="M84" s="141"/>
      <c r="N84" s="141"/>
      <c r="O84" s="141"/>
      <c r="P84" s="141"/>
      <c r="Q84" s="141"/>
      <c r="R84" s="141"/>
      <c r="S84" s="141"/>
      <c r="T84" s="141"/>
      <c r="U84" s="83"/>
      <c r="V84" s="83"/>
      <c r="W84" s="63"/>
      <c r="X84" s="64"/>
      <c r="Y84" s="64"/>
      <c r="Z84" s="65"/>
    </row>
    <row r="85" s="138" customFormat="true" ht="17.15" hidden="false" customHeight="true" outlineLevel="0" collapsed="false">
      <c r="A85" s="75"/>
      <c r="B85" s="94"/>
      <c r="C85" s="55" t="s">
        <v>168</v>
      </c>
      <c r="D85" s="139" t="s">
        <v>161</v>
      </c>
      <c r="E85" s="140"/>
      <c r="F85" s="79"/>
      <c r="G85" s="79"/>
      <c r="H85" s="82"/>
      <c r="I85" s="79"/>
      <c r="J85" s="141"/>
      <c r="K85" s="141"/>
      <c r="L85" s="141"/>
      <c r="M85" s="141"/>
      <c r="N85" s="141"/>
      <c r="O85" s="141"/>
      <c r="P85" s="141"/>
      <c r="Q85" s="141"/>
      <c r="R85" s="141"/>
      <c r="S85" s="141"/>
      <c r="T85" s="141"/>
      <c r="U85" s="83"/>
      <c r="V85" s="83"/>
      <c r="W85" s="63"/>
      <c r="X85" s="64"/>
      <c r="Y85" s="64"/>
      <c r="Z85" s="65"/>
    </row>
    <row r="86" s="138" customFormat="true" ht="17.15" hidden="false" customHeight="true" outlineLevel="0" collapsed="false">
      <c r="A86" s="75"/>
      <c r="B86" s="94"/>
      <c r="C86" s="55" t="s">
        <v>169</v>
      </c>
      <c r="D86" s="139" t="s">
        <v>170</v>
      </c>
      <c r="E86" s="140"/>
      <c r="F86" s="79"/>
      <c r="G86" s="79"/>
      <c r="H86" s="82"/>
      <c r="I86" s="79"/>
      <c r="J86" s="141"/>
      <c r="K86" s="141"/>
      <c r="L86" s="141"/>
      <c r="M86" s="141"/>
      <c r="N86" s="141"/>
      <c r="O86" s="141"/>
      <c r="P86" s="141"/>
      <c r="Q86" s="141"/>
      <c r="R86" s="141"/>
      <c r="S86" s="141"/>
      <c r="T86" s="141"/>
      <c r="U86" s="83"/>
      <c r="V86" s="83"/>
      <c r="W86" s="63"/>
      <c r="X86" s="64"/>
      <c r="Y86" s="64"/>
      <c r="Z86" s="65"/>
    </row>
    <row r="87" s="138" customFormat="true" ht="17.15" hidden="false" customHeight="true" outlineLevel="0" collapsed="false">
      <c r="A87" s="92" t="s">
        <v>171</v>
      </c>
      <c r="B87" s="100" t="s">
        <v>172</v>
      </c>
      <c r="C87" s="100"/>
      <c r="D87" s="100"/>
      <c r="E87" s="99"/>
      <c r="F87" s="82"/>
      <c r="G87" s="82"/>
      <c r="H87" s="82"/>
      <c r="I87" s="82"/>
      <c r="J87" s="71" t="n">
        <v>0</v>
      </c>
      <c r="K87" s="71" t="n">
        <f aca="false">SUM(F87:J87)</f>
        <v>0</v>
      </c>
      <c r="L87" s="71" t="n">
        <v>0</v>
      </c>
      <c r="M87" s="71" t="n">
        <f aca="false">E87-K87</f>
        <v>0</v>
      </c>
      <c r="N87" s="71" t="n">
        <v>0</v>
      </c>
      <c r="O87" s="71" t="n">
        <v>0</v>
      </c>
      <c r="P87" s="71" t="n">
        <v>0</v>
      </c>
      <c r="Q87" s="71" t="n">
        <v>0</v>
      </c>
      <c r="R87" s="71" t="n">
        <v>0</v>
      </c>
      <c r="S87" s="71" t="n">
        <f aca="false">I87+L87+O87+R87</f>
        <v>0</v>
      </c>
      <c r="T87" s="71" t="n">
        <v>0</v>
      </c>
      <c r="U87" s="48" t="n">
        <f aca="false">G87-H87</f>
        <v>0</v>
      </c>
      <c r="V87" s="73"/>
      <c r="W87" s="73"/>
      <c r="X87" s="64"/>
      <c r="Y87" s="64"/>
      <c r="Z87" s="65"/>
    </row>
    <row r="88" s="138" customFormat="true" ht="17.15" hidden="false" customHeight="true" outlineLevel="0" collapsed="false">
      <c r="A88" s="93"/>
      <c r="B88" s="94" t="s">
        <v>35</v>
      </c>
      <c r="C88" s="95" t="s">
        <v>173</v>
      </c>
      <c r="D88" s="100" t="s">
        <v>174</v>
      </c>
      <c r="E88" s="140"/>
      <c r="F88" s="79"/>
      <c r="G88" s="142" t="n">
        <v>64748</v>
      </c>
      <c r="H88" s="143" t="n">
        <v>64748</v>
      </c>
      <c r="I88" s="62" t="n">
        <v>0</v>
      </c>
      <c r="J88" s="144" t="n">
        <v>0</v>
      </c>
      <c r="K88" s="144" t="n">
        <f aca="false">SUM(F88:J88)</f>
        <v>129496</v>
      </c>
      <c r="L88" s="144" t="n">
        <v>0</v>
      </c>
      <c r="M88" s="144" t="n">
        <f aca="false">E88-K88</f>
        <v>-129496</v>
      </c>
      <c r="N88" s="144" t="n">
        <v>0</v>
      </c>
      <c r="O88" s="144" t="n">
        <v>0</v>
      </c>
      <c r="P88" s="144" t="n">
        <v>0</v>
      </c>
      <c r="Q88" s="144" t="n">
        <v>0</v>
      </c>
      <c r="R88" s="144" t="n">
        <v>0</v>
      </c>
      <c r="S88" s="144" t="n">
        <f aca="false">I88+L88+O88+R88</f>
        <v>0</v>
      </c>
      <c r="T88" s="144" t="n">
        <v>0</v>
      </c>
      <c r="U88" s="62" t="n">
        <v>0</v>
      </c>
      <c r="V88" s="83"/>
      <c r="W88" s="63"/>
      <c r="X88" s="64"/>
      <c r="Y88" s="64"/>
      <c r="Z88" s="65"/>
    </row>
    <row r="89" s="138" customFormat="true" ht="17.15" hidden="false" customHeight="true" outlineLevel="0" collapsed="false">
      <c r="A89" s="93"/>
      <c r="B89" s="94"/>
      <c r="C89" s="95" t="s">
        <v>175</v>
      </c>
      <c r="D89" s="100" t="s">
        <v>176</v>
      </c>
      <c r="E89" s="140"/>
      <c r="F89" s="79"/>
      <c r="G89" s="142" t="n">
        <v>107656</v>
      </c>
      <c r="H89" s="143" t="n">
        <v>107656</v>
      </c>
      <c r="I89" s="62" t="n">
        <v>0</v>
      </c>
      <c r="J89" s="144"/>
      <c r="K89" s="144"/>
      <c r="L89" s="144"/>
      <c r="M89" s="144"/>
      <c r="N89" s="144"/>
      <c r="O89" s="144"/>
      <c r="P89" s="144"/>
      <c r="Q89" s="144"/>
      <c r="R89" s="144"/>
      <c r="S89" s="144"/>
      <c r="T89" s="144"/>
      <c r="U89" s="62" t="n">
        <v>0</v>
      </c>
      <c r="V89" s="83"/>
      <c r="W89" s="63"/>
      <c r="X89" s="64"/>
      <c r="Y89" s="64"/>
      <c r="Z89" s="65"/>
    </row>
    <row r="90" s="138" customFormat="true" ht="17.15" hidden="false" customHeight="true" outlineLevel="0" collapsed="false">
      <c r="A90" s="92" t="s">
        <v>177</v>
      </c>
      <c r="B90" s="100" t="s">
        <v>178</v>
      </c>
      <c r="C90" s="100"/>
      <c r="D90" s="100"/>
      <c r="E90" s="99"/>
      <c r="F90" s="82"/>
      <c r="G90" s="82"/>
      <c r="H90" s="82"/>
      <c r="I90" s="82"/>
      <c r="J90" s="71" t="n">
        <v>0</v>
      </c>
      <c r="K90" s="71" t="n">
        <f aca="false">SUM(F90:J90)</f>
        <v>0</v>
      </c>
      <c r="L90" s="71" t="n">
        <v>0</v>
      </c>
      <c r="M90" s="71" t="n">
        <f aca="false">E90-K90</f>
        <v>0</v>
      </c>
      <c r="N90" s="71" t="n">
        <v>0</v>
      </c>
      <c r="O90" s="71" t="n">
        <v>0</v>
      </c>
      <c r="P90" s="71" t="n">
        <v>0</v>
      </c>
      <c r="Q90" s="71" t="n">
        <v>0</v>
      </c>
      <c r="R90" s="71" t="n">
        <v>0</v>
      </c>
      <c r="S90" s="71" t="n">
        <f aca="false">I90+L90+O90+R90</f>
        <v>0</v>
      </c>
      <c r="T90" s="71" t="n">
        <v>0</v>
      </c>
      <c r="U90" s="48" t="n">
        <f aca="false">G90-H90</f>
        <v>0</v>
      </c>
      <c r="V90" s="73"/>
      <c r="W90" s="73"/>
      <c r="X90" s="64"/>
      <c r="Y90" s="64"/>
      <c r="Z90" s="65"/>
    </row>
    <row r="91" s="138" customFormat="true" ht="17.15" hidden="false" customHeight="true" outlineLevel="0" collapsed="false">
      <c r="A91" s="93"/>
      <c r="B91" s="94" t="s">
        <v>35</v>
      </c>
      <c r="C91" s="95" t="s">
        <v>179</v>
      </c>
      <c r="D91" s="100" t="s">
        <v>180</v>
      </c>
      <c r="E91" s="140"/>
      <c r="F91" s="79"/>
      <c r="G91" s="79"/>
      <c r="H91" s="82"/>
      <c r="I91" s="79"/>
      <c r="J91" s="141" t="n">
        <v>0</v>
      </c>
      <c r="K91" s="141" t="n">
        <f aca="false">SUM(F91:J91)</f>
        <v>0</v>
      </c>
      <c r="L91" s="141" t="n">
        <v>0</v>
      </c>
      <c r="M91" s="141" t="n">
        <f aca="false">E91-K91</f>
        <v>0</v>
      </c>
      <c r="N91" s="141" t="n">
        <v>0</v>
      </c>
      <c r="O91" s="141" t="n">
        <v>0</v>
      </c>
      <c r="P91" s="141" t="n">
        <v>0</v>
      </c>
      <c r="Q91" s="141" t="n">
        <v>0</v>
      </c>
      <c r="R91" s="141" t="n">
        <v>0</v>
      </c>
      <c r="S91" s="141" t="n">
        <f aca="false">I91+L91+O91+R91</f>
        <v>0</v>
      </c>
      <c r="T91" s="141" t="n">
        <v>0</v>
      </c>
      <c r="U91" s="83"/>
      <c r="V91" s="83"/>
      <c r="W91" s="63"/>
      <c r="X91" s="64"/>
      <c r="Y91" s="64"/>
      <c r="Z91" s="65"/>
    </row>
    <row r="92" s="138" customFormat="true" ht="17.15" hidden="false" customHeight="true" outlineLevel="0" collapsed="false">
      <c r="A92" s="93"/>
      <c r="B92" s="94"/>
      <c r="C92" s="145" t="s">
        <v>181</v>
      </c>
      <c r="D92" s="100" t="s">
        <v>182</v>
      </c>
      <c r="E92" s="146"/>
      <c r="F92" s="147"/>
      <c r="G92" s="147"/>
      <c r="H92" s="148"/>
      <c r="I92" s="147"/>
      <c r="J92" s="149"/>
      <c r="K92" s="149"/>
      <c r="L92" s="149"/>
      <c r="M92" s="149"/>
      <c r="N92" s="149"/>
      <c r="O92" s="149"/>
      <c r="P92" s="149"/>
      <c r="Q92" s="149"/>
      <c r="R92" s="149"/>
      <c r="S92" s="149"/>
      <c r="T92" s="149"/>
      <c r="U92" s="150"/>
      <c r="V92" s="150"/>
      <c r="W92" s="151"/>
      <c r="X92" s="152"/>
      <c r="Y92" s="152"/>
      <c r="Z92" s="153"/>
    </row>
    <row r="93" s="53" customFormat="true" ht="15" hidden="true" customHeight="true" outlineLevel="0" collapsed="false">
      <c r="A93" s="40" t="s">
        <v>183</v>
      </c>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s="53" customFormat="true" ht="13" hidden="true" customHeight="false" outlineLevel="0" collapsed="false">
      <c r="A94" s="66" t="s">
        <v>184</v>
      </c>
      <c r="B94" s="154" t="s">
        <v>185</v>
      </c>
      <c r="C94" s="117"/>
      <c r="D94" s="117"/>
      <c r="E94" s="155"/>
      <c r="F94" s="155"/>
      <c r="G94" s="155"/>
      <c r="H94" s="155"/>
      <c r="I94" s="156"/>
      <c r="J94" s="156"/>
      <c r="K94" s="156"/>
      <c r="L94" s="156"/>
      <c r="M94" s="156"/>
      <c r="N94" s="156"/>
      <c r="O94" s="156"/>
      <c r="P94" s="156"/>
      <c r="Q94" s="156"/>
      <c r="R94" s="156"/>
      <c r="S94" s="156"/>
      <c r="T94" s="156"/>
      <c r="U94" s="157"/>
      <c r="V94" s="157"/>
      <c r="W94" s="158"/>
      <c r="X94" s="156"/>
      <c r="Y94" s="156"/>
      <c r="Z94" s="159"/>
    </row>
    <row r="95" s="53" customFormat="true" ht="13" hidden="true" customHeight="false" outlineLevel="0" collapsed="false">
      <c r="A95" s="66" t="s">
        <v>186</v>
      </c>
      <c r="B95" s="154" t="s">
        <v>187</v>
      </c>
      <c r="C95" s="117"/>
      <c r="D95" s="117"/>
      <c r="E95" s="160"/>
      <c r="F95" s="160"/>
      <c r="G95" s="160"/>
      <c r="H95" s="160"/>
      <c r="I95" s="156"/>
      <c r="J95" s="156"/>
      <c r="K95" s="156"/>
      <c r="L95" s="156"/>
      <c r="M95" s="156"/>
      <c r="N95" s="156"/>
      <c r="O95" s="156"/>
      <c r="P95" s="156"/>
      <c r="Q95" s="156"/>
      <c r="R95" s="156"/>
      <c r="S95" s="156"/>
      <c r="T95" s="156"/>
      <c r="U95" s="157"/>
      <c r="V95" s="157"/>
      <c r="W95" s="158"/>
      <c r="X95" s="156"/>
      <c r="Y95" s="156"/>
      <c r="Z95" s="159"/>
    </row>
    <row r="96" s="53" customFormat="true" ht="13" hidden="true" customHeight="false" outlineLevel="0" collapsed="false">
      <c r="A96" s="66" t="s">
        <v>188</v>
      </c>
      <c r="B96" s="154" t="s">
        <v>189</v>
      </c>
      <c r="C96" s="117"/>
      <c r="D96" s="117"/>
      <c r="E96" s="160"/>
      <c r="F96" s="160"/>
      <c r="G96" s="160"/>
      <c r="H96" s="160"/>
      <c r="I96" s="156"/>
      <c r="J96" s="156"/>
      <c r="K96" s="156"/>
      <c r="L96" s="156"/>
      <c r="M96" s="156"/>
      <c r="N96" s="156"/>
      <c r="O96" s="156"/>
      <c r="P96" s="156"/>
      <c r="Q96" s="156"/>
      <c r="R96" s="156"/>
      <c r="S96" s="156"/>
      <c r="T96" s="156"/>
      <c r="U96" s="157"/>
      <c r="V96" s="157"/>
      <c r="W96" s="158"/>
      <c r="X96" s="156"/>
      <c r="Y96" s="156"/>
      <c r="Z96" s="159"/>
    </row>
    <row r="97" s="53" customFormat="true" ht="13" hidden="true" customHeight="false" outlineLevel="0" collapsed="false">
      <c r="A97" s="161" t="s">
        <v>190</v>
      </c>
      <c r="B97" s="162" t="s">
        <v>191</v>
      </c>
      <c r="C97" s="163"/>
      <c r="D97" s="163"/>
      <c r="E97" s="164"/>
      <c r="F97" s="164"/>
      <c r="G97" s="164"/>
      <c r="H97" s="164"/>
      <c r="I97" s="165"/>
      <c r="J97" s="165"/>
      <c r="K97" s="165"/>
      <c r="L97" s="165"/>
      <c r="M97" s="165"/>
      <c r="N97" s="165"/>
      <c r="O97" s="165"/>
      <c r="P97" s="165"/>
      <c r="Q97" s="165"/>
      <c r="R97" s="165"/>
      <c r="S97" s="165"/>
      <c r="T97" s="165"/>
      <c r="U97" s="166"/>
      <c r="V97" s="166"/>
      <c r="W97" s="167"/>
      <c r="X97" s="165"/>
      <c r="Y97" s="165"/>
      <c r="Z97" s="168"/>
    </row>
    <row r="98" customFormat="false" ht="14.5" hidden="true" customHeight="false" outlineLevel="0" collapsed="false">
      <c r="A98" s="169"/>
      <c r="B98" s="169"/>
      <c r="W98" s="170"/>
    </row>
    <row r="99" customFormat="false" ht="14.5" hidden="false" customHeight="false" outlineLevel="0" collapsed="false">
      <c r="A99" s="169"/>
      <c r="B99" s="169"/>
      <c r="W99" s="170"/>
    </row>
    <row r="100" customFormat="false" ht="28.5" hidden="false" customHeight="true" outlineLevel="0" collapsed="false">
      <c r="A100" s="171" t="s">
        <v>192</v>
      </c>
      <c r="B100" s="172"/>
      <c r="C100" s="173"/>
      <c r="D100" s="173"/>
      <c r="G100" s="3" t="s">
        <v>193</v>
      </c>
      <c r="H100" s="174"/>
      <c r="I100" s="174"/>
      <c r="J100" s="174"/>
      <c r="K100" s="174"/>
      <c r="L100" s="174"/>
      <c r="M100" s="174"/>
      <c r="N100" s="174"/>
      <c r="O100" s="174"/>
      <c r="P100" s="174"/>
      <c r="Q100" s="174"/>
      <c r="R100" s="174"/>
      <c r="S100" s="174"/>
      <c r="T100" s="174"/>
      <c r="U100" s="174"/>
      <c r="W100" s="170"/>
    </row>
  </sheetData>
  <mergeCells count="55">
    <mergeCell ref="C2:H2"/>
    <mergeCell ref="X4:Z4"/>
    <mergeCell ref="A5:B6"/>
    <mergeCell ref="D5:D6"/>
    <mergeCell ref="E5:E6"/>
    <mergeCell ref="F5:F6"/>
    <mergeCell ref="G5:G6"/>
    <mergeCell ref="H5:H6"/>
    <mergeCell ref="I5:I6"/>
    <mergeCell ref="J5:J6"/>
    <mergeCell ref="K5:K6"/>
    <mergeCell ref="L5:L6"/>
    <mergeCell ref="M5:M6"/>
    <mergeCell ref="N5:N6"/>
    <mergeCell ref="O5:O6"/>
    <mergeCell ref="P5:P6"/>
    <mergeCell ref="Q5:Q6"/>
    <mergeCell ref="R5:R6"/>
    <mergeCell ref="S5:S6"/>
    <mergeCell ref="T5:T6"/>
    <mergeCell ref="U5:U6"/>
    <mergeCell ref="V5:V6"/>
    <mergeCell ref="W5:W6"/>
    <mergeCell ref="X5:X6"/>
    <mergeCell ref="Y5:Y6"/>
    <mergeCell ref="Z5:Z6"/>
    <mergeCell ref="A9:Z9"/>
    <mergeCell ref="B10:D10"/>
    <mergeCell ref="B12:D12"/>
    <mergeCell ref="B20:D20"/>
    <mergeCell ref="B23:D23"/>
    <mergeCell ref="B26:D26"/>
    <mergeCell ref="B29:D29"/>
    <mergeCell ref="B32:D32"/>
    <mergeCell ref="B35:D35"/>
    <mergeCell ref="B37:D37"/>
    <mergeCell ref="B39:D39"/>
    <mergeCell ref="B41:D41"/>
    <mergeCell ref="B44:D44"/>
    <mergeCell ref="B46:D46"/>
    <mergeCell ref="B49:D49"/>
    <mergeCell ref="B52:D52"/>
    <mergeCell ref="A55:Z55"/>
    <mergeCell ref="A73:Z73"/>
    <mergeCell ref="B74:D74"/>
    <mergeCell ref="B83:D83"/>
    <mergeCell ref="B87:D87"/>
    <mergeCell ref="B90:D90"/>
    <mergeCell ref="A93:Z93"/>
    <mergeCell ref="E94:H94"/>
    <mergeCell ref="E95:H95"/>
    <mergeCell ref="E96:H96"/>
    <mergeCell ref="E97:H97"/>
    <mergeCell ref="C100:D100"/>
    <mergeCell ref="H100:U100"/>
  </mergeCells>
  <dataValidations count="6">
    <dataValidation allowBlank="true" operator="between" prompt="Text" showDropDown="false" showErrorMessage="true" showInputMessage="true" sqref="V10:Z10 X11:Z11 V12:Z12 X13:Z19 V20:Z20 X21:Z22 V23:Z23 X24:Z25 V26:Z26 X27:Z28 V29:Z29 X30:Z31 V32:Z32 X33:Z34 V35:Z35 X36:Z36 V37:Z37 X38:Z38 V39:Z39 X40:Z40 V41:Z41 X42:Z43 V44:Z46 X47:Z48 V49:Z49 X50:Z51 V52:Z52 X53:Z54 V56:Z72 V74:Z74 X75:Z92 E94:H97" type="none">
      <formula1>0</formula1>
      <formula2>0</formula2>
    </dataValidation>
    <dataValidation allowBlank="true" operator="between" prompt="Numbers only (Rand value)" showDropDown="false" showErrorMessage="true" showInputMessage="true" sqref="I10 I12 I20 I23 I26 I29 I32 I35 I37 I39 I41 I44:I46 I49 I52" type="none">
      <formula1>0</formula1>
      <formula2>0</formula2>
    </dataValidation>
    <dataValidation allowBlank="true" operator="between" prompt="Rand value" showDropDown="false" showErrorMessage="true" showInputMessage="true" sqref="E39:F39 H39:H40 H42:H43" type="decimal">
      <formula1>0</formula1>
      <formula2>10000000</formula2>
    </dataValidation>
    <dataValidation allowBlank="true" operator="between" prompt="% only" showDropDown="false" showErrorMessage="true" showInputMessage="true" sqref="E12:H12 E20:H20 E23:H23 E26:H26 E29:H29 E41:G41" type="decimal">
      <formula1>0</formula1>
      <formula2>1000</formula2>
    </dataValidation>
    <dataValidation allowBlank="true" operator="between" prompt="Numbers only" showDropDown="false" showErrorMessage="true" showInputMessage="true" sqref="E10:H10 H11 H13:H19 H21:H22 H24:H25 H27:H28 H30:H33 E32:G32 H34 E35:H35 H36:H38 E37:G37 E44:H46 H47:H53 E49:G49 E52:G52 H54 E56:I72 E74:I74 H75:H82 E83:I83 H84:H86 E87:I87 H88:H89 E90:I90 H91:H92" type="decimal">
      <formula1>0</formula1>
      <formula2>10000000</formula2>
    </dataValidation>
    <dataValidation allowBlank="true" operator="between" prompt="Rand value" showDropDown="false" showErrorMessage="true" showInputMessage="true" sqref="H41" type="decimal">
      <formula1>0</formula1>
      <formula2>100000000000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7" activeCellId="0" sqref="Q7"/>
    </sheetView>
  </sheetViews>
  <sheetFormatPr defaultRowHeight="14.5" zeroHeight="false" outlineLevelRow="0" outlineLevelCol="0"/>
  <cols>
    <col collapsed="false" customWidth="true" hidden="false" outlineLevel="0" max="13" min="1" style="0" width="8.53"/>
    <col collapsed="false" customWidth="true" hidden="false" outlineLevel="0" max="14" min="14" style="0" width="14.63"/>
    <col collapsed="false" customWidth="true" hidden="false" outlineLevel="0" max="1025" min="15" style="0" width="8.53"/>
  </cols>
  <sheetData>
    <row r="1" customFormat="false" ht="14.5" hidden="false" customHeight="true" outlineLevel="0" collapsed="false">
      <c r="A1" s="175" t="s">
        <v>3</v>
      </c>
      <c r="B1" s="175"/>
      <c r="C1" s="176" t="s">
        <v>4</v>
      </c>
      <c r="D1" s="175" t="s">
        <v>5</v>
      </c>
      <c r="E1" s="177" t="s">
        <v>6</v>
      </c>
      <c r="F1" s="178" t="s">
        <v>7</v>
      </c>
      <c r="G1" s="175" t="s">
        <v>194</v>
      </c>
      <c r="H1" s="179" t="s">
        <v>195</v>
      </c>
      <c r="I1" s="179" t="s">
        <v>196</v>
      </c>
      <c r="J1" s="180" t="s">
        <v>197</v>
      </c>
      <c r="K1" s="175" t="s">
        <v>22</v>
      </c>
      <c r="L1" s="175" t="s">
        <v>23</v>
      </c>
      <c r="M1" s="175" t="s">
        <v>198</v>
      </c>
      <c r="N1" s="175" t="s">
        <v>25</v>
      </c>
    </row>
    <row r="2" customFormat="false" ht="14.5" hidden="false" customHeight="false" outlineLevel="0" collapsed="false">
      <c r="A2" s="175"/>
      <c r="B2" s="175"/>
      <c r="C2" s="181"/>
      <c r="D2" s="175"/>
      <c r="E2" s="177"/>
      <c r="F2" s="178"/>
      <c r="G2" s="175"/>
      <c r="H2" s="179"/>
      <c r="I2" s="179"/>
      <c r="J2" s="180"/>
      <c r="K2" s="175"/>
      <c r="L2" s="175"/>
      <c r="M2" s="175"/>
      <c r="N2" s="175"/>
    </row>
    <row r="3" customFormat="false" ht="14.5" hidden="false" customHeight="false" outlineLevel="0" collapsed="false">
      <c r="A3" s="182"/>
      <c r="B3" s="183"/>
      <c r="C3" s="183"/>
      <c r="D3" s="183"/>
      <c r="E3" s="183"/>
      <c r="F3" s="184"/>
      <c r="G3" s="184"/>
      <c r="H3" s="184"/>
      <c r="I3" s="184"/>
      <c r="J3" s="185"/>
      <c r="K3" s="185"/>
      <c r="L3" s="186"/>
      <c r="M3" s="186"/>
      <c r="N3" s="187"/>
    </row>
    <row r="4" customFormat="false" ht="14.5" hidden="false" customHeight="false" outlineLevel="0" collapsed="false">
      <c r="A4" s="182"/>
      <c r="B4" s="188"/>
      <c r="C4" s="188"/>
      <c r="D4" s="189"/>
      <c r="E4" s="190" t="n">
        <v>1</v>
      </c>
      <c r="F4" s="191" t="n">
        <v>2</v>
      </c>
      <c r="G4" s="192" t="n">
        <v>7</v>
      </c>
      <c r="H4" s="193" t="n">
        <v>8</v>
      </c>
      <c r="I4" s="193" t="n">
        <v>17</v>
      </c>
      <c r="J4" s="192" t="n">
        <v>18</v>
      </c>
      <c r="K4" s="194" t="n">
        <v>19</v>
      </c>
      <c r="L4" s="192" t="n">
        <v>20</v>
      </c>
      <c r="M4" s="194" t="n">
        <v>21</v>
      </c>
      <c r="N4" s="192" t="n">
        <v>22</v>
      </c>
    </row>
    <row r="5" customFormat="false" ht="15.5" hidden="false" customHeight="true" outlineLevel="0" collapsed="false">
      <c r="A5" s="195" t="s">
        <v>199</v>
      </c>
      <c r="B5" s="195"/>
      <c r="C5" s="195"/>
      <c r="D5" s="195"/>
      <c r="E5" s="195"/>
      <c r="F5" s="195"/>
      <c r="G5" s="195"/>
      <c r="H5" s="195"/>
      <c r="I5" s="195"/>
      <c r="J5" s="195"/>
      <c r="K5" s="195"/>
      <c r="L5" s="195"/>
      <c r="M5" s="195"/>
      <c r="N5" s="195"/>
    </row>
    <row r="6" customFormat="false" ht="130" hidden="false" customHeight="true" outlineLevel="0" collapsed="false">
      <c r="A6" s="196" t="s">
        <v>200</v>
      </c>
      <c r="B6" s="196" t="s">
        <v>201</v>
      </c>
      <c r="C6" s="196"/>
      <c r="D6" s="196"/>
      <c r="E6" s="197"/>
      <c r="F6" s="197"/>
      <c r="G6" s="198" t="str">
        <f aca="false">IF(ISNUMBER(G7), G7, "")</f>
        <v/>
      </c>
      <c r="H6" s="199"/>
      <c r="I6" s="200" t="str">
        <f aca="false">IF(AND(ISNUMBER(F6), ISNUMBER(G6)),F6-G6, "")</f>
        <v/>
      </c>
      <c r="J6" s="201"/>
      <c r="K6" s="201"/>
      <c r="L6" s="201" t="s">
        <v>202</v>
      </c>
      <c r="M6" s="201" t="s">
        <v>203</v>
      </c>
      <c r="N6" s="202" t="s">
        <v>203</v>
      </c>
    </row>
    <row r="7" customFormat="false" ht="104" hidden="false" customHeight="false" outlineLevel="0" collapsed="false">
      <c r="A7" s="196"/>
      <c r="B7" s="203"/>
      <c r="C7" s="203" t="s">
        <v>204</v>
      </c>
      <c r="D7" s="203" t="s">
        <v>205</v>
      </c>
      <c r="E7" s="204"/>
      <c r="F7" s="204"/>
      <c r="G7" s="205"/>
      <c r="H7" s="206"/>
      <c r="I7" s="207"/>
      <c r="J7" s="208"/>
      <c r="K7" s="209"/>
      <c r="L7" s="201" t="s">
        <v>203</v>
      </c>
      <c r="M7" s="201" t="s">
        <v>203</v>
      </c>
      <c r="N7" s="201" t="s">
        <v>203</v>
      </c>
    </row>
    <row r="8" customFormat="false" ht="208" hidden="false" customHeight="true" outlineLevel="0" collapsed="false">
      <c r="A8" s="196" t="s">
        <v>206</v>
      </c>
      <c r="B8" s="196" t="s">
        <v>207</v>
      </c>
      <c r="C8" s="196"/>
      <c r="D8" s="196"/>
      <c r="E8" s="197" t="n">
        <v>51000</v>
      </c>
      <c r="F8" s="197" t="n">
        <v>42000</v>
      </c>
      <c r="G8" s="198" t="n">
        <f aca="false">IF(ISNUMBER(G9), G9, "")</f>
        <v>33547</v>
      </c>
      <c r="H8" s="199"/>
      <c r="I8" s="200" t="n">
        <f aca="false">IF(AND(ISNUMBER(F8), ISNUMBER(G8)),F8-G8, "")</f>
        <v>8453</v>
      </c>
      <c r="J8" s="201" t="s">
        <v>208</v>
      </c>
      <c r="K8" s="201" t="s">
        <v>209</v>
      </c>
      <c r="L8" s="201" t="s">
        <v>203</v>
      </c>
      <c r="M8" s="201" t="s">
        <v>203</v>
      </c>
      <c r="N8" s="202" t="s">
        <v>203</v>
      </c>
    </row>
    <row r="9" customFormat="false" ht="143" hidden="false" customHeight="false" outlineLevel="0" collapsed="false">
      <c r="A9" s="196"/>
      <c r="B9" s="196"/>
      <c r="C9" s="203" t="s">
        <v>210</v>
      </c>
      <c r="D9" s="203" t="s">
        <v>211</v>
      </c>
      <c r="E9" s="204"/>
      <c r="F9" s="204"/>
      <c r="G9" s="205" t="n">
        <v>33547</v>
      </c>
      <c r="H9" s="206"/>
      <c r="I9" s="207"/>
      <c r="J9" s="208"/>
      <c r="K9" s="209"/>
      <c r="L9" s="201" t="s">
        <v>203</v>
      </c>
      <c r="M9" s="201" t="s">
        <v>203</v>
      </c>
      <c r="N9" s="201" t="s">
        <v>203</v>
      </c>
    </row>
    <row r="10" customFormat="false" ht="377" hidden="false" customHeight="false" outlineLevel="0" collapsed="false">
      <c r="A10" s="196" t="s">
        <v>212</v>
      </c>
      <c r="B10" s="196" t="s">
        <v>213</v>
      </c>
      <c r="C10" s="196"/>
      <c r="D10" s="196"/>
      <c r="E10" s="210"/>
      <c r="F10" s="210"/>
      <c r="G10" s="211" t="str">
        <f aca="false">IF(AND(ISNUMBER(G11),ISNUMBER(G12)), G11/G12, "")</f>
        <v/>
      </c>
      <c r="H10" s="199"/>
      <c r="I10" s="211" t="str">
        <f aca="false">IF(AND(ISNUMBER(F10), ISNUMBER(G10)), F10-G10, "")</f>
        <v/>
      </c>
      <c r="J10" s="201"/>
      <c r="K10" s="201"/>
      <c r="L10" s="201" t="s">
        <v>214</v>
      </c>
      <c r="M10" s="201" t="s">
        <v>203</v>
      </c>
      <c r="N10" s="201" t="s">
        <v>203</v>
      </c>
    </row>
    <row r="11" customFormat="false" ht="65" hidden="false" customHeight="true" outlineLevel="0" collapsed="false">
      <c r="A11" s="196"/>
      <c r="B11" s="196"/>
      <c r="C11" s="196" t="s">
        <v>215</v>
      </c>
      <c r="D11" s="196" t="s">
        <v>216</v>
      </c>
      <c r="E11" s="204"/>
      <c r="F11" s="204"/>
      <c r="G11" s="205"/>
      <c r="H11" s="206"/>
      <c r="I11" s="207"/>
      <c r="J11" s="212"/>
      <c r="K11" s="213"/>
      <c r="L11" s="214" t="s">
        <v>203</v>
      </c>
      <c r="M11" s="214" t="s">
        <v>203</v>
      </c>
      <c r="N11" s="214" t="s">
        <v>203</v>
      </c>
    </row>
    <row r="12" customFormat="false" ht="52" hidden="false" customHeight="false" outlineLevel="0" collapsed="false">
      <c r="A12" s="196"/>
      <c r="B12" s="196"/>
      <c r="C12" s="196" t="s">
        <v>217</v>
      </c>
      <c r="D12" s="196" t="s">
        <v>218</v>
      </c>
      <c r="E12" s="204"/>
      <c r="F12" s="204"/>
      <c r="G12" s="205"/>
      <c r="H12" s="206"/>
      <c r="I12" s="207"/>
      <c r="J12" s="212"/>
      <c r="K12" s="213"/>
      <c r="L12" s="214"/>
      <c r="M12" s="214"/>
      <c r="N12" s="214"/>
    </row>
    <row r="13" customFormat="false" ht="14.5" hidden="false" customHeight="true" outlineLevel="0" collapsed="false">
      <c r="A13" s="196" t="s">
        <v>219</v>
      </c>
      <c r="B13" s="196" t="s">
        <v>220</v>
      </c>
      <c r="C13" s="196"/>
      <c r="D13" s="196"/>
      <c r="E13" s="210"/>
      <c r="F13" s="210"/>
      <c r="G13" s="211" t="str">
        <f aca="false">IF(AND(ISNUMBER(G14),ISNUMBER(G15)), G14/G15, "")</f>
        <v/>
      </c>
      <c r="H13" s="199"/>
      <c r="I13" s="211" t="str">
        <f aca="false">IF(AND(ISNUMBER(F13), ISNUMBER(G13)), F13-G13, "")</f>
        <v/>
      </c>
      <c r="J13" s="201"/>
      <c r="K13" s="201"/>
      <c r="L13" s="214" t="s">
        <v>221</v>
      </c>
      <c r="M13" s="214" t="s">
        <v>203</v>
      </c>
      <c r="N13" s="215" t="s">
        <v>203</v>
      </c>
    </row>
    <row r="14" customFormat="false" ht="78" hidden="false" customHeight="false" outlineLevel="0" collapsed="false">
      <c r="A14" s="196"/>
      <c r="B14" s="203"/>
      <c r="C14" s="203" t="s">
        <v>222</v>
      </c>
      <c r="D14" s="203" t="s">
        <v>223</v>
      </c>
      <c r="E14" s="204"/>
      <c r="F14" s="204"/>
      <c r="G14" s="205"/>
      <c r="H14" s="206"/>
      <c r="I14" s="207"/>
      <c r="J14" s="208"/>
      <c r="K14" s="209"/>
      <c r="L14" s="214"/>
      <c r="M14" s="214"/>
      <c r="N14" s="215"/>
    </row>
    <row r="15" customFormat="false" ht="78" hidden="false" customHeight="false" outlineLevel="0" collapsed="false">
      <c r="A15" s="196"/>
      <c r="B15" s="203"/>
      <c r="C15" s="203" t="s">
        <v>224</v>
      </c>
      <c r="D15" s="203" t="s">
        <v>225</v>
      </c>
      <c r="E15" s="204"/>
      <c r="F15" s="204"/>
      <c r="G15" s="205"/>
      <c r="H15" s="206"/>
      <c r="I15" s="207"/>
      <c r="J15" s="208"/>
      <c r="K15" s="209"/>
      <c r="L15" s="214"/>
      <c r="M15" s="214"/>
      <c r="N15" s="215"/>
    </row>
    <row r="16" customFormat="false" ht="117" hidden="false" customHeight="true" outlineLevel="0" collapsed="false">
      <c r="A16" s="196" t="s">
        <v>226</v>
      </c>
      <c r="B16" s="196" t="s">
        <v>227</v>
      </c>
      <c r="C16" s="196"/>
      <c r="D16" s="196"/>
      <c r="E16" s="216"/>
      <c r="F16" s="210"/>
      <c r="G16" s="211" t="str">
        <f aca="false">IF(AND(ISNUMBER(G17),ISNUMBER(G18)), G17/G18, "")</f>
        <v/>
      </c>
      <c r="H16" s="199"/>
      <c r="I16" s="211" t="str">
        <f aca="false">IF(AND(ISNUMBER(F16), ISNUMBER(G16)), F16-G16, "")</f>
        <v/>
      </c>
      <c r="J16" s="201"/>
      <c r="K16" s="201"/>
      <c r="L16" s="201" t="s">
        <v>228</v>
      </c>
      <c r="M16" s="201" t="s">
        <v>203</v>
      </c>
      <c r="N16" s="201" t="s">
        <v>203</v>
      </c>
    </row>
    <row r="17" customFormat="false" ht="52" hidden="false" customHeight="true" outlineLevel="0" collapsed="false">
      <c r="A17" s="196"/>
      <c r="B17" s="196"/>
      <c r="C17" s="196" t="s">
        <v>229</v>
      </c>
      <c r="D17" s="196" t="s">
        <v>230</v>
      </c>
      <c r="E17" s="217" t="s">
        <v>231</v>
      </c>
      <c r="F17" s="217" t="s">
        <v>232</v>
      </c>
      <c r="G17" s="205" t="n">
        <v>25.386</v>
      </c>
      <c r="H17" s="218" t="s">
        <v>203</v>
      </c>
      <c r="I17" s="218" t="s">
        <v>233</v>
      </c>
      <c r="J17" s="219" t="s">
        <v>234</v>
      </c>
      <c r="K17" s="220" t="s">
        <v>203</v>
      </c>
      <c r="L17" s="214" t="s">
        <v>235</v>
      </c>
      <c r="M17" s="214" t="s">
        <v>236</v>
      </c>
      <c r="N17" s="221" t="s">
        <v>237</v>
      </c>
    </row>
    <row r="18" customFormat="false" ht="52" hidden="false" customHeight="false" outlineLevel="0" collapsed="false">
      <c r="A18" s="196"/>
      <c r="B18" s="196"/>
      <c r="C18" s="196" t="s">
        <v>238</v>
      </c>
      <c r="D18" s="196" t="s">
        <v>239</v>
      </c>
      <c r="E18" s="204"/>
      <c r="F18" s="204"/>
      <c r="G18" s="205"/>
      <c r="H18" s="206"/>
      <c r="I18" s="207"/>
      <c r="J18" s="208"/>
      <c r="K18" s="209"/>
      <c r="L18" s="214"/>
      <c r="M18" s="214"/>
      <c r="N18" s="221"/>
    </row>
    <row r="19" customFormat="false" ht="14.5" hidden="false" customHeight="true" outlineLevel="0" collapsed="false">
      <c r="A19" s="196" t="s">
        <v>240</v>
      </c>
      <c r="B19" s="196" t="s">
        <v>241</v>
      </c>
      <c r="C19" s="196"/>
      <c r="D19" s="196"/>
      <c r="E19" s="210"/>
      <c r="F19" s="210"/>
      <c r="G19" s="211" t="str">
        <f aca="false">IF(AND(ISNUMBER(G20),ISNUMBER(G21)), G20/G21, "")</f>
        <v/>
      </c>
      <c r="H19" s="199"/>
      <c r="I19" s="211" t="str">
        <f aca="false">IF(AND(ISNUMBER(F19), ISNUMBER(G19)), F19-G19, "")</f>
        <v/>
      </c>
      <c r="J19" s="201"/>
      <c r="K19" s="201"/>
      <c r="L19" s="222" t="s">
        <v>242</v>
      </c>
      <c r="M19" s="222" t="s">
        <v>236</v>
      </c>
      <c r="N19" s="223" t="s">
        <v>203</v>
      </c>
    </row>
    <row r="20" customFormat="false" ht="91" hidden="false" customHeight="false" outlineLevel="0" collapsed="false">
      <c r="A20" s="196"/>
      <c r="B20" s="196"/>
      <c r="C20" s="196" t="s">
        <v>243</v>
      </c>
      <c r="D20" s="196" t="s">
        <v>244</v>
      </c>
      <c r="E20" s="204"/>
      <c r="F20" s="204"/>
      <c r="G20" s="205"/>
      <c r="H20" s="206"/>
      <c r="I20" s="207"/>
      <c r="J20" s="212"/>
      <c r="K20" s="213"/>
      <c r="L20" s="222"/>
      <c r="M20" s="222"/>
      <c r="N20" s="223"/>
    </row>
    <row r="21" customFormat="false" ht="52" hidden="false" customHeight="false" outlineLevel="0" collapsed="false">
      <c r="A21" s="196"/>
      <c r="B21" s="196"/>
      <c r="C21" s="196" t="s">
        <v>245</v>
      </c>
      <c r="D21" s="196" t="s">
        <v>246</v>
      </c>
      <c r="E21" s="224" t="s">
        <v>247</v>
      </c>
      <c r="F21" s="224" t="s">
        <v>248</v>
      </c>
      <c r="G21" s="225" t="n">
        <v>225.05</v>
      </c>
      <c r="H21" s="206"/>
      <c r="I21" s="207" t="s">
        <v>249</v>
      </c>
      <c r="J21" s="212"/>
      <c r="K21" s="213"/>
      <c r="L21" s="222"/>
      <c r="M21" s="222"/>
      <c r="N21" s="223"/>
    </row>
    <row r="22" customFormat="false" ht="15.5" hidden="false" customHeight="true" outlineLevel="0" collapsed="false">
      <c r="A22" s="226" t="s">
        <v>250</v>
      </c>
      <c r="B22" s="226"/>
      <c r="C22" s="226"/>
      <c r="D22" s="226"/>
      <c r="E22" s="226"/>
      <c r="F22" s="226"/>
      <c r="G22" s="226"/>
      <c r="H22" s="226"/>
      <c r="I22" s="226"/>
      <c r="J22" s="226"/>
      <c r="K22" s="226"/>
      <c r="L22" s="226"/>
      <c r="M22" s="226"/>
      <c r="N22" s="226"/>
    </row>
    <row r="23" customFormat="false" ht="14.5" hidden="false" customHeight="true" outlineLevel="0" collapsed="false">
      <c r="A23" s="196" t="s">
        <v>251</v>
      </c>
      <c r="B23" s="227" t="s">
        <v>252</v>
      </c>
      <c r="C23" s="227"/>
      <c r="D23" s="227"/>
      <c r="E23" s="228"/>
      <c r="F23" s="228"/>
      <c r="G23" s="211" t="str">
        <f aca="false">IF(AND(ISNUMBER(G24),ISNUMBER(G25)), G24/G25, "")</f>
        <v/>
      </c>
      <c r="H23" s="199"/>
      <c r="I23" s="211" t="str">
        <f aca="false">IF(AND(ISNUMBER(F23), ISNUMBER(G23)), F23-G23, "")</f>
        <v/>
      </c>
      <c r="J23" s="201"/>
      <c r="K23" s="201"/>
      <c r="L23" s="229" t="s">
        <v>253</v>
      </c>
      <c r="M23" s="230" t="s">
        <v>254</v>
      </c>
      <c r="N23" s="230" t="s">
        <v>255</v>
      </c>
    </row>
    <row r="24" customFormat="false" ht="143" hidden="false" customHeight="false" outlineLevel="0" collapsed="false">
      <c r="A24" s="196"/>
      <c r="B24" s="203"/>
      <c r="C24" s="203" t="s">
        <v>256</v>
      </c>
      <c r="D24" s="203" t="s">
        <v>257</v>
      </c>
      <c r="E24" s="231"/>
      <c r="F24" s="231"/>
      <c r="G24" s="205"/>
      <c r="H24" s="206"/>
      <c r="I24" s="207"/>
      <c r="J24" s="232"/>
      <c r="K24" s="233"/>
      <c r="L24" s="229"/>
      <c r="M24" s="230"/>
      <c r="N24" s="230"/>
    </row>
    <row r="25" customFormat="false" ht="117" hidden="false" customHeight="false" outlineLevel="0" collapsed="false">
      <c r="A25" s="196"/>
      <c r="B25" s="203"/>
      <c r="C25" s="203" t="s">
        <v>258</v>
      </c>
      <c r="D25" s="203" t="s">
        <v>259</v>
      </c>
      <c r="E25" s="234"/>
      <c r="F25" s="234"/>
      <c r="G25" s="205" t="n">
        <v>6919</v>
      </c>
      <c r="H25" s="206"/>
      <c r="I25" s="207"/>
      <c r="J25" s="232"/>
      <c r="K25" s="233"/>
      <c r="L25" s="229"/>
      <c r="M25" s="230"/>
      <c r="N25" s="230"/>
    </row>
  </sheetData>
  <mergeCells count="35">
    <mergeCell ref="A1:B2"/>
    <mergeCell ref="D1:D2"/>
    <mergeCell ref="E1:E2"/>
    <mergeCell ref="F1:F2"/>
    <mergeCell ref="G1:G2"/>
    <mergeCell ref="H1:H2"/>
    <mergeCell ref="I1:I2"/>
    <mergeCell ref="J1:J2"/>
    <mergeCell ref="K1:K2"/>
    <mergeCell ref="L1:L2"/>
    <mergeCell ref="M1:M2"/>
    <mergeCell ref="N1:N2"/>
    <mergeCell ref="A5:N5"/>
    <mergeCell ref="B6:D6"/>
    <mergeCell ref="B8:D8"/>
    <mergeCell ref="L11:L12"/>
    <mergeCell ref="M11:M12"/>
    <mergeCell ref="N11:N12"/>
    <mergeCell ref="B13:D13"/>
    <mergeCell ref="L13:L15"/>
    <mergeCell ref="M13:M15"/>
    <mergeCell ref="N13:N15"/>
    <mergeCell ref="B16:D16"/>
    <mergeCell ref="L17:L18"/>
    <mergeCell ref="M17:M18"/>
    <mergeCell ref="N17:N18"/>
    <mergeCell ref="B19:D19"/>
    <mergeCell ref="L19:L21"/>
    <mergeCell ref="M19:M21"/>
    <mergeCell ref="N19:N21"/>
    <mergeCell ref="A22:N22"/>
    <mergeCell ref="B23:D23"/>
    <mergeCell ref="L23:L25"/>
    <mergeCell ref="M23:M25"/>
    <mergeCell ref="N23:N25"/>
  </mergeCells>
  <dataValidations count="4">
    <dataValidation allowBlank="true" operator="between" prompt="Text" showDropDown="false" showErrorMessage="true" showInputMessage="true" sqref="J6:N6 L7:N7 J8:N8 L9:N9 J10:N10 L11:N11 J13:N13 J16:N16 L17:N17 J19:N19 J23:N23" type="none">
      <formula1>0</formula1>
      <formula2>0</formula2>
    </dataValidation>
    <dataValidation allowBlank="true" operator="between" prompt="Rand value" showDropDown="false" showErrorMessage="true" showInputMessage="true" sqref="H6 H8 H10 H13 H16 H19 H23" type="decimal">
      <formula1>0</formula1>
      <formula2>100000000000</formula2>
    </dataValidation>
    <dataValidation allowBlank="true" operator="between" prompt="Numbers only" showDropDown="false" showErrorMessage="true" showInputMessage="true" sqref="E6:F6 G7 E8:F8 G9 G11:G12 G14:G15 G17:G18 G20:G21 E23 G24:G25" type="decimal">
      <formula1>0</formula1>
      <formula2>10000000000</formula2>
    </dataValidation>
    <dataValidation allowBlank="true" operator="between" prompt="% only" showDropDown="false" showErrorMessage="true" showInputMessage="true" sqref="E10:F10 E13:F13 E16:F16 E19:F19 F23" type="decimal">
      <formula1>0</formula1>
      <formula2>1000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2018-10-31T09:10:14Z</dcterms:created>
  <dc:creator>Masentle Mphelo</dc:creator>
  <dc:description/>
  <dc:language>en-ZA</dc:language>
  <cp:lastModifiedBy>Hlulani Chauke</cp:lastModifiedBy>
  <dcterms:modified xsi:type="dcterms:W3CDTF">2019-07-31T15:43:26Z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