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/>
  <mc:AlternateContent xmlns:mc="http://schemas.openxmlformats.org/markup-compatibility/2006">
    <mc:Choice Requires="x15">
      <x15ac:absPath xmlns:x15ac="http://schemas.microsoft.com/office/spreadsheetml/2010/11/ac" url="C:\Google Drive\CDSS\ym2015\Diversions\"/>
    </mc:Choice>
  </mc:AlternateContent>
  <bookViews>
    <workbookView xWindow="0" yWindow="0" windowWidth="23040" windowHeight="9084" activeTab="1"/>
  </bookViews>
  <sheets>
    <sheet name="Original" sheetId="1" r:id="rId1"/>
    <sheet name="For_TSToo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5" i="2" l="1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4" i="2"/>
  <c r="Z36" i="1" l="1"/>
  <c r="Z35" i="1"/>
  <c r="Z34" i="1"/>
  <c r="Z33" i="1"/>
  <c r="Z32" i="1"/>
  <c r="Z31" i="1"/>
  <c r="Z30" i="1"/>
  <c r="Z29" i="1"/>
  <c r="Z28" i="1"/>
  <c r="Z27" i="1"/>
  <c r="Z26" i="1"/>
  <c r="Z25" i="1"/>
  <c r="AE17" i="1"/>
  <c r="AE16" i="1"/>
  <c r="AE15" i="1"/>
  <c r="AE14" i="1"/>
  <c r="AE13" i="1"/>
  <c r="AE12" i="1"/>
  <c r="AE11" i="1"/>
  <c r="AE10" i="1"/>
  <c r="AE9" i="1"/>
  <c r="AE8" i="1"/>
  <c r="AE7" i="1"/>
  <c r="AE6" i="1"/>
  <c r="Z17" i="1"/>
  <c r="Z16" i="1"/>
  <c r="Z15" i="1"/>
  <c r="Z14" i="1"/>
  <c r="Z13" i="1"/>
  <c r="Z12" i="1"/>
  <c r="Z11" i="1"/>
  <c r="Z10" i="1"/>
  <c r="Z9" i="1"/>
  <c r="Z8" i="1"/>
  <c r="Z7" i="1"/>
  <c r="Z6" i="1"/>
  <c r="T36" i="1"/>
  <c r="T35" i="1"/>
  <c r="T34" i="1"/>
  <c r="T33" i="1"/>
  <c r="T32" i="1"/>
  <c r="T31" i="1"/>
  <c r="T30" i="1"/>
  <c r="T29" i="1"/>
  <c r="T28" i="1"/>
  <c r="T27" i="1"/>
  <c r="T26" i="1"/>
  <c r="T25" i="1"/>
  <c r="O36" i="1"/>
  <c r="O35" i="1"/>
  <c r="O34" i="1"/>
  <c r="O33" i="1"/>
  <c r="O32" i="1"/>
  <c r="O31" i="1"/>
  <c r="O30" i="1"/>
  <c r="O29" i="1"/>
  <c r="O28" i="1"/>
  <c r="O27" i="1"/>
  <c r="O26" i="1"/>
  <c r="O25" i="1"/>
  <c r="T17" i="1"/>
  <c r="T16" i="1"/>
  <c r="T15" i="1"/>
  <c r="T14" i="1"/>
  <c r="T13" i="1"/>
  <c r="T12" i="1"/>
  <c r="T11" i="1"/>
  <c r="T10" i="1"/>
  <c r="T9" i="1"/>
  <c r="T8" i="1"/>
  <c r="T7" i="1"/>
  <c r="T6" i="1"/>
  <c r="O17" i="1"/>
  <c r="O16" i="1"/>
  <c r="O15" i="1"/>
  <c r="O14" i="1"/>
  <c r="O13" i="1"/>
  <c r="O12" i="1"/>
  <c r="O11" i="1"/>
  <c r="O10" i="1"/>
  <c r="O9" i="1"/>
  <c r="O8" i="1"/>
  <c r="O7" i="1"/>
  <c r="O6" i="1"/>
  <c r="I36" i="1"/>
  <c r="I35" i="1"/>
  <c r="I34" i="1"/>
  <c r="I33" i="1"/>
  <c r="I32" i="1"/>
  <c r="I31" i="1"/>
  <c r="I30" i="1"/>
  <c r="I29" i="1"/>
  <c r="I28" i="1"/>
  <c r="I27" i="1"/>
  <c r="I26" i="1"/>
  <c r="I25" i="1"/>
  <c r="D36" i="1"/>
  <c r="D35" i="1"/>
  <c r="D34" i="1"/>
  <c r="D33" i="1"/>
  <c r="D32" i="1"/>
  <c r="D31" i="1"/>
  <c r="D30" i="1"/>
  <c r="D29" i="1"/>
  <c r="D28" i="1"/>
  <c r="D27" i="1"/>
  <c r="D26" i="1"/>
  <c r="D25" i="1"/>
  <c r="I17" i="1"/>
  <c r="I16" i="1"/>
  <c r="I15" i="1"/>
  <c r="I14" i="1"/>
  <c r="I13" i="1"/>
  <c r="I12" i="1"/>
  <c r="I11" i="1"/>
  <c r="I10" i="1"/>
  <c r="I9" i="1"/>
  <c r="I8" i="1"/>
  <c r="I7" i="1"/>
  <c r="I6" i="1"/>
  <c r="D17" i="1"/>
  <c r="D16" i="1"/>
  <c r="D15" i="1"/>
  <c r="D14" i="1"/>
  <c r="D13" i="1"/>
  <c r="D12" i="1"/>
  <c r="D11" i="1"/>
  <c r="D10" i="1"/>
  <c r="D9" i="1"/>
  <c r="D8" i="1"/>
  <c r="D7" i="1"/>
  <c r="D6" i="1"/>
  <c r="J38" i="1" l="1"/>
  <c r="H38" i="1"/>
  <c r="H39" i="1" s="1"/>
  <c r="E38" i="1"/>
  <c r="C38" i="1"/>
  <c r="C39" i="1" s="1"/>
  <c r="J19" i="1"/>
  <c r="J20" i="1" s="1"/>
  <c r="H19" i="1"/>
  <c r="E19" i="1"/>
  <c r="E20" i="1" s="1"/>
  <c r="C19" i="1"/>
  <c r="AA38" i="1"/>
  <c r="AA39" i="1" s="1"/>
  <c r="Y38" i="1"/>
  <c r="AF19" i="1"/>
  <c r="AF20" i="1" s="1"/>
  <c r="AD19" i="1"/>
  <c r="AA19" i="1"/>
  <c r="AA20" i="1" s="1"/>
  <c r="Y19" i="1"/>
  <c r="U38" i="1"/>
  <c r="U39" i="1" s="1"/>
  <c r="S38" i="1"/>
  <c r="P38" i="1"/>
  <c r="N38" i="1"/>
  <c r="N39" i="1" s="1"/>
  <c r="P19" i="1"/>
  <c r="N19" i="1"/>
  <c r="N20" i="1" s="1"/>
  <c r="U19" i="1"/>
  <c r="S19" i="1"/>
  <c r="S20" i="1" s="1"/>
  <c r="S39" i="1" l="1"/>
  <c r="T39" i="1" s="1"/>
  <c r="T38" i="1"/>
  <c r="Y20" i="1"/>
  <c r="Z20" i="1" s="1"/>
  <c r="Z19" i="1"/>
  <c r="Y39" i="1"/>
  <c r="Z39" i="1" s="1"/>
  <c r="Z38" i="1"/>
  <c r="AD20" i="1"/>
  <c r="AE20" i="1" s="1"/>
  <c r="AE19" i="1"/>
  <c r="U20" i="1"/>
  <c r="T20" i="1" s="1"/>
  <c r="T19" i="1"/>
  <c r="P39" i="1"/>
  <c r="O39" i="1" s="1"/>
  <c r="O38" i="1"/>
  <c r="J39" i="1"/>
  <c r="I39" i="1" s="1"/>
  <c r="I38" i="1"/>
  <c r="P20" i="1"/>
  <c r="O20" i="1" s="1"/>
  <c r="O19" i="1"/>
  <c r="E39" i="1"/>
  <c r="D39" i="1" s="1"/>
  <c r="D38" i="1"/>
  <c r="H20" i="1"/>
  <c r="I20" i="1" s="1"/>
  <c r="I19" i="1"/>
  <c r="C20" i="1"/>
  <c r="D20" i="1" s="1"/>
  <c r="D19" i="1"/>
</calcChain>
</file>

<file path=xl/sharedStrings.xml><?xml version="1.0" encoding="utf-8"?>
<sst xmlns="http://schemas.openxmlformats.org/spreadsheetml/2006/main" count="231" uniqueCount="46">
  <si>
    <t>Nov. 02</t>
  </si>
  <si>
    <t>Dec.</t>
  </si>
  <si>
    <t>Jan. 03</t>
  </si>
  <si>
    <t>Febr.</t>
  </si>
  <si>
    <t>March</t>
  </si>
  <si>
    <t>April</t>
  </si>
  <si>
    <t>May</t>
  </si>
  <si>
    <t xml:space="preserve">June </t>
  </si>
  <si>
    <t>July</t>
  </si>
  <si>
    <t>August</t>
  </si>
  <si>
    <t>Sept.</t>
  </si>
  <si>
    <t>Oct.</t>
  </si>
  <si>
    <t>Total (mg)</t>
  </si>
  <si>
    <t>Total (af)</t>
  </si>
  <si>
    <t>Nov. 03</t>
  </si>
  <si>
    <t>Jan. 04</t>
  </si>
  <si>
    <t>Nov. 04</t>
  </si>
  <si>
    <t>Jan. 05</t>
  </si>
  <si>
    <t>Nov. 05</t>
  </si>
  <si>
    <t>Jan. 06</t>
  </si>
  <si>
    <t>Nov. 06</t>
  </si>
  <si>
    <t>Jan. 07</t>
  </si>
  <si>
    <t>Nov. 07</t>
  </si>
  <si>
    <t>Jan. 08</t>
  </si>
  <si>
    <t>Nov. 08</t>
  </si>
  <si>
    <t>Jan. 09</t>
  </si>
  <si>
    <t>Nov. 09</t>
  </si>
  <si>
    <t>Jan. 10</t>
  </si>
  <si>
    <t>Nov. 10</t>
  </si>
  <si>
    <t>Jan. 11</t>
  </si>
  <si>
    <t>Nov. 11</t>
  </si>
  <si>
    <t>Jan. 12</t>
  </si>
  <si>
    <t>Nov. 12</t>
  </si>
  <si>
    <t>Jan. 13</t>
  </si>
  <si>
    <t>City</t>
  </si>
  <si>
    <t>Well A</t>
  </si>
  <si>
    <t>Power feed fault to City Gallery 6/19/2010-8/12/2010</t>
  </si>
  <si>
    <t>Combined</t>
  </si>
  <si>
    <t xml:space="preserve">     not in operation during this time</t>
  </si>
  <si>
    <t xml:space="preserve">MWW </t>
  </si>
  <si>
    <t>G &amp; H</t>
  </si>
  <si>
    <t xml:space="preserve">Yampa Wells water usage 2003-2013 </t>
  </si>
  <si>
    <t>mg</t>
  </si>
  <si>
    <t>Well_A_af</t>
  </si>
  <si>
    <t>WellG&amp;H_af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</si>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</sst>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164" fontId="2" fillId="0" borderId="0" xfId="0" applyNumberFormat="1" applyFont="1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42"/>
  <sheetViews>
    <sheetView topLeftCell="A4" zoomScaleNormal="100" workbookViewId="0">
      <selection activeCell="C20" sqref="C20"/>
    </sheetView>
  </sheetViews>
  <sheetFormatPr defaultRowHeight="14.4" x14ac:dyDescent="0.3"/>
  <cols>
    <col min="1" max="1" width="4.5546875" customWidth="1"/>
    <col min="3" max="3" width="9.5546875" bestFit="1" customWidth="1"/>
    <col min="5" max="5" width="10.109375" customWidth="1"/>
    <col min="6" max="6" width="3.109375" customWidth="1"/>
    <col min="8" max="8" width="10.5546875" bestFit="1" customWidth="1"/>
    <col min="10" max="10" width="9.88671875" customWidth="1"/>
    <col min="11" max="12" width="4.33203125" customWidth="1"/>
    <col min="14" max="14" width="9" customWidth="1"/>
    <col min="15" max="16" width="9.5546875" customWidth="1"/>
    <col min="17" max="17" width="3.6640625" customWidth="1"/>
    <col min="19" max="20" width="9.5546875" bestFit="1" customWidth="1"/>
    <col min="21" max="21" width="9.5546875" customWidth="1"/>
    <col min="22" max="23" width="4.44140625" customWidth="1"/>
    <col min="25" max="25" width="10.5546875" bestFit="1" customWidth="1"/>
    <col min="27" max="27" width="10.33203125" customWidth="1"/>
    <col min="28" max="28" width="4" customWidth="1"/>
    <col min="31" max="31" width="9.5546875" bestFit="1" customWidth="1"/>
    <col min="32" max="33" width="9.5546875" customWidth="1"/>
    <col min="37" max="37" width="10.6640625" customWidth="1"/>
    <col min="38" max="38" width="4.44140625" customWidth="1"/>
    <col min="42" max="42" width="10.109375" customWidth="1"/>
    <col min="46" max="46" width="10.5546875" bestFit="1" customWidth="1"/>
    <col min="47" max="47" width="10.5546875" customWidth="1"/>
    <col min="48" max="48" width="4.44140625" customWidth="1"/>
    <col min="52" max="52" width="10" customWidth="1"/>
    <col min="57" max="57" width="10.44140625" customWidth="1"/>
  </cols>
  <sheetData>
    <row r="1" spans="2:53" x14ac:dyDescent="0.3">
      <c r="B1" t="s">
        <v>41</v>
      </c>
      <c r="M1" t="s">
        <v>41</v>
      </c>
      <c r="X1" t="s">
        <v>41</v>
      </c>
    </row>
    <row r="4" spans="2:53" x14ac:dyDescent="0.3">
      <c r="B4" s="3"/>
      <c r="C4" s="4" t="s">
        <v>34</v>
      </c>
      <c r="D4" s="4" t="s">
        <v>39</v>
      </c>
      <c r="E4" s="5" t="s">
        <v>37</v>
      </c>
      <c r="G4" s="3"/>
      <c r="H4" s="4" t="s">
        <v>34</v>
      </c>
      <c r="I4" s="4" t="s">
        <v>39</v>
      </c>
      <c r="J4" s="5" t="s">
        <v>37</v>
      </c>
      <c r="M4" s="3"/>
      <c r="N4" s="4" t="s">
        <v>34</v>
      </c>
      <c r="O4" s="4" t="s">
        <v>39</v>
      </c>
      <c r="P4" s="5" t="s">
        <v>37</v>
      </c>
      <c r="Q4" s="7"/>
      <c r="R4" s="3"/>
      <c r="S4" s="4" t="s">
        <v>34</v>
      </c>
      <c r="T4" s="4" t="s">
        <v>39</v>
      </c>
      <c r="U4" s="5" t="s">
        <v>37</v>
      </c>
      <c r="X4" s="3"/>
      <c r="Y4" s="4" t="s">
        <v>34</v>
      </c>
      <c r="Z4" s="4" t="s">
        <v>39</v>
      </c>
      <c r="AA4" s="5" t="s">
        <v>37</v>
      </c>
      <c r="AC4" s="3"/>
      <c r="AD4" s="4" t="s">
        <v>34</v>
      </c>
      <c r="AE4" s="4" t="s">
        <v>39</v>
      </c>
      <c r="AF4" s="5" t="s">
        <v>37</v>
      </c>
    </row>
    <row r="5" spans="2:53" x14ac:dyDescent="0.3">
      <c r="B5" s="6"/>
      <c r="C5" s="7" t="s">
        <v>35</v>
      </c>
      <c r="D5" s="7" t="s">
        <v>40</v>
      </c>
      <c r="E5" s="8"/>
      <c r="G5" s="6"/>
      <c r="H5" s="7" t="s">
        <v>35</v>
      </c>
      <c r="I5" s="7" t="s">
        <v>40</v>
      </c>
      <c r="J5" s="8"/>
      <c r="M5" s="6"/>
      <c r="N5" s="7" t="s">
        <v>35</v>
      </c>
      <c r="O5" s="7" t="s">
        <v>40</v>
      </c>
      <c r="P5" s="8"/>
      <c r="Q5" s="7"/>
      <c r="R5" s="6"/>
      <c r="S5" s="7" t="s">
        <v>35</v>
      </c>
      <c r="T5" s="7" t="s">
        <v>40</v>
      </c>
      <c r="U5" s="8"/>
      <c r="X5" s="6"/>
      <c r="Y5" s="7" t="s">
        <v>35</v>
      </c>
      <c r="Z5" s="7" t="s">
        <v>40</v>
      </c>
      <c r="AA5" s="8"/>
      <c r="AC5" s="6"/>
      <c r="AD5" s="7" t="s">
        <v>35</v>
      </c>
      <c r="AE5" s="7" t="s">
        <v>40</v>
      </c>
      <c r="AF5" s="8"/>
    </row>
    <row r="6" spans="2:53" x14ac:dyDescent="0.3">
      <c r="B6" s="6" t="s">
        <v>0</v>
      </c>
      <c r="C6" s="9">
        <v>0</v>
      </c>
      <c r="D6" s="9">
        <f>E6-C6</f>
        <v>0</v>
      </c>
      <c r="E6" s="10">
        <v>0</v>
      </c>
      <c r="F6" s="1"/>
      <c r="G6" s="6" t="s">
        <v>14</v>
      </c>
      <c r="H6" s="9">
        <v>0</v>
      </c>
      <c r="I6" s="9">
        <f>J6-H6</f>
        <v>0</v>
      </c>
      <c r="J6" s="10">
        <v>0</v>
      </c>
      <c r="K6" s="1"/>
      <c r="L6" s="1"/>
      <c r="M6" s="6" t="s">
        <v>20</v>
      </c>
      <c r="N6" s="9">
        <v>0</v>
      </c>
      <c r="O6" s="9">
        <f>P6-N6</f>
        <v>0</v>
      </c>
      <c r="P6" s="10">
        <v>0</v>
      </c>
      <c r="Q6" s="9"/>
      <c r="R6" s="6" t="s">
        <v>22</v>
      </c>
      <c r="S6" s="9">
        <v>0</v>
      </c>
      <c r="T6" s="9">
        <f>U6-S6</f>
        <v>0</v>
      </c>
      <c r="U6" s="10">
        <v>0</v>
      </c>
      <c r="V6" s="1"/>
      <c r="W6" s="1"/>
      <c r="X6" s="6" t="s">
        <v>28</v>
      </c>
      <c r="Y6" s="9">
        <v>0</v>
      </c>
      <c r="Z6" s="9">
        <f t="shared" ref="Z6:Z17" si="0">AA6-Y6</f>
        <v>0</v>
      </c>
      <c r="AA6" s="10">
        <v>0</v>
      </c>
      <c r="AB6" s="1"/>
      <c r="AC6" s="6" t="s">
        <v>30</v>
      </c>
      <c r="AD6" s="9">
        <v>0</v>
      </c>
      <c r="AE6" s="9">
        <f t="shared" ref="AE6:AE17" si="1">AF6-AD6</f>
        <v>0</v>
      </c>
      <c r="AF6" s="10">
        <v>0</v>
      </c>
      <c r="AG6" s="1"/>
      <c r="BA6" s="1"/>
    </row>
    <row r="7" spans="2:53" x14ac:dyDescent="0.3">
      <c r="B7" s="6" t="s">
        <v>1</v>
      </c>
      <c r="C7" s="9">
        <v>0</v>
      </c>
      <c r="D7" s="9">
        <f t="shared" ref="D7:D20" si="2">E7-C7</f>
        <v>0</v>
      </c>
      <c r="E7" s="10">
        <v>0</v>
      </c>
      <c r="F7" s="1"/>
      <c r="G7" s="6" t="s">
        <v>1</v>
      </c>
      <c r="H7" s="9">
        <v>0</v>
      </c>
      <c r="I7" s="9">
        <f t="shared" ref="I7:I20" si="3">J7-H7</f>
        <v>0</v>
      </c>
      <c r="J7" s="10">
        <v>0</v>
      </c>
      <c r="K7" s="1"/>
      <c r="L7" s="1"/>
      <c r="M7" s="6" t="s">
        <v>1</v>
      </c>
      <c r="N7" s="9">
        <v>0</v>
      </c>
      <c r="O7" s="9">
        <f t="shared" ref="O7:O20" si="4">P7-N7</f>
        <v>0</v>
      </c>
      <c r="P7" s="10">
        <v>0</v>
      </c>
      <c r="Q7" s="9"/>
      <c r="R7" s="6" t="s">
        <v>1</v>
      </c>
      <c r="S7" s="9">
        <v>0</v>
      </c>
      <c r="T7" s="9">
        <f t="shared" ref="T7:T20" si="5">U7-S7</f>
        <v>0</v>
      </c>
      <c r="U7" s="10">
        <v>0</v>
      </c>
      <c r="V7" s="1"/>
      <c r="W7" s="1"/>
      <c r="X7" s="6" t="s">
        <v>1</v>
      </c>
      <c r="Y7" s="9">
        <v>0</v>
      </c>
      <c r="Z7" s="9">
        <f t="shared" si="0"/>
        <v>0</v>
      </c>
      <c r="AA7" s="10">
        <v>0</v>
      </c>
      <c r="AB7" s="1"/>
      <c r="AC7" s="6" t="s">
        <v>1</v>
      </c>
      <c r="AD7" s="9">
        <v>0</v>
      </c>
      <c r="AE7" s="9">
        <f t="shared" si="1"/>
        <v>0</v>
      </c>
      <c r="AF7" s="10">
        <v>0</v>
      </c>
      <c r="AG7" s="1"/>
      <c r="BA7" s="1"/>
    </row>
    <row r="8" spans="2:53" x14ac:dyDescent="0.3">
      <c r="B8" s="6" t="s">
        <v>2</v>
      </c>
      <c r="C8" s="9">
        <v>0</v>
      </c>
      <c r="D8" s="9">
        <f t="shared" si="2"/>
        <v>1.143</v>
      </c>
      <c r="E8" s="8">
        <v>1.143</v>
      </c>
      <c r="G8" s="6" t="s">
        <v>15</v>
      </c>
      <c r="H8" s="9">
        <v>0</v>
      </c>
      <c r="I8" s="9">
        <f t="shared" si="3"/>
        <v>0</v>
      </c>
      <c r="J8" s="10">
        <v>0</v>
      </c>
      <c r="K8" s="1"/>
      <c r="L8" s="1"/>
      <c r="M8" s="6" t="s">
        <v>21</v>
      </c>
      <c r="N8" s="9">
        <v>0</v>
      </c>
      <c r="O8" s="9">
        <f t="shared" si="4"/>
        <v>0</v>
      </c>
      <c r="P8" s="10">
        <v>0</v>
      </c>
      <c r="Q8" s="9"/>
      <c r="R8" s="6" t="s">
        <v>23</v>
      </c>
      <c r="S8" s="9">
        <v>0</v>
      </c>
      <c r="T8" s="9">
        <f t="shared" si="5"/>
        <v>0</v>
      </c>
      <c r="U8" s="10">
        <v>0</v>
      </c>
      <c r="V8" s="1"/>
      <c r="W8" s="1"/>
      <c r="X8" s="6" t="s">
        <v>29</v>
      </c>
      <c r="Y8" s="9">
        <v>0</v>
      </c>
      <c r="Z8" s="9">
        <f t="shared" si="0"/>
        <v>1.9921876059925125E-7</v>
      </c>
      <c r="AA8" s="10">
        <v>1.9921876059925125E-7</v>
      </c>
      <c r="AB8" s="1"/>
      <c r="AC8" s="6" t="s">
        <v>31</v>
      </c>
      <c r="AD8" s="9">
        <v>0</v>
      </c>
      <c r="AE8" s="9">
        <f t="shared" si="1"/>
        <v>1.9921876059925125E-7</v>
      </c>
      <c r="AF8" s="10">
        <v>1.9921876059925125E-7</v>
      </c>
      <c r="AG8" s="1"/>
      <c r="BA8" s="1"/>
    </row>
    <row r="9" spans="2:53" x14ac:dyDescent="0.3">
      <c r="B9" s="6" t="s">
        <v>3</v>
      </c>
      <c r="C9" s="14">
        <v>0</v>
      </c>
      <c r="D9" s="9">
        <f t="shared" si="2"/>
        <v>1.9870000000000001</v>
      </c>
      <c r="E9" s="8">
        <v>1.9870000000000001</v>
      </c>
      <c r="G9" s="6" t="s">
        <v>3</v>
      </c>
      <c r="H9" s="14">
        <v>0</v>
      </c>
      <c r="I9" s="9">
        <f t="shared" si="3"/>
        <v>7.5999999999999998E-2</v>
      </c>
      <c r="J9" s="10">
        <v>7.5999999999999998E-2</v>
      </c>
      <c r="K9" s="1"/>
      <c r="L9" s="1"/>
      <c r="M9" s="6" t="s">
        <v>3</v>
      </c>
      <c r="N9" s="9">
        <v>0</v>
      </c>
      <c r="O9" s="9">
        <f t="shared" si="4"/>
        <v>0</v>
      </c>
      <c r="P9" s="10">
        <v>0</v>
      </c>
      <c r="Q9" s="9"/>
      <c r="R9" s="6" t="s">
        <v>3</v>
      </c>
      <c r="S9" s="9">
        <v>0</v>
      </c>
      <c r="T9" s="9">
        <f t="shared" si="5"/>
        <v>0</v>
      </c>
      <c r="U9" s="10">
        <v>0</v>
      </c>
      <c r="V9" s="1"/>
      <c r="W9" s="1"/>
      <c r="X9" s="6" t="s">
        <v>3</v>
      </c>
      <c r="Y9" s="9">
        <v>0</v>
      </c>
      <c r="Z9" s="9">
        <f t="shared" si="0"/>
        <v>0</v>
      </c>
      <c r="AA9" s="10">
        <v>0</v>
      </c>
      <c r="AB9" s="1"/>
      <c r="AC9" s="6" t="s">
        <v>3</v>
      </c>
      <c r="AD9" s="14">
        <v>0</v>
      </c>
      <c r="AE9" s="9">
        <f t="shared" si="1"/>
        <v>0</v>
      </c>
      <c r="AF9" s="10">
        <v>0</v>
      </c>
      <c r="AG9" s="1"/>
      <c r="BA9" s="1"/>
    </row>
    <row r="10" spans="2:53" x14ac:dyDescent="0.3">
      <c r="B10" s="6" t="s">
        <v>4</v>
      </c>
      <c r="C10" s="9">
        <v>0.3913273811340332</v>
      </c>
      <c r="D10" s="9">
        <f t="shared" si="2"/>
        <v>63.093672618865966</v>
      </c>
      <c r="E10" s="8">
        <v>63.484999999999999</v>
      </c>
      <c r="G10" s="6" t="s">
        <v>4</v>
      </c>
      <c r="H10" s="14">
        <v>0</v>
      </c>
      <c r="I10" s="9">
        <f t="shared" si="3"/>
        <v>0.42399999999999999</v>
      </c>
      <c r="J10" s="10">
        <v>0.42399999999999999</v>
      </c>
      <c r="K10" s="1"/>
      <c r="L10" s="1"/>
      <c r="M10" s="6" t="s">
        <v>4</v>
      </c>
      <c r="N10" s="9">
        <v>0</v>
      </c>
      <c r="O10" s="9">
        <f t="shared" si="4"/>
        <v>0</v>
      </c>
      <c r="P10" s="10">
        <v>0</v>
      </c>
      <c r="Q10" s="9"/>
      <c r="R10" s="6" t="s">
        <v>4</v>
      </c>
      <c r="S10" s="9">
        <v>0</v>
      </c>
      <c r="T10" s="9">
        <f t="shared" si="5"/>
        <v>0</v>
      </c>
      <c r="U10" s="10">
        <v>0</v>
      </c>
      <c r="V10" s="1"/>
      <c r="W10" s="1"/>
      <c r="X10" s="6" t="s">
        <v>4</v>
      </c>
      <c r="Y10" s="9">
        <v>0</v>
      </c>
      <c r="Z10" s="9">
        <f t="shared" si="0"/>
        <v>0</v>
      </c>
      <c r="AA10" s="10">
        <v>0</v>
      </c>
      <c r="AB10" s="1"/>
      <c r="AC10" s="6" t="s">
        <v>4</v>
      </c>
      <c r="AD10" s="14">
        <v>0</v>
      </c>
      <c r="AE10" s="9">
        <f t="shared" si="1"/>
        <v>0</v>
      </c>
      <c r="AF10" s="10">
        <v>0</v>
      </c>
      <c r="AG10" s="1"/>
      <c r="BA10" s="1"/>
    </row>
    <row r="11" spans="2:53" x14ac:dyDescent="0.3">
      <c r="B11" s="6" t="s">
        <v>5</v>
      </c>
      <c r="C11" s="9">
        <v>0.66921067237854004</v>
      </c>
      <c r="D11" s="9">
        <f t="shared" si="2"/>
        <v>45.931789327621459</v>
      </c>
      <c r="E11" s="8">
        <v>46.600999999999999</v>
      </c>
      <c r="G11" s="6" t="s">
        <v>5</v>
      </c>
      <c r="H11" s="14">
        <v>0</v>
      </c>
      <c r="I11" s="9">
        <f t="shared" si="3"/>
        <v>0</v>
      </c>
      <c r="J11" s="10">
        <v>0</v>
      </c>
      <c r="K11" s="1"/>
      <c r="L11" s="1"/>
      <c r="M11" s="6" t="s">
        <v>5</v>
      </c>
      <c r="N11" s="9">
        <v>0</v>
      </c>
      <c r="O11" s="9">
        <f t="shared" si="4"/>
        <v>0</v>
      </c>
      <c r="P11" s="10">
        <v>0</v>
      </c>
      <c r="Q11" s="9"/>
      <c r="R11" s="6" t="s">
        <v>5</v>
      </c>
      <c r="S11" s="9">
        <v>0</v>
      </c>
      <c r="T11" s="9">
        <f t="shared" si="5"/>
        <v>0</v>
      </c>
      <c r="U11" s="10">
        <v>0</v>
      </c>
      <c r="V11" s="1"/>
      <c r="W11" s="1"/>
      <c r="X11" s="6" t="s">
        <v>5</v>
      </c>
      <c r="Y11" s="9">
        <v>0</v>
      </c>
      <c r="Z11" s="9">
        <f t="shared" si="0"/>
        <v>0</v>
      </c>
      <c r="AA11" s="10">
        <v>0</v>
      </c>
      <c r="AB11" s="1"/>
      <c r="AC11" s="6" t="s">
        <v>5</v>
      </c>
      <c r="AD11" s="14">
        <v>0</v>
      </c>
      <c r="AE11" s="9">
        <f t="shared" si="1"/>
        <v>0</v>
      </c>
      <c r="AF11" s="10">
        <v>0</v>
      </c>
      <c r="AG11" s="1"/>
      <c r="BA11" s="1"/>
    </row>
    <row r="12" spans="2:53" x14ac:dyDescent="0.3">
      <c r="B12" s="6" t="s">
        <v>6</v>
      </c>
      <c r="C12" s="9">
        <v>1.3061563968658447</v>
      </c>
      <c r="D12" s="9">
        <f t="shared" si="2"/>
        <v>1.7498436031341553</v>
      </c>
      <c r="E12" s="8">
        <v>3.056</v>
      </c>
      <c r="G12" s="6" t="s">
        <v>6</v>
      </c>
      <c r="H12" s="14">
        <v>0</v>
      </c>
      <c r="I12" s="9">
        <f t="shared" si="3"/>
        <v>0</v>
      </c>
      <c r="J12" s="10">
        <v>0</v>
      </c>
      <c r="K12" s="1"/>
      <c r="L12" s="1"/>
      <c r="M12" s="6" t="s">
        <v>6</v>
      </c>
      <c r="N12" s="9">
        <v>0</v>
      </c>
      <c r="O12" s="9">
        <f t="shared" si="4"/>
        <v>0</v>
      </c>
      <c r="P12" s="10">
        <v>0</v>
      </c>
      <c r="Q12" s="9"/>
      <c r="R12" s="6" t="s">
        <v>6</v>
      </c>
      <c r="S12" s="9">
        <v>0</v>
      </c>
      <c r="T12" s="9">
        <f t="shared" si="5"/>
        <v>0</v>
      </c>
      <c r="U12" s="10">
        <v>0</v>
      </c>
      <c r="V12" s="1"/>
      <c r="W12" s="1"/>
      <c r="X12" s="6" t="s">
        <v>6</v>
      </c>
      <c r="Y12" s="9">
        <v>0</v>
      </c>
      <c r="Z12" s="9">
        <f t="shared" si="0"/>
        <v>0</v>
      </c>
      <c r="AA12" s="10">
        <v>0</v>
      </c>
      <c r="AB12" s="1"/>
      <c r="AC12" s="6" t="s">
        <v>6</v>
      </c>
      <c r="AD12" s="14">
        <v>0</v>
      </c>
      <c r="AE12" s="9">
        <f t="shared" si="1"/>
        <v>0</v>
      </c>
      <c r="AF12" s="10">
        <v>0</v>
      </c>
      <c r="AG12" s="1"/>
      <c r="BA12" s="1"/>
    </row>
    <row r="13" spans="2:53" x14ac:dyDescent="0.3">
      <c r="B13" s="6" t="s">
        <v>7</v>
      </c>
      <c r="C13" s="9">
        <v>4.8009533882141113</v>
      </c>
      <c r="D13" s="9">
        <f t="shared" si="2"/>
        <v>6.3450466117858895</v>
      </c>
      <c r="E13" s="8">
        <v>11.146000000000001</v>
      </c>
      <c r="G13" s="6" t="s">
        <v>7</v>
      </c>
      <c r="H13" s="9">
        <v>3.6982762813568115</v>
      </c>
      <c r="I13" s="9">
        <f t="shared" si="3"/>
        <v>3.3297237186431881</v>
      </c>
      <c r="J13" s="10">
        <v>7.0279999999999996</v>
      </c>
      <c r="K13" s="1"/>
      <c r="L13" s="1"/>
      <c r="M13" s="6" t="s">
        <v>7</v>
      </c>
      <c r="N13" s="9">
        <v>5.92254638671875</v>
      </c>
      <c r="O13" s="9">
        <f t="shared" si="4"/>
        <v>11.695022583007813</v>
      </c>
      <c r="P13" s="10">
        <v>17.617568969726563</v>
      </c>
      <c r="Q13" s="9"/>
      <c r="R13" s="6" t="s">
        <v>7</v>
      </c>
      <c r="S13" s="9">
        <v>7.6849458365335375</v>
      </c>
      <c r="T13" s="9">
        <f t="shared" si="5"/>
        <v>1.7700407357320875</v>
      </c>
      <c r="U13" s="10">
        <v>9.454986572265625</v>
      </c>
      <c r="V13" s="1"/>
      <c r="W13" s="1"/>
      <c r="X13" s="6" t="s">
        <v>7</v>
      </c>
      <c r="Y13" s="9">
        <v>3.12</v>
      </c>
      <c r="Z13" s="15">
        <f t="shared" si="0"/>
        <v>1.1399999999999997</v>
      </c>
      <c r="AA13" s="10">
        <v>4.26</v>
      </c>
      <c r="AB13" s="1"/>
      <c r="AC13" s="6" t="s">
        <v>7</v>
      </c>
      <c r="AD13" s="9">
        <v>5.6310383864567344</v>
      </c>
      <c r="AE13" s="9">
        <f t="shared" si="1"/>
        <v>3.9766734055354531</v>
      </c>
      <c r="AF13" s="10">
        <v>9.6077117919921875</v>
      </c>
      <c r="AG13" s="1"/>
      <c r="BA13" s="1"/>
    </row>
    <row r="14" spans="2:53" x14ac:dyDescent="0.3">
      <c r="B14" s="6" t="s">
        <v>8</v>
      </c>
      <c r="C14" s="9">
        <v>17.986170768737793</v>
      </c>
      <c r="D14" s="9">
        <f t="shared" si="2"/>
        <v>19.28382923126221</v>
      </c>
      <c r="E14" s="10">
        <v>37.270000000000003</v>
      </c>
      <c r="F14" s="1"/>
      <c r="G14" s="6" t="s">
        <v>8</v>
      </c>
      <c r="H14" s="9">
        <v>12.920162439346313</v>
      </c>
      <c r="I14" s="9">
        <f t="shared" si="3"/>
        <v>9.2598375606536862</v>
      </c>
      <c r="J14" s="10">
        <v>22.18</v>
      </c>
      <c r="K14" s="1"/>
      <c r="L14" s="1"/>
      <c r="M14" s="6" t="s">
        <v>8</v>
      </c>
      <c r="N14" s="9">
        <v>21.708980560302734</v>
      </c>
      <c r="O14" s="9">
        <f t="shared" si="4"/>
        <v>22.218175079345706</v>
      </c>
      <c r="P14" s="10">
        <v>43.92715563964844</v>
      </c>
      <c r="Q14" s="9"/>
      <c r="R14" s="6" t="s">
        <v>8</v>
      </c>
      <c r="S14" s="9">
        <v>23.510531333783064</v>
      </c>
      <c r="T14" s="9">
        <f t="shared" si="5"/>
        <v>5.7737365672501042</v>
      </c>
      <c r="U14" s="10">
        <v>29.284267901033168</v>
      </c>
      <c r="V14" s="1"/>
      <c r="W14" s="1"/>
      <c r="X14" s="6" t="s">
        <v>8</v>
      </c>
      <c r="Y14" s="9">
        <v>9.4809987839221694</v>
      </c>
      <c r="Z14" s="9">
        <f t="shared" si="0"/>
        <v>15.082485407972362</v>
      </c>
      <c r="AA14" s="10">
        <v>24.563484191894531</v>
      </c>
      <c r="AB14" s="1"/>
      <c r="AC14" s="6" t="s">
        <v>8</v>
      </c>
      <c r="AD14" s="9">
        <v>10.144796236530496</v>
      </c>
      <c r="AE14" s="9">
        <f t="shared" si="1"/>
        <v>7.5785161413991915</v>
      </c>
      <c r="AF14" s="10">
        <v>17.723312377929688</v>
      </c>
      <c r="AG14" s="1"/>
      <c r="BA14" s="1"/>
    </row>
    <row r="15" spans="2:53" x14ac:dyDescent="0.3">
      <c r="B15" s="6" t="s">
        <v>9</v>
      </c>
      <c r="C15" s="9">
        <v>15.934843063354492</v>
      </c>
      <c r="D15" s="9">
        <f t="shared" si="2"/>
        <v>16.784156936645509</v>
      </c>
      <c r="E15" s="10">
        <v>32.719000000000001</v>
      </c>
      <c r="F15" s="1"/>
      <c r="G15" s="6" t="s">
        <v>9</v>
      </c>
      <c r="H15" s="9">
        <v>11.085800170898438</v>
      </c>
      <c r="I15" s="9">
        <f t="shared" si="3"/>
        <v>8.0021998291015635</v>
      </c>
      <c r="J15" s="10">
        <v>19.088000000000001</v>
      </c>
      <c r="K15" s="1"/>
      <c r="L15" s="1"/>
      <c r="M15" s="6" t="s">
        <v>9</v>
      </c>
      <c r="N15" s="9">
        <v>10.01220703125</v>
      </c>
      <c r="O15" s="9">
        <f t="shared" si="4"/>
        <v>10.151199340820313</v>
      </c>
      <c r="P15" s="10">
        <v>20.163406372070313</v>
      </c>
      <c r="Q15" s="9"/>
      <c r="R15" s="6" t="s">
        <v>9</v>
      </c>
      <c r="S15" s="9">
        <v>18.523999035938296</v>
      </c>
      <c r="T15" s="9">
        <f t="shared" si="5"/>
        <v>4.3473690710222996</v>
      </c>
      <c r="U15" s="10">
        <v>22.871368106960595</v>
      </c>
      <c r="V15" s="1"/>
      <c r="W15" s="1"/>
      <c r="X15" s="6" t="s">
        <v>9</v>
      </c>
      <c r="Y15" s="9">
        <v>11.100505432347671</v>
      </c>
      <c r="Z15" s="9">
        <f t="shared" si="0"/>
        <v>18.298885741968736</v>
      </c>
      <c r="AA15" s="10">
        <v>29.399391174316406</v>
      </c>
      <c r="AB15" s="1"/>
      <c r="AC15" s="6" t="s">
        <v>9</v>
      </c>
      <c r="AD15" s="9">
        <v>7.8293406669396441</v>
      </c>
      <c r="AE15" s="9">
        <f t="shared" si="1"/>
        <v>6.0945790107947309</v>
      </c>
      <c r="AF15" s="10">
        <v>13.923919677734375</v>
      </c>
      <c r="AG15" s="1"/>
      <c r="BA15" s="1"/>
    </row>
    <row r="16" spans="2:53" x14ac:dyDescent="0.3">
      <c r="B16" s="6" t="s">
        <v>10</v>
      </c>
      <c r="C16" s="9">
        <v>3.5374298095703125</v>
      </c>
      <c r="D16" s="9">
        <f t="shared" si="2"/>
        <v>3.9925701904296877</v>
      </c>
      <c r="E16" s="10">
        <v>7.53</v>
      </c>
      <c r="F16" s="1"/>
      <c r="G16" s="6" t="s">
        <v>10</v>
      </c>
      <c r="H16" s="9">
        <v>1.0654792785644531</v>
      </c>
      <c r="I16" s="9">
        <f t="shared" si="3"/>
        <v>0.70152072143554678</v>
      </c>
      <c r="J16" s="10">
        <v>1.7669999999999999</v>
      </c>
      <c r="K16" s="1"/>
      <c r="L16" s="1"/>
      <c r="M16" s="6" t="s">
        <v>10</v>
      </c>
      <c r="N16" s="9">
        <v>4.9022979736328125</v>
      </c>
      <c r="O16" s="9">
        <f t="shared" si="4"/>
        <v>4.6615447998046875</v>
      </c>
      <c r="P16" s="10">
        <v>9.5638427734375</v>
      </c>
      <c r="Q16" s="9"/>
      <c r="R16" s="6" t="s">
        <v>10</v>
      </c>
      <c r="S16" s="9">
        <v>4.7242072465073717</v>
      </c>
      <c r="T16" s="9">
        <f t="shared" si="5"/>
        <v>1.8977236713200822</v>
      </c>
      <c r="U16" s="10">
        <v>6.6219309178274539</v>
      </c>
      <c r="V16" s="1"/>
      <c r="W16" s="1"/>
      <c r="X16" s="6" t="s">
        <v>10</v>
      </c>
      <c r="Y16" s="9">
        <v>5.0579277073732714</v>
      </c>
      <c r="Z16" s="9">
        <f t="shared" si="0"/>
        <v>0.5830711329587599</v>
      </c>
      <c r="AA16" s="10">
        <v>5.6409988403320313</v>
      </c>
      <c r="AB16" s="1"/>
      <c r="AC16" s="6" t="s">
        <v>10</v>
      </c>
      <c r="AD16" s="9">
        <v>0</v>
      </c>
      <c r="AE16" s="9">
        <f t="shared" si="1"/>
        <v>0.21</v>
      </c>
      <c r="AF16" s="10">
        <v>0.21</v>
      </c>
      <c r="AG16" s="1"/>
      <c r="BA16" s="1"/>
    </row>
    <row r="17" spans="2:53" x14ac:dyDescent="0.3">
      <c r="B17" s="6" t="s">
        <v>11</v>
      </c>
      <c r="C17" s="9">
        <v>0</v>
      </c>
      <c r="D17" s="9">
        <f t="shared" si="2"/>
        <v>9.6000000000000002E-2</v>
      </c>
      <c r="E17" s="10">
        <v>9.6000000000000002E-2</v>
      </c>
      <c r="F17" s="1"/>
      <c r="G17" s="6" t="s">
        <v>11</v>
      </c>
      <c r="H17" s="9">
        <v>0</v>
      </c>
      <c r="I17" s="9">
        <f t="shared" si="3"/>
        <v>0</v>
      </c>
      <c r="J17" s="10">
        <v>0</v>
      </c>
      <c r="K17" s="1"/>
      <c r="L17" s="1"/>
      <c r="M17" s="6" t="s">
        <v>11</v>
      </c>
      <c r="N17" s="14">
        <v>0</v>
      </c>
      <c r="O17" s="9">
        <f t="shared" si="4"/>
        <v>0</v>
      </c>
      <c r="P17" s="10">
        <v>0</v>
      </c>
      <c r="Q17" s="9"/>
      <c r="R17" s="6" t="s">
        <v>11</v>
      </c>
      <c r="S17" s="9">
        <v>0</v>
      </c>
      <c r="T17" s="9">
        <f t="shared" si="5"/>
        <v>0</v>
      </c>
      <c r="U17" s="10">
        <v>0</v>
      </c>
      <c r="V17" s="1"/>
      <c r="W17" s="1"/>
      <c r="X17" s="6" t="s">
        <v>11</v>
      </c>
      <c r="Y17" s="14">
        <v>0</v>
      </c>
      <c r="Z17" s="9">
        <f t="shared" si="0"/>
        <v>0</v>
      </c>
      <c r="AA17" s="10">
        <v>0</v>
      </c>
      <c r="AB17" s="1"/>
      <c r="AC17" s="6" t="s">
        <v>11</v>
      </c>
      <c r="AD17" s="14">
        <v>0</v>
      </c>
      <c r="AE17" s="9">
        <f t="shared" si="1"/>
        <v>0</v>
      </c>
      <c r="AF17" s="10">
        <v>0</v>
      </c>
      <c r="AG17" s="1"/>
      <c r="BA17" s="1"/>
    </row>
    <row r="18" spans="2:53" x14ac:dyDescent="0.3">
      <c r="B18" s="6"/>
      <c r="C18" s="7"/>
      <c r="D18" s="9"/>
      <c r="E18" s="8"/>
      <c r="G18" s="6"/>
      <c r="H18" s="7"/>
      <c r="I18" s="9"/>
      <c r="J18" s="8"/>
      <c r="M18" s="6"/>
      <c r="N18" s="7"/>
      <c r="O18" s="9"/>
      <c r="P18" s="10"/>
      <c r="Q18" s="9"/>
      <c r="R18" s="6"/>
      <c r="S18" s="7"/>
      <c r="T18" s="9"/>
      <c r="U18" s="10"/>
      <c r="V18" s="1"/>
      <c r="W18" s="1"/>
      <c r="X18" s="6"/>
      <c r="Y18" s="7"/>
      <c r="Z18" s="9"/>
      <c r="AA18" s="10"/>
      <c r="AB18" s="1"/>
      <c r="AC18" s="6"/>
      <c r="AD18" s="7"/>
      <c r="AE18" s="9"/>
      <c r="AF18" s="10"/>
      <c r="AG18" s="1"/>
      <c r="BA18" s="1"/>
    </row>
    <row r="19" spans="2:53" x14ac:dyDescent="0.3">
      <c r="B19" s="6" t="s">
        <v>12</v>
      </c>
      <c r="C19" s="9">
        <f>SUM(C6:C17)</f>
        <v>44.626091480255127</v>
      </c>
      <c r="D19" s="9">
        <f t="shared" si="2"/>
        <v>160.40690851974486</v>
      </c>
      <c r="E19" s="10">
        <f>SUM(E6:E17)</f>
        <v>205.03299999999999</v>
      </c>
      <c r="G19" s="6" t="s">
        <v>12</v>
      </c>
      <c r="H19" s="9">
        <f>SUM(H6:H17)</f>
        <v>28.769718170166016</v>
      </c>
      <c r="I19" s="9">
        <f t="shared" si="3"/>
        <v>21.793281829833987</v>
      </c>
      <c r="J19" s="10">
        <f>SUM(J6:J17)</f>
        <v>50.563000000000002</v>
      </c>
      <c r="M19" s="6" t="s">
        <v>12</v>
      </c>
      <c r="N19" s="9">
        <f>SUM(N6:N17)</f>
        <v>42.546031951904297</v>
      </c>
      <c r="O19" s="9">
        <f t="shared" si="4"/>
        <v>48.725941802978525</v>
      </c>
      <c r="P19" s="10">
        <f>SUM(P6:P17)</f>
        <v>91.271973754882822</v>
      </c>
      <c r="Q19" s="9"/>
      <c r="R19" s="6" t="s">
        <v>12</v>
      </c>
      <c r="S19" s="9">
        <f>SUM(S6:S17)</f>
        <v>54.443683452762265</v>
      </c>
      <c r="T19" s="9">
        <f t="shared" si="5"/>
        <v>13.788870045324579</v>
      </c>
      <c r="U19" s="10">
        <f>SUM(U6:U17)</f>
        <v>68.232553498086844</v>
      </c>
      <c r="V19" s="1"/>
      <c r="W19" s="1"/>
      <c r="X19" s="6" t="s">
        <v>12</v>
      </c>
      <c r="Y19" s="9">
        <f>SUM(Y6:Y17)</f>
        <v>28.75943192364311</v>
      </c>
      <c r="Z19" s="9">
        <f>AA19-Y19</f>
        <v>35.104442482118614</v>
      </c>
      <c r="AA19" s="10">
        <f>SUM(AA6:AA17)</f>
        <v>63.863874405761727</v>
      </c>
      <c r="AB19" s="1"/>
      <c r="AC19" s="6" t="s">
        <v>12</v>
      </c>
      <c r="AD19" s="9">
        <f>SUM(AD6:AD17)</f>
        <v>23.605175289926873</v>
      </c>
      <c r="AE19" s="9">
        <f>AF19-AD19</f>
        <v>17.859768756948139</v>
      </c>
      <c r="AF19" s="10">
        <f>SUM(AF6:AF17)</f>
        <v>41.464944046875011</v>
      </c>
      <c r="AG19" s="1"/>
      <c r="BA19" s="1"/>
    </row>
    <row r="20" spans="2:53" x14ac:dyDescent="0.3">
      <c r="B20" s="11" t="s">
        <v>13</v>
      </c>
      <c r="C20" s="12">
        <f>C19*3.069519</f>
        <v>136.98063569438125</v>
      </c>
      <c r="D20" s="12">
        <f t="shared" si="2"/>
        <v>492.37205343261871</v>
      </c>
      <c r="E20" s="13">
        <f>E19*3.069519</f>
        <v>629.35268912699996</v>
      </c>
      <c r="G20" s="11" t="s">
        <v>13</v>
      </c>
      <c r="H20" s="12">
        <f>H19*3.069519</f>
        <v>88.309196547969819</v>
      </c>
      <c r="I20" s="12">
        <f t="shared" si="3"/>
        <v>66.894892649030183</v>
      </c>
      <c r="J20" s="13">
        <f>J19*3.069519</f>
        <v>155.204089197</v>
      </c>
      <c r="M20" s="11" t="s">
        <v>13</v>
      </c>
      <c r="N20" s="12">
        <f>N19*3.069519</f>
        <v>130.59585345097733</v>
      </c>
      <c r="O20" s="12">
        <f t="shared" si="4"/>
        <v>149.56520415713683</v>
      </c>
      <c r="P20" s="13">
        <f>P19*3.069519</f>
        <v>280.16105760811416</v>
      </c>
      <c r="Q20" s="9"/>
      <c r="R20" s="11" t="s">
        <v>13</v>
      </c>
      <c r="S20" s="12">
        <f>S19*3.069519</f>
        <v>167.11592078823938</v>
      </c>
      <c r="T20" s="12">
        <f t="shared" si="5"/>
        <v>42.325198592654658</v>
      </c>
      <c r="U20" s="13">
        <f>U19*3.069519</f>
        <v>209.44111938089404</v>
      </c>
      <c r="V20" s="1"/>
      <c r="W20" s="1"/>
      <c r="X20" s="11" t="s">
        <v>13</v>
      </c>
      <c r="Y20" s="12">
        <f>Y19*3.069519</f>
        <v>88.277622718829079</v>
      </c>
      <c r="Z20" s="12">
        <f>AA20-Y20</f>
        <v>107.75375318327026</v>
      </c>
      <c r="AA20" s="13">
        <f>AA19*3.069519</f>
        <v>196.03137590209934</v>
      </c>
      <c r="AB20" s="1"/>
      <c r="AC20" s="11" t="s">
        <v>13</v>
      </c>
      <c r="AD20" s="12">
        <f>AD19*3.069519</f>
        <v>72.45653405076105</v>
      </c>
      <c r="AE20" s="12">
        <f>AF20-AD20</f>
        <v>54.820899535058686</v>
      </c>
      <c r="AF20" s="13">
        <f>AF19*3.069519</f>
        <v>127.27743358581974</v>
      </c>
      <c r="AG20" s="1"/>
      <c r="BA20" s="1"/>
    </row>
    <row r="23" spans="2:53" x14ac:dyDescent="0.3">
      <c r="B23" s="3"/>
      <c r="C23" s="4" t="s">
        <v>34</v>
      </c>
      <c r="D23" s="4" t="s">
        <v>39</v>
      </c>
      <c r="E23" s="5" t="s">
        <v>37</v>
      </c>
      <c r="G23" s="3"/>
      <c r="H23" s="4" t="s">
        <v>34</v>
      </c>
      <c r="I23" s="4" t="s">
        <v>39</v>
      </c>
      <c r="J23" s="5" t="s">
        <v>37</v>
      </c>
      <c r="M23" s="3"/>
      <c r="N23" s="4" t="s">
        <v>34</v>
      </c>
      <c r="O23" s="4" t="s">
        <v>39</v>
      </c>
      <c r="P23" s="5" t="s">
        <v>37</v>
      </c>
      <c r="Q23" s="7"/>
      <c r="R23" s="3"/>
      <c r="S23" s="4" t="s">
        <v>34</v>
      </c>
      <c r="T23" s="4" t="s">
        <v>39</v>
      </c>
      <c r="U23" s="5" t="s">
        <v>37</v>
      </c>
      <c r="X23" s="3"/>
      <c r="Y23" s="4" t="s">
        <v>34</v>
      </c>
      <c r="Z23" s="4" t="s">
        <v>39</v>
      </c>
      <c r="AA23" s="5" t="s">
        <v>37</v>
      </c>
    </row>
    <row r="24" spans="2:53" x14ac:dyDescent="0.3">
      <c r="B24" s="6"/>
      <c r="C24" s="7" t="s">
        <v>35</v>
      </c>
      <c r="D24" s="7" t="s">
        <v>40</v>
      </c>
      <c r="E24" s="8"/>
      <c r="G24" s="6"/>
      <c r="H24" s="7" t="s">
        <v>35</v>
      </c>
      <c r="I24" s="7" t="s">
        <v>40</v>
      </c>
      <c r="J24" s="8"/>
      <c r="M24" s="6"/>
      <c r="N24" s="7" t="s">
        <v>35</v>
      </c>
      <c r="O24" s="7" t="s">
        <v>40</v>
      </c>
      <c r="P24" s="8"/>
      <c r="Q24" s="7"/>
      <c r="R24" s="6"/>
      <c r="S24" s="7" t="s">
        <v>35</v>
      </c>
      <c r="T24" s="7" t="s">
        <v>40</v>
      </c>
      <c r="U24" s="8"/>
      <c r="X24" s="6"/>
      <c r="Y24" s="7" t="s">
        <v>35</v>
      </c>
      <c r="Z24" s="7" t="s">
        <v>40</v>
      </c>
      <c r="AA24" s="8"/>
    </row>
    <row r="25" spans="2:53" x14ac:dyDescent="0.3">
      <c r="B25" s="6" t="s">
        <v>16</v>
      </c>
      <c r="C25" s="9">
        <v>0</v>
      </c>
      <c r="D25" s="9">
        <f t="shared" ref="D25:D36" si="6">E25-C25</f>
        <v>0</v>
      </c>
      <c r="E25" s="10">
        <v>0</v>
      </c>
      <c r="F25" s="1"/>
      <c r="G25" s="6" t="s">
        <v>18</v>
      </c>
      <c r="H25" s="9">
        <v>0</v>
      </c>
      <c r="I25" s="9">
        <f t="shared" ref="I25:I36" si="7">J25-H25</f>
        <v>0</v>
      </c>
      <c r="J25" s="10">
        <v>0</v>
      </c>
      <c r="M25" s="6" t="s">
        <v>24</v>
      </c>
      <c r="N25" s="14">
        <v>0</v>
      </c>
      <c r="O25" s="9">
        <f t="shared" ref="O25:O36" si="8">P25-N25</f>
        <v>0</v>
      </c>
      <c r="P25" s="10">
        <v>0</v>
      </c>
      <c r="Q25" s="9"/>
      <c r="R25" s="6" t="s">
        <v>26</v>
      </c>
      <c r="S25" s="9">
        <v>0</v>
      </c>
      <c r="T25" s="9">
        <f t="shared" ref="T25:T36" si="9">U25-S25</f>
        <v>0</v>
      </c>
      <c r="U25" s="10">
        <v>0</v>
      </c>
      <c r="X25" s="6" t="s">
        <v>32</v>
      </c>
      <c r="Y25" s="9">
        <v>0</v>
      </c>
      <c r="Z25" s="9">
        <f t="shared" ref="Z25:Z36" si="10">AA25-Y25</f>
        <v>0</v>
      </c>
      <c r="AA25" s="10">
        <v>0</v>
      </c>
    </row>
    <row r="26" spans="2:53" x14ac:dyDescent="0.3">
      <c r="B26" s="6" t="s">
        <v>1</v>
      </c>
      <c r="C26" s="9">
        <v>0</v>
      </c>
      <c r="D26" s="9">
        <f t="shared" si="6"/>
        <v>0</v>
      </c>
      <c r="E26" s="10">
        <v>0</v>
      </c>
      <c r="F26" s="1"/>
      <c r="G26" s="6" t="s">
        <v>1</v>
      </c>
      <c r="H26" s="9">
        <v>0</v>
      </c>
      <c r="I26" s="9">
        <f t="shared" si="7"/>
        <v>0</v>
      </c>
      <c r="J26" s="10">
        <v>0</v>
      </c>
      <c r="M26" s="6" t="s">
        <v>1</v>
      </c>
      <c r="N26" s="14">
        <v>0</v>
      </c>
      <c r="O26" s="9">
        <f t="shared" si="8"/>
        <v>0</v>
      </c>
      <c r="P26" s="10">
        <v>0</v>
      </c>
      <c r="Q26" s="9"/>
      <c r="R26" s="6" t="s">
        <v>1</v>
      </c>
      <c r="S26" s="9">
        <v>0</v>
      </c>
      <c r="T26" s="9">
        <f t="shared" si="9"/>
        <v>0</v>
      </c>
      <c r="U26" s="10">
        <v>0</v>
      </c>
      <c r="X26" s="6" t="s">
        <v>1</v>
      </c>
      <c r="Y26" s="9">
        <v>0</v>
      </c>
      <c r="Z26" s="9">
        <f t="shared" si="10"/>
        <v>0</v>
      </c>
      <c r="AA26" s="10">
        <v>0</v>
      </c>
    </row>
    <row r="27" spans="2:53" x14ac:dyDescent="0.3">
      <c r="B27" s="6" t="s">
        <v>17</v>
      </c>
      <c r="C27" s="9">
        <v>0</v>
      </c>
      <c r="D27" s="9">
        <f t="shared" si="6"/>
        <v>0</v>
      </c>
      <c r="E27" s="10">
        <v>0</v>
      </c>
      <c r="F27" s="1"/>
      <c r="G27" s="6" t="s">
        <v>19</v>
      </c>
      <c r="H27" s="9">
        <v>0</v>
      </c>
      <c r="I27" s="9">
        <f t="shared" si="7"/>
        <v>0</v>
      </c>
      <c r="J27" s="10">
        <v>0</v>
      </c>
      <c r="M27" s="6" t="s">
        <v>25</v>
      </c>
      <c r="N27" s="14">
        <v>0</v>
      </c>
      <c r="O27" s="9">
        <f t="shared" si="8"/>
        <v>1.9921876059925125E-7</v>
      </c>
      <c r="P27" s="10">
        <v>1.9921876059925125E-7</v>
      </c>
      <c r="Q27" s="9"/>
      <c r="R27" s="6" t="s">
        <v>27</v>
      </c>
      <c r="S27" s="9">
        <v>0</v>
      </c>
      <c r="T27" s="9">
        <f t="shared" si="9"/>
        <v>1.9921876059925125E-7</v>
      </c>
      <c r="U27" s="10">
        <v>1.9921876059925125E-7</v>
      </c>
      <c r="X27" s="6" t="s">
        <v>33</v>
      </c>
      <c r="Y27" s="9">
        <v>0</v>
      </c>
      <c r="Z27" s="9">
        <f t="shared" si="10"/>
        <v>0</v>
      </c>
      <c r="AA27" s="10">
        <v>0</v>
      </c>
    </row>
    <row r="28" spans="2:53" x14ac:dyDescent="0.3">
      <c r="B28" s="6" t="s">
        <v>3</v>
      </c>
      <c r="C28" s="9">
        <v>0</v>
      </c>
      <c r="D28" s="9">
        <f t="shared" si="6"/>
        <v>0</v>
      </c>
      <c r="E28" s="10">
        <v>0</v>
      </c>
      <c r="F28" s="1"/>
      <c r="G28" s="6" t="s">
        <v>3</v>
      </c>
      <c r="H28" s="9">
        <v>0</v>
      </c>
      <c r="I28" s="9">
        <f t="shared" si="7"/>
        <v>0</v>
      </c>
      <c r="J28" s="10">
        <v>0</v>
      </c>
      <c r="M28" s="6" t="s">
        <v>3</v>
      </c>
      <c r="N28" s="14">
        <v>0</v>
      </c>
      <c r="O28" s="9">
        <f t="shared" si="8"/>
        <v>0</v>
      </c>
      <c r="P28" s="10">
        <v>0</v>
      </c>
      <c r="Q28" s="9"/>
      <c r="R28" s="6" t="s">
        <v>3</v>
      </c>
      <c r="S28" s="14">
        <v>0</v>
      </c>
      <c r="T28" s="9">
        <f t="shared" si="9"/>
        <v>0</v>
      </c>
      <c r="U28" s="10">
        <v>0</v>
      </c>
      <c r="X28" s="6" t="s">
        <v>3</v>
      </c>
      <c r="Y28" s="14">
        <v>0</v>
      </c>
      <c r="Z28" s="9">
        <f t="shared" si="10"/>
        <v>0</v>
      </c>
      <c r="AA28" s="10">
        <v>0</v>
      </c>
    </row>
    <row r="29" spans="2:53" x14ac:dyDescent="0.3">
      <c r="B29" s="6" t="s">
        <v>4</v>
      </c>
      <c r="C29" s="9">
        <v>0</v>
      </c>
      <c r="D29" s="9">
        <f t="shared" si="6"/>
        <v>0</v>
      </c>
      <c r="E29" s="10">
        <v>0</v>
      </c>
      <c r="F29" s="1"/>
      <c r="G29" s="6" t="s">
        <v>4</v>
      </c>
      <c r="H29" s="9">
        <v>0</v>
      </c>
      <c r="I29" s="9">
        <f t="shared" si="7"/>
        <v>0</v>
      </c>
      <c r="J29" s="10">
        <v>0</v>
      </c>
      <c r="M29" s="6" t="s">
        <v>4</v>
      </c>
      <c r="N29" s="14">
        <v>0</v>
      </c>
      <c r="O29" s="9">
        <f t="shared" si="8"/>
        <v>0</v>
      </c>
      <c r="P29" s="10">
        <v>0</v>
      </c>
      <c r="Q29" s="9"/>
      <c r="R29" s="6" t="s">
        <v>4</v>
      </c>
      <c r="S29" s="14">
        <v>0</v>
      </c>
      <c r="T29" s="9">
        <f t="shared" si="9"/>
        <v>0</v>
      </c>
      <c r="U29" s="10">
        <v>0</v>
      </c>
      <c r="X29" s="6" t="s">
        <v>4</v>
      </c>
      <c r="Y29" s="14">
        <v>0</v>
      </c>
      <c r="Z29" s="9">
        <f t="shared" si="10"/>
        <v>0</v>
      </c>
      <c r="AA29" s="10">
        <v>0</v>
      </c>
    </row>
    <row r="30" spans="2:53" x14ac:dyDescent="0.3">
      <c r="B30" s="6" t="s">
        <v>5</v>
      </c>
      <c r="C30" s="9">
        <v>0</v>
      </c>
      <c r="D30" s="9">
        <f t="shared" si="6"/>
        <v>0</v>
      </c>
      <c r="E30" s="10">
        <v>0</v>
      </c>
      <c r="F30" s="1"/>
      <c r="G30" s="6" t="s">
        <v>5</v>
      </c>
      <c r="H30" s="9">
        <v>0</v>
      </c>
      <c r="I30" s="9">
        <f t="shared" si="7"/>
        <v>0</v>
      </c>
      <c r="J30" s="10">
        <v>0</v>
      </c>
      <c r="M30" s="6" t="s">
        <v>5</v>
      </c>
      <c r="N30" s="14">
        <v>0</v>
      </c>
      <c r="O30" s="9">
        <f t="shared" si="8"/>
        <v>0</v>
      </c>
      <c r="P30" s="10">
        <v>0</v>
      </c>
      <c r="Q30" s="9"/>
      <c r="R30" s="6" t="s">
        <v>5</v>
      </c>
      <c r="S30" s="14">
        <v>0</v>
      </c>
      <c r="T30" s="9">
        <f t="shared" si="9"/>
        <v>0</v>
      </c>
      <c r="U30" s="10">
        <v>0</v>
      </c>
      <c r="X30" s="6" t="s">
        <v>5</v>
      </c>
      <c r="Y30" s="14">
        <v>0</v>
      </c>
      <c r="Z30" s="9">
        <f t="shared" si="10"/>
        <v>0</v>
      </c>
      <c r="AA30" s="10">
        <v>0</v>
      </c>
    </row>
    <row r="31" spans="2:53" x14ac:dyDescent="0.3">
      <c r="B31" s="6" t="s">
        <v>6</v>
      </c>
      <c r="C31" s="9">
        <v>0</v>
      </c>
      <c r="D31" s="9">
        <f t="shared" si="6"/>
        <v>0</v>
      </c>
      <c r="E31" s="10">
        <v>0</v>
      </c>
      <c r="F31" s="1"/>
      <c r="G31" s="6" t="s">
        <v>6</v>
      </c>
      <c r="H31" s="9">
        <v>0</v>
      </c>
      <c r="I31" s="9">
        <f t="shared" si="7"/>
        <v>0</v>
      </c>
      <c r="J31" s="10">
        <v>0</v>
      </c>
      <c r="M31" s="6" t="s">
        <v>6</v>
      </c>
      <c r="N31" s="14">
        <v>0</v>
      </c>
      <c r="O31" s="9">
        <f t="shared" si="8"/>
        <v>0</v>
      </c>
      <c r="P31" s="10">
        <v>0</v>
      </c>
      <c r="Q31" s="9"/>
      <c r="R31" s="6" t="s">
        <v>6</v>
      </c>
      <c r="S31" s="14">
        <v>0</v>
      </c>
      <c r="T31" s="9">
        <f t="shared" si="9"/>
        <v>0</v>
      </c>
      <c r="U31" s="10">
        <v>0</v>
      </c>
      <c r="X31" s="6" t="s">
        <v>6</v>
      </c>
      <c r="Y31" s="14">
        <v>0</v>
      </c>
      <c r="Z31" s="9">
        <f t="shared" si="10"/>
        <v>0</v>
      </c>
      <c r="AA31" s="10">
        <v>0</v>
      </c>
    </row>
    <row r="32" spans="2:53" x14ac:dyDescent="0.3">
      <c r="B32" s="6" t="s">
        <v>7</v>
      </c>
      <c r="C32" s="9">
        <v>0.16325010359287262</v>
      </c>
      <c r="D32" s="9">
        <f t="shared" si="6"/>
        <v>0.15156136453151703</v>
      </c>
      <c r="E32" s="10">
        <v>0.31481146812438965</v>
      </c>
      <c r="F32" s="1"/>
      <c r="G32" s="6" t="s">
        <v>7</v>
      </c>
      <c r="H32" s="9">
        <v>4.4125862121582031</v>
      </c>
      <c r="I32" s="9">
        <f t="shared" si="7"/>
        <v>3.9397048950195313</v>
      </c>
      <c r="J32" s="10">
        <v>8.3522911071777344</v>
      </c>
      <c r="M32" s="6" t="s">
        <v>7</v>
      </c>
      <c r="N32" s="9">
        <v>0.99574752646656206</v>
      </c>
      <c r="O32" s="9">
        <f t="shared" si="8"/>
        <v>9.31023697060375</v>
      </c>
      <c r="P32" s="10">
        <v>10.305984497070313</v>
      </c>
      <c r="Q32" s="9"/>
      <c r="R32" s="6" t="s">
        <v>7</v>
      </c>
      <c r="S32" s="9">
        <v>2.3521594211583303</v>
      </c>
      <c r="T32" s="9">
        <f t="shared" si="9"/>
        <v>12.333553154754146</v>
      </c>
      <c r="U32" s="10">
        <v>14.685712575912476</v>
      </c>
      <c r="X32" s="6" t="s">
        <v>7</v>
      </c>
      <c r="Y32" s="9">
        <v>1.2638</v>
      </c>
      <c r="Z32" s="9">
        <f t="shared" si="10"/>
        <v>1.3328</v>
      </c>
      <c r="AA32" s="10">
        <v>2.5966</v>
      </c>
    </row>
    <row r="33" spans="2:27" x14ac:dyDescent="0.3">
      <c r="B33" s="6" t="s">
        <v>8</v>
      </c>
      <c r="C33" s="9">
        <v>16.679715901613235</v>
      </c>
      <c r="D33" s="9">
        <f t="shared" si="6"/>
        <v>17.775724858045578</v>
      </c>
      <c r="E33" s="10">
        <v>34.455440759658813</v>
      </c>
      <c r="F33" s="1"/>
      <c r="G33" s="6" t="s">
        <v>8</v>
      </c>
      <c r="H33" s="9">
        <v>16.520756244659424</v>
      </c>
      <c r="I33" s="9">
        <f t="shared" si="7"/>
        <v>12.28736653518677</v>
      </c>
      <c r="J33" s="10">
        <v>28.808122779846194</v>
      </c>
      <c r="M33" s="6" t="s">
        <v>8</v>
      </c>
      <c r="N33" s="9">
        <v>16.255939380120324</v>
      </c>
      <c r="O33" s="9">
        <f t="shared" si="8"/>
        <v>20.939602001715613</v>
      </c>
      <c r="P33" s="10">
        <v>37.195541381835938</v>
      </c>
      <c r="Q33" s="9"/>
      <c r="R33" s="6" t="s">
        <v>8</v>
      </c>
      <c r="S33" s="9">
        <v>3.0718619120224066E-2</v>
      </c>
      <c r="T33" s="9">
        <f t="shared" si="9"/>
        <v>24.162582581746474</v>
      </c>
      <c r="U33" s="10">
        <v>24.193301200866699</v>
      </c>
      <c r="X33" s="6" t="s">
        <v>8</v>
      </c>
      <c r="Y33" s="9">
        <v>11.722313863725523</v>
      </c>
      <c r="Z33" s="9">
        <f t="shared" si="10"/>
        <v>10.09828613627448</v>
      </c>
      <c r="AA33" s="10">
        <v>21.820600000000002</v>
      </c>
    </row>
    <row r="34" spans="2:27" x14ac:dyDescent="0.3">
      <c r="B34" s="6" t="s">
        <v>9</v>
      </c>
      <c r="C34" s="9">
        <v>11.048839569091797</v>
      </c>
      <c r="D34" s="9">
        <f t="shared" si="6"/>
        <v>8.5213400268554693</v>
      </c>
      <c r="E34" s="10">
        <v>19.570179595947266</v>
      </c>
      <c r="F34" s="1"/>
      <c r="G34" s="6" t="s">
        <v>9</v>
      </c>
      <c r="H34" s="9">
        <v>15.028375625610352</v>
      </c>
      <c r="I34" s="9">
        <f t="shared" si="7"/>
        <v>10.769197463989258</v>
      </c>
      <c r="J34" s="10">
        <v>25.797573089599609</v>
      </c>
      <c r="M34" s="6" t="s">
        <v>9</v>
      </c>
      <c r="N34" s="9">
        <v>18.732205361143116</v>
      </c>
      <c r="O34" s="9">
        <f t="shared" si="8"/>
        <v>32.199557334169384</v>
      </c>
      <c r="P34" s="10">
        <v>50.9317626953125</v>
      </c>
      <c r="Q34" s="9"/>
      <c r="R34" s="6" t="s">
        <v>9</v>
      </c>
      <c r="S34" s="9">
        <v>4.1489990359382993</v>
      </c>
      <c r="T34" s="9">
        <f t="shared" si="9"/>
        <v>17.397765337840998</v>
      </c>
      <c r="U34" s="10">
        <v>21.546764373779297</v>
      </c>
      <c r="X34" s="6" t="s">
        <v>9</v>
      </c>
      <c r="Y34" s="9">
        <v>16.539335399065539</v>
      </c>
      <c r="Z34" s="9">
        <f t="shared" si="10"/>
        <v>11.77422460093446</v>
      </c>
      <c r="AA34" s="10">
        <v>28.313559999999999</v>
      </c>
    </row>
    <row r="35" spans="2:27" x14ac:dyDescent="0.3">
      <c r="B35" s="6" t="s">
        <v>10</v>
      </c>
      <c r="C35" s="9">
        <v>9.6026287078857422</v>
      </c>
      <c r="D35" s="9">
        <f t="shared" si="6"/>
        <v>8.7613544464111328</v>
      </c>
      <c r="E35" s="10">
        <v>18.363983154296875</v>
      </c>
      <c r="F35" s="1"/>
      <c r="G35" s="6" t="s">
        <v>10</v>
      </c>
      <c r="H35" s="9">
        <v>8.300262451171875</v>
      </c>
      <c r="I35" s="9">
        <f t="shared" si="7"/>
        <v>8.4679183959960938</v>
      </c>
      <c r="J35" s="10">
        <v>16.768180847167969</v>
      </c>
      <c r="M35" s="6" t="s">
        <v>10</v>
      </c>
      <c r="N35" s="9">
        <v>12.043757907620412</v>
      </c>
      <c r="O35" s="9">
        <f t="shared" si="8"/>
        <v>20.555271633395215</v>
      </c>
      <c r="P35" s="10">
        <v>32.599029541015625</v>
      </c>
      <c r="Q35" s="9"/>
      <c r="R35" s="6" t="s">
        <v>10</v>
      </c>
      <c r="S35" s="9">
        <v>3.8999650977662559</v>
      </c>
      <c r="T35" s="9">
        <f t="shared" si="9"/>
        <v>4.6240522362181196</v>
      </c>
      <c r="U35" s="10">
        <v>8.524017333984375</v>
      </c>
      <c r="X35" s="6" t="s">
        <v>10</v>
      </c>
      <c r="Y35" s="9">
        <v>6.354762869281001</v>
      </c>
      <c r="Z35" s="9">
        <f t="shared" si="10"/>
        <v>4.3059871307189992</v>
      </c>
      <c r="AA35" s="10">
        <v>10.66075</v>
      </c>
    </row>
    <row r="36" spans="2:27" x14ac:dyDescent="0.3">
      <c r="B36" s="6" t="s">
        <v>11</v>
      </c>
      <c r="C36" s="9">
        <v>0</v>
      </c>
      <c r="D36" s="9">
        <f t="shared" si="6"/>
        <v>0</v>
      </c>
      <c r="E36" s="10">
        <v>0</v>
      </c>
      <c r="F36" s="1"/>
      <c r="G36" s="6" t="s">
        <v>11</v>
      </c>
      <c r="H36" s="9">
        <v>0</v>
      </c>
      <c r="I36" s="9">
        <f t="shared" si="7"/>
        <v>0</v>
      </c>
      <c r="J36" s="10">
        <v>0</v>
      </c>
      <c r="M36" s="6" t="s">
        <v>11</v>
      </c>
      <c r="N36" s="14">
        <v>0</v>
      </c>
      <c r="O36" s="9">
        <f t="shared" si="8"/>
        <v>0</v>
      </c>
      <c r="P36" s="10">
        <v>0</v>
      </c>
      <c r="Q36" s="9"/>
      <c r="R36" s="6" t="s">
        <v>11</v>
      </c>
      <c r="S36" s="14">
        <v>0</v>
      </c>
      <c r="T36" s="9">
        <f t="shared" si="9"/>
        <v>21.312953125</v>
      </c>
      <c r="U36" s="10">
        <v>21.312953125</v>
      </c>
      <c r="X36" s="6" t="s">
        <v>11</v>
      </c>
      <c r="Y36" s="14">
        <v>0</v>
      </c>
      <c r="Z36" s="9">
        <f t="shared" si="10"/>
        <v>0</v>
      </c>
      <c r="AA36" s="10">
        <v>0</v>
      </c>
    </row>
    <row r="37" spans="2:27" x14ac:dyDescent="0.3">
      <c r="B37" s="6"/>
      <c r="C37" s="7"/>
      <c r="D37" s="9"/>
      <c r="E37" s="10"/>
      <c r="F37" s="1"/>
      <c r="G37" s="6"/>
      <c r="H37" s="7"/>
      <c r="I37" s="9"/>
      <c r="J37" s="10"/>
      <c r="M37" s="6"/>
      <c r="N37" s="7"/>
      <c r="O37" s="9"/>
      <c r="P37" s="10"/>
      <c r="Q37" s="9"/>
      <c r="R37" s="6"/>
      <c r="S37" s="7"/>
      <c r="T37" s="9"/>
      <c r="U37" s="10"/>
      <c r="X37" s="6"/>
      <c r="Y37" s="7"/>
      <c r="Z37" s="9"/>
      <c r="AA37" s="10"/>
    </row>
    <row r="38" spans="2:27" x14ac:dyDescent="0.3">
      <c r="B38" s="6"/>
      <c r="C38" s="9">
        <f>SUM(C25:C36)</f>
        <v>37.494434282183647</v>
      </c>
      <c r="D38" s="9">
        <f>E38-C38</f>
        <v>35.209980695843697</v>
      </c>
      <c r="E38" s="10">
        <f>SUM(E25:E36)</f>
        <v>72.704414978027344</v>
      </c>
      <c r="F38" s="1"/>
      <c r="G38" s="6"/>
      <c r="H38" s="9">
        <f>SUM(H25:H36)</f>
        <v>44.261980533599854</v>
      </c>
      <c r="I38" s="9">
        <f>J38-H38</f>
        <v>35.46418729019166</v>
      </c>
      <c r="J38" s="10">
        <f>SUM(J25:J36)</f>
        <v>79.726167823791513</v>
      </c>
      <c r="M38" s="6" t="s">
        <v>12</v>
      </c>
      <c r="N38" s="9">
        <f>SUM(N25:N36)</f>
        <v>48.027650175350409</v>
      </c>
      <c r="O38" s="9">
        <f>P38-N38</f>
        <v>83.004668139102733</v>
      </c>
      <c r="P38" s="10">
        <f>SUM(P25:P36)</f>
        <v>131.03231831445314</v>
      </c>
      <c r="Q38" s="9"/>
      <c r="R38" s="6" t="s">
        <v>12</v>
      </c>
      <c r="S38" s="9">
        <f>SUM(S25:S36)</f>
        <v>10.43184217398311</v>
      </c>
      <c r="T38" s="9">
        <f>U38-S38</f>
        <v>79.830906634778501</v>
      </c>
      <c r="U38" s="10">
        <f>SUM(U25:U36)</f>
        <v>90.262748808761614</v>
      </c>
      <c r="X38" s="6" t="s">
        <v>12</v>
      </c>
      <c r="Y38" s="9">
        <f>SUM(Y25:Y36)</f>
        <v>35.880212132072067</v>
      </c>
      <c r="Z38" s="9">
        <f>AA38-Y38</f>
        <v>27.511297867927937</v>
      </c>
      <c r="AA38" s="10">
        <f>SUM(AA25:AA36)</f>
        <v>63.391510000000004</v>
      </c>
    </row>
    <row r="39" spans="2:27" x14ac:dyDescent="0.3">
      <c r="B39" s="11"/>
      <c r="C39" s="12">
        <f>C38*3.069519</f>
        <v>115.08987842341406</v>
      </c>
      <c r="D39" s="12">
        <f>E39-C39</f>
        <v>108.07770473552546</v>
      </c>
      <c r="E39" s="13">
        <f>E38*3.069519</f>
        <v>223.16758315893952</v>
      </c>
      <c r="F39" s="1"/>
      <c r="G39" s="11"/>
      <c r="H39" s="12">
        <f>H38*3.069519</f>
        <v>135.86299022551489</v>
      </c>
      <c r="I39" s="12">
        <f>J39-H39</f>
        <v>108.85799670680183</v>
      </c>
      <c r="J39" s="13">
        <f>J38*3.069519</f>
        <v>244.72098693231672</v>
      </c>
      <c r="M39" s="11" t="s">
        <v>13</v>
      </c>
      <c r="N39" s="12">
        <f>N38*3.069519</f>
        <v>147.42178473859141</v>
      </c>
      <c r="O39" s="12">
        <f>P39-N39</f>
        <v>254.78440594167049</v>
      </c>
      <c r="P39" s="13">
        <f>P38*3.069519</f>
        <v>402.2061906802619</v>
      </c>
      <c r="Q39" s="9"/>
      <c r="R39" s="11" t="s">
        <v>13</v>
      </c>
      <c r="S39" s="12">
        <f>S38*3.069519</f>
        <v>32.020737758042465</v>
      </c>
      <c r="T39" s="12">
        <f>U39-S39</f>
        <v>245.04248470267868</v>
      </c>
      <c r="U39" s="13">
        <f>U38*3.069519</f>
        <v>277.06322246072114</v>
      </c>
      <c r="X39" s="11" t="s">
        <v>13</v>
      </c>
      <c r="Y39" s="12">
        <f>Y38*3.069519</f>
        <v>110.13499286342572</v>
      </c>
      <c r="Z39" s="12">
        <f>AA39-Y39</f>
        <v>84.44645152026429</v>
      </c>
      <c r="AA39" s="13">
        <f>AA38*3.069519</f>
        <v>194.58144438369001</v>
      </c>
    </row>
    <row r="41" spans="2:27" x14ac:dyDescent="0.3">
      <c r="R41" s="2" t="s">
        <v>36</v>
      </c>
      <c r="S41" s="2"/>
    </row>
    <row r="42" spans="2:27" x14ac:dyDescent="0.3">
      <c r="R42" s="2" t="s">
        <v>38</v>
      </c>
      <c r="S4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workbookViewId="0">
      <selection activeCell="B2" sqref="B2"/>
    </sheetView>
  </sheetViews>
  <sheetFormatPr defaultRowHeight="14.4" x14ac:dyDescent="0.3"/>
  <cols>
    <col min="2" max="2" width="9.6640625" bestFit="1" customWidth="1"/>
  </cols>
  <sheetData>
    <row r="1" spans="1:6" x14ac:dyDescent="0.3">
      <c r="C1" t="s">
        <v>42</v>
      </c>
      <c r="D1" t="s">
        <v>42</v>
      </c>
    </row>
    <row r="2" spans="1:6" x14ac:dyDescent="0.3">
      <c r="A2" s="3"/>
      <c r="B2" s="4"/>
      <c r="C2" s="4" t="s">
        <v>34</v>
      </c>
      <c r="D2" s="4" t="s">
        <v>39</v>
      </c>
    </row>
    <row r="3" spans="1:6" x14ac:dyDescent="0.3">
      <c r="A3" s="6"/>
      <c r="B3" s="7" t="s">
        <v>45</v>
      </c>
      <c r="C3" s="7" t="s">
        <v>35</v>
      </c>
      <c r="D3" s="7" t="s">
        <v>40</v>
      </c>
      <c r="E3" t="s">
        <v>43</v>
      </c>
      <c r="F3" t="s">
        <v>44</v>
      </c>
    </row>
    <row r="4" spans="1:6" x14ac:dyDescent="0.3">
      <c r="A4" s="6" t="s">
        <v>0</v>
      </c>
      <c r="B4" s="16">
        <v>37561</v>
      </c>
      <c r="C4" s="9">
        <v>0</v>
      </c>
      <c r="D4" s="9">
        <v>0</v>
      </c>
      <c r="E4">
        <f>C4*3.069</f>
        <v>0</v>
      </c>
      <c r="F4">
        <f>D4*3.069</f>
        <v>0</v>
      </c>
    </row>
    <row r="5" spans="1:6" x14ac:dyDescent="0.3">
      <c r="A5" s="6" t="s">
        <v>1</v>
      </c>
      <c r="B5" s="16">
        <v>37591</v>
      </c>
      <c r="C5" s="9">
        <v>0</v>
      </c>
      <c r="D5" s="9">
        <v>0</v>
      </c>
      <c r="E5">
        <f t="shared" ref="E5:F68" si="0">C5*3.069</f>
        <v>0</v>
      </c>
      <c r="F5">
        <f t="shared" si="0"/>
        <v>0</v>
      </c>
    </row>
    <row r="6" spans="1:6" x14ac:dyDescent="0.3">
      <c r="A6" s="6" t="s">
        <v>2</v>
      </c>
      <c r="B6" s="16">
        <v>37622</v>
      </c>
      <c r="C6" s="9">
        <v>0</v>
      </c>
      <c r="D6" s="9">
        <v>1.143</v>
      </c>
      <c r="E6">
        <f t="shared" si="0"/>
        <v>0</v>
      </c>
      <c r="F6">
        <f t="shared" si="0"/>
        <v>3.5078670000000001</v>
      </c>
    </row>
    <row r="7" spans="1:6" x14ac:dyDescent="0.3">
      <c r="A7" s="6" t="s">
        <v>3</v>
      </c>
      <c r="B7" s="16">
        <v>37653</v>
      </c>
      <c r="C7" s="14">
        <v>0</v>
      </c>
      <c r="D7" s="9">
        <v>1.9870000000000001</v>
      </c>
      <c r="E7">
        <f t="shared" si="0"/>
        <v>0</v>
      </c>
      <c r="F7">
        <f t="shared" si="0"/>
        <v>6.0981030000000001</v>
      </c>
    </row>
    <row r="8" spans="1:6" x14ac:dyDescent="0.3">
      <c r="A8" s="6" t="s">
        <v>4</v>
      </c>
      <c r="B8" s="16">
        <v>37681</v>
      </c>
      <c r="C8" s="9">
        <v>0.3913273811340332</v>
      </c>
      <c r="D8" s="9">
        <v>63.093672618865966</v>
      </c>
      <c r="E8">
        <f t="shared" si="0"/>
        <v>1.2009837327003479</v>
      </c>
      <c r="F8">
        <f t="shared" si="0"/>
        <v>193.63448126729963</v>
      </c>
    </row>
    <row r="9" spans="1:6" x14ac:dyDescent="0.3">
      <c r="A9" s="6" t="s">
        <v>5</v>
      </c>
      <c r="B9" s="16">
        <v>37712</v>
      </c>
      <c r="C9" s="9">
        <v>0.66921067237854004</v>
      </c>
      <c r="D9" s="9">
        <v>45.931789327621459</v>
      </c>
      <c r="E9">
        <f t="shared" si="0"/>
        <v>2.0538075535297393</v>
      </c>
      <c r="F9">
        <f t="shared" si="0"/>
        <v>140.96466144647025</v>
      </c>
    </row>
    <row r="10" spans="1:6" x14ac:dyDescent="0.3">
      <c r="A10" s="6" t="s">
        <v>6</v>
      </c>
      <c r="B10" s="16">
        <v>37742</v>
      </c>
      <c r="C10" s="9">
        <v>1.3061563968658447</v>
      </c>
      <c r="D10" s="9">
        <v>1.7498436031341553</v>
      </c>
      <c r="E10">
        <f t="shared" si="0"/>
        <v>4.008593981981277</v>
      </c>
      <c r="F10">
        <f t="shared" si="0"/>
        <v>5.3702700180187222</v>
      </c>
    </row>
    <row r="11" spans="1:6" x14ac:dyDescent="0.3">
      <c r="A11" s="6" t="s">
        <v>7</v>
      </c>
      <c r="B11" s="16">
        <v>37773</v>
      </c>
      <c r="C11" s="9">
        <v>4.8009533882141113</v>
      </c>
      <c r="D11" s="9">
        <v>6.3450466117858895</v>
      </c>
      <c r="E11">
        <f t="shared" si="0"/>
        <v>14.734125948429108</v>
      </c>
      <c r="F11">
        <f t="shared" si="0"/>
        <v>19.472948051570896</v>
      </c>
    </row>
    <row r="12" spans="1:6" x14ac:dyDescent="0.3">
      <c r="A12" s="6" t="s">
        <v>8</v>
      </c>
      <c r="B12" s="16">
        <v>37803</v>
      </c>
      <c r="C12" s="9">
        <v>17.986170768737793</v>
      </c>
      <c r="D12" s="9">
        <v>19.28382923126221</v>
      </c>
      <c r="E12">
        <f t="shared" si="0"/>
        <v>55.199558089256286</v>
      </c>
      <c r="F12">
        <f t="shared" si="0"/>
        <v>59.182071910743723</v>
      </c>
    </row>
    <row r="13" spans="1:6" x14ac:dyDescent="0.3">
      <c r="A13" s="6" t="s">
        <v>9</v>
      </c>
      <c r="B13" s="16">
        <v>37834</v>
      </c>
      <c r="C13" s="9">
        <v>15.934843063354492</v>
      </c>
      <c r="D13" s="9">
        <v>16.784156936645509</v>
      </c>
      <c r="E13">
        <f t="shared" si="0"/>
        <v>48.904033361434934</v>
      </c>
      <c r="F13">
        <f t="shared" si="0"/>
        <v>51.510577638565067</v>
      </c>
    </row>
    <row r="14" spans="1:6" x14ac:dyDescent="0.3">
      <c r="A14" s="6" t="s">
        <v>10</v>
      </c>
      <c r="B14" s="16">
        <v>37865</v>
      </c>
      <c r="C14" s="9">
        <v>3.5374298095703125</v>
      </c>
      <c r="D14" s="9">
        <v>3.9925701904296877</v>
      </c>
      <c r="E14">
        <f t="shared" si="0"/>
        <v>10.856372085571289</v>
      </c>
      <c r="F14">
        <f t="shared" si="0"/>
        <v>12.253197914428711</v>
      </c>
    </row>
    <row r="15" spans="1:6" x14ac:dyDescent="0.3">
      <c r="A15" s="6" t="s">
        <v>11</v>
      </c>
      <c r="B15" s="16">
        <v>37895</v>
      </c>
      <c r="C15" s="9">
        <v>0</v>
      </c>
      <c r="D15" s="9">
        <v>9.6000000000000002E-2</v>
      </c>
      <c r="E15">
        <f t="shared" si="0"/>
        <v>0</v>
      </c>
      <c r="F15">
        <f t="shared" si="0"/>
        <v>0.294624</v>
      </c>
    </row>
    <row r="16" spans="1:6" x14ac:dyDescent="0.3">
      <c r="B16" s="16">
        <v>37926</v>
      </c>
      <c r="C16" s="9">
        <v>0</v>
      </c>
      <c r="D16" s="9">
        <v>0</v>
      </c>
      <c r="E16">
        <f t="shared" si="0"/>
        <v>0</v>
      </c>
      <c r="F16">
        <f t="shared" si="0"/>
        <v>0</v>
      </c>
    </row>
    <row r="17" spans="2:6" x14ac:dyDescent="0.3">
      <c r="B17" s="16">
        <v>37956</v>
      </c>
      <c r="C17" s="9">
        <v>0</v>
      </c>
      <c r="D17" s="9">
        <v>0</v>
      </c>
      <c r="E17">
        <f t="shared" si="0"/>
        <v>0</v>
      </c>
      <c r="F17">
        <f t="shared" si="0"/>
        <v>0</v>
      </c>
    </row>
    <row r="18" spans="2:6" x14ac:dyDescent="0.3">
      <c r="B18" s="16">
        <v>37987</v>
      </c>
      <c r="C18" s="9">
        <v>0</v>
      </c>
      <c r="D18" s="9">
        <v>0</v>
      </c>
      <c r="E18">
        <f t="shared" si="0"/>
        <v>0</v>
      </c>
      <c r="F18">
        <f t="shared" si="0"/>
        <v>0</v>
      </c>
    </row>
    <row r="19" spans="2:6" x14ac:dyDescent="0.3">
      <c r="B19" s="16">
        <v>38018</v>
      </c>
      <c r="C19" s="14">
        <v>0</v>
      </c>
      <c r="D19" s="9">
        <v>7.5999999999999998E-2</v>
      </c>
      <c r="E19">
        <f t="shared" si="0"/>
        <v>0</v>
      </c>
      <c r="F19">
        <f t="shared" si="0"/>
        <v>0.23324399999999998</v>
      </c>
    </row>
    <row r="20" spans="2:6" x14ac:dyDescent="0.3">
      <c r="B20" s="16">
        <v>38047</v>
      </c>
      <c r="C20" s="14">
        <v>0</v>
      </c>
      <c r="D20" s="9">
        <v>0.42399999999999999</v>
      </c>
      <c r="E20">
        <f t="shared" si="0"/>
        <v>0</v>
      </c>
      <c r="F20">
        <f t="shared" si="0"/>
        <v>1.301256</v>
      </c>
    </row>
    <row r="21" spans="2:6" x14ac:dyDescent="0.3">
      <c r="B21" s="16">
        <v>38078</v>
      </c>
      <c r="C21" s="14">
        <v>0</v>
      </c>
      <c r="D21" s="9">
        <v>0</v>
      </c>
      <c r="E21">
        <f t="shared" si="0"/>
        <v>0</v>
      </c>
      <c r="F21">
        <f t="shared" si="0"/>
        <v>0</v>
      </c>
    </row>
    <row r="22" spans="2:6" x14ac:dyDescent="0.3">
      <c r="B22" s="16">
        <v>38108</v>
      </c>
      <c r="C22" s="14">
        <v>0</v>
      </c>
      <c r="D22" s="9">
        <v>0</v>
      </c>
      <c r="E22">
        <f t="shared" si="0"/>
        <v>0</v>
      </c>
      <c r="F22">
        <f t="shared" si="0"/>
        <v>0</v>
      </c>
    </row>
    <row r="23" spans="2:6" x14ac:dyDescent="0.3">
      <c r="B23" s="16">
        <v>38139</v>
      </c>
      <c r="C23" s="9">
        <v>3.6982762813568115</v>
      </c>
      <c r="D23" s="9">
        <v>3.3297237186431881</v>
      </c>
      <c r="E23">
        <f t="shared" si="0"/>
        <v>11.350009907484054</v>
      </c>
      <c r="F23">
        <f t="shared" si="0"/>
        <v>10.218922092515944</v>
      </c>
    </row>
    <row r="24" spans="2:6" x14ac:dyDescent="0.3">
      <c r="B24" s="16">
        <v>38169</v>
      </c>
      <c r="C24" s="9">
        <v>12.920162439346313</v>
      </c>
      <c r="D24" s="9">
        <v>9.2598375606536862</v>
      </c>
      <c r="E24">
        <f t="shared" si="0"/>
        <v>39.651978526353837</v>
      </c>
      <c r="F24">
        <f t="shared" si="0"/>
        <v>28.418441473646162</v>
      </c>
    </row>
    <row r="25" spans="2:6" x14ac:dyDescent="0.3">
      <c r="B25" s="16">
        <v>38200</v>
      </c>
      <c r="C25" s="9">
        <v>11.085800170898438</v>
      </c>
      <c r="D25" s="9">
        <v>8.0021998291015635</v>
      </c>
      <c r="E25">
        <f t="shared" si="0"/>
        <v>34.022320724487301</v>
      </c>
      <c r="F25">
        <f t="shared" si="0"/>
        <v>24.558751275512698</v>
      </c>
    </row>
    <row r="26" spans="2:6" x14ac:dyDescent="0.3">
      <c r="B26" s="16">
        <v>38231</v>
      </c>
      <c r="C26" s="9">
        <v>1.0654792785644531</v>
      </c>
      <c r="D26" s="9">
        <v>0.70152072143554678</v>
      </c>
      <c r="E26">
        <f t="shared" si="0"/>
        <v>3.2699559059143066</v>
      </c>
      <c r="F26">
        <f t="shared" si="0"/>
        <v>2.1529670940856929</v>
      </c>
    </row>
    <row r="27" spans="2:6" x14ac:dyDescent="0.3">
      <c r="B27" s="16">
        <v>38261</v>
      </c>
      <c r="C27" s="9">
        <v>0</v>
      </c>
      <c r="D27" s="9">
        <v>0</v>
      </c>
      <c r="E27">
        <f t="shared" si="0"/>
        <v>0</v>
      </c>
      <c r="F27">
        <f t="shared" si="0"/>
        <v>0</v>
      </c>
    </row>
    <row r="28" spans="2:6" x14ac:dyDescent="0.3">
      <c r="B28" s="16">
        <v>38292</v>
      </c>
      <c r="C28" s="9">
        <v>0</v>
      </c>
      <c r="D28" s="9">
        <v>0</v>
      </c>
      <c r="E28">
        <f t="shared" si="0"/>
        <v>0</v>
      </c>
      <c r="F28">
        <f t="shared" si="0"/>
        <v>0</v>
      </c>
    </row>
    <row r="29" spans="2:6" x14ac:dyDescent="0.3">
      <c r="B29" s="16">
        <v>38322</v>
      </c>
      <c r="C29" s="9">
        <v>0</v>
      </c>
      <c r="D29" s="9">
        <v>0</v>
      </c>
      <c r="E29">
        <f t="shared" si="0"/>
        <v>0</v>
      </c>
      <c r="F29">
        <f t="shared" si="0"/>
        <v>0</v>
      </c>
    </row>
    <row r="30" spans="2:6" x14ac:dyDescent="0.3">
      <c r="B30" s="16">
        <v>38353</v>
      </c>
      <c r="C30" s="9">
        <v>0</v>
      </c>
      <c r="D30" s="9">
        <v>0</v>
      </c>
      <c r="E30">
        <f t="shared" si="0"/>
        <v>0</v>
      </c>
      <c r="F30">
        <f t="shared" si="0"/>
        <v>0</v>
      </c>
    </row>
    <row r="31" spans="2:6" x14ac:dyDescent="0.3">
      <c r="B31" s="16">
        <v>38384</v>
      </c>
      <c r="C31" s="9">
        <v>0</v>
      </c>
      <c r="D31" s="9">
        <v>0</v>
      </c>
      <c r="E31">
        <f t="shared" si="0"/>
        <v>0</v>
      </c>
      <c r="F31">
        <f t="shared" si="0"/>
        <v>0</v>
      </c>
    </row>
    <row r="32" spans="2:6" x14ac:dyDescent="0.3">
      <c r="B32" s="16">
        <v>38412</v>
      </c>
      <c r="C32" s="9">
        <v>0</v>
      </c>
      <c r="D32" s="9">
        <v>0</v>
      </c>
      <c r="E32">
        <f t="shared" si="0"/>
        <v>0</v>
      </c>
      <c r="F32">
        <f t="shared" si="0"/>
        <v>0</v>
      </c>
    </row>
    <row r="33" spans="2:6" x14ac:dyDescent="0.3">
      <c r="B33" s="16">
        <v>38443</v>
      </c>
      <c r="C33" s="9">
        <v>0</v>
      </c>
      <c r="D33" s="9">
        <v>0</v>
      </c>
      <c r="E33">
        <f t="shared" si="0"/>
        <v>0</v>
      </c>
      <c r="F33">
        <f t="shared" si="0"/>
        <v>0</v>
      </c>
    </row>
    <row r="34" spans="2:6" x14ac:dyDescent="0.3">
      <c r="B34" s="16">
        <v>38473</v>
      </c>
      <c r="C34" s="9">
        <v>0</v>
      </c>
      <c r="D34" s="9">
        <v>0</v>
      </c>
      <c r="E34">
        <f t="shared" si="0"/>
        <v>0</v>
      </c>
      <c r="F34">
        <f t="shared" si="0"/>
        <v>0</v>
      </c>
    </row>
    <row r="35" spans="2:6" x14ac:dyDescent="0.3">
      <c r="B35" s="16">
        <v>38504</v>
      </c>
      <c r="C35" s="9">
        <v>0.16325010359287262</v>
      </c>
      <c r="D35" s="9">
        <v>0.15156136453151703</v>
      </c>
      <c r="E35">
        <f t="shared" si="0"/>
        <v>0.5010145679265261</v>
      </c>
      <c r="F35">
        <f t="shared" si="0"/>
        <v>0.46514182774722573</v>
      </c>
    </row>
    <row r="36" spans="2:6" x14ac:dyDescent="0.3">
      <c r="B36" s="16">
        <v>38534</v>
      </c>
      <c r="C36" s="9">
        <v>16.679715901613235</v>
      </c>
      <c r="D36" s="9">
        <v>17.775724858045578</v>
      </c>
      <c r="E36">
        <f t="shared" si="0"/>
        <v>51.190048102051016</v>
      </c>
      <c r="F36">
        <f t="shared" si="0"/>
        <v>54.553699589341875</v>
      </c>
    </row>
    <row r="37" spans="2:6" x14ac:dyDescent="0.3">
      <c r="B37" s="16">
        <v>38565</v>
      </c>
      <c r="C37" s="9">
        <v>11.048839569091797</v>
      </c>
      <c r="D37" s="9">
        <v>8.5213400268554693</v>
      </c>
      <c r="E37">
        <f t="shared" si="0"/>
        <v>33.908888637542724</v>
      </c>
      <c r="F37">
        <f t="shared" si="0"/>
        <v>26.151992542419435</v>
      </c>
    </row>
    <row r="38" spans="2:6" x14ac:dyDescent="0.3">
      <c r="B38" s="16">
        <v>38596</v>
      </c>
      <c r="C38" s="9">
        <v>9.6026287078857422</v>
      </c>
      <c r="D38" s="9">
        <v>8.7613544464111328</v>
      </c>
      <c r="E38">
        <f t="shared" si="0"/>
        <v>29.470467504501343</v>
      </c>
      <c r="F38">
        <f t="shared" si="0"/>
        <v>26.888596796035767</v>
      </c>
    </row>
    <row r="39" spans="2:6" x14ac:dyDescent="0.3">
      <c r="B39" s="16">
        <v>38626</v>
      </c>
      <c r="C39" s="9">
        <v>0</v>
      </c>
      <c r="D39" s="9">
        <v>0</v>
      </c>
      <c r="E39">
        <f t="shared" si="0"/>
        <v>0</v>
      </c>
      <c r="F39">
        <f t="shared" si="0"/>
        <v>0</v>
      </c>
    </row>
    <row r="40" spans="2:6" x14ac:dyDescent="0.3">
      <c r="B40" s="16">
        <v>38657</v>
      </c>
      <c r="C40" s="9">
        <v>0</v>
      </c>
      <c r="D40" s="9">
        <v>0</v>
      </c>
      <c r="E40">
        <f t="shared" si="0"/>
        <v>0</v>
      </c>
      <c r="F40">
        <f t="shared" si="0"/>
        <v>0</v>
      </c>
    </row>
    <row r="41" spans="2:6" x14ac:dyDescent="0.3">
      <c r="B41" s="16">
        <v>38687</v>
      </c>
      <c r="C41" s="9">
        <v>0</v>
      </c>
      <c r="D41" s="9">
        <v>0</v>
      </c>
      <c r="E41">
        <f t="shared" si="0"/>
        <v>0</v>
      </c>
      <c r="F41">
        <f t="shared" si="0"/>
        <v>0</v>
      </c>
    </row>
    <row r="42" spans="2:6" x14ac:dyDescent="0.3">
      <c r="B42" s="16">
        <v>38718</v>
      </c>
      <c r="C42" s="9">
        <v>0</v>
      </c>
      <c r="D42" s="9">
        <v>0</v>
      </c>
      <c r="E42">
        <f t="shared" si="0"/>
        <v>0</v>
      </c>
      <c r="F42">
        <f t="shared" si="0"/>
        <v>0</v>
      </c>
    </row>
    <row r="43" spans="2:6" x14ac:dyDescent="0.3">
      <c r="B43" s="16">
        <v>38749</v>
      </c>
      <c r="C43" s="9">
        <v>0</v>
      </c>
      <c r="D43" s="9">
        <v>0</v>
      </c>
      <c r="E43">
        <f t="shared" si="0"/>
        <v>0</v>
      </c>
      <c r="F43">
        <f t="shared" si="0"/>
        <v>0</v>
      </c>
    </row>
    <row r="44" spans="2:6" x14ac:dyDescent="0.3">
      <c r="B44" s="16">
        <v>38777</v>
      </c>
      <c r="C44" s="9">
        <v>0</v>
      </c>
      <c r="D44" s="9">
        <v>0</v>
      </c>
      <c r="E44">
        <f t="shared" si="0"/>
        <v>0</v>
      </c>
      <c r="F44">
        <f t="shared" si="0"/>
        <v>0</v>
      </c>
    </row>
    <row r="45" spans="2:6" x14ac:dyDescent="0.3">
      <c r="B45" s="16">
        <v>38808</v>
      </c>
      <c r="C45" s="9">
        <v>0</v>
      </c>
      <c r="D45" s="9">
        <v>0</v>
      </c>
      <c r="E45">
        <f t="shared" si="0"/>
        <v>0</v>
      </c>
      <c r="F45">
        <f t="shared" si="0"/>
        <v>0</v>
      </c>
    </row>
    <row r="46" spans="2:6" x14ac:dyDescent="0.3">
      <c r="B46" s="16">
        <v>38838</v>
      </c>
      <c r="C46" s="9">
        <v>0</v>
      </c>
      <c r="D46" s="9">
        <v>0</v>
      </c>
      <c r="E46">
        <f t="shared" si="0"/>
        <v>0</v>
      </c>
      <c r="F46">
        <f t="shared" si="0"/>
        <v>0</v>
      </c>
    </row>
    <row r="47" spans="2:6" x14ac:dyDescent="0.3">
      <c r="B47" s="16">
        <v>38869</v>
      </c>
      <c r="C47" s="9">
        <v>4.4125862121582031</v>
      </c>
      <c r="D47" s="9">
        <v>3.9397048950195313</v>
      </c>
      <c r="E47">
        <f t="shared" si="0"/>
        <v>13.542227085113526</v>
      </c>
      <c r="F47">
        <f t="shared" si="0"/>
        <v>12.090954322814941</v>
      </c>
    </row>
    <row r="48" spans="2:6" x14ac:dyDescent="0.3">
      <c r="B48" s="16">
        <v>38899</v>
      </c>
      <c r="C48" s="9">
        <v>16.520756244659424</v>
      </c>
      <c r="D48" s="9">
        <v>12.28736653518677</v>
      </c>
      <c r="E48">
        <f t="shared" si="0"/>
        <v>50.702200914859773</v>
      </c>
      <c r="F48">
        <f t="shared" si="0"/>
        <v>37.709927896488196</v>
      </c>
    </row>
    <row r="49" spans="2:6" x14ac:dyDescent="0.3">
      <c r="B49" s="16">
        <v>38930</v>
      </c>
      <c r="C49" s="9">
        <v>15.028375625610352</v>
      </c>
      <c r="D49" s="9">
        <v>10.769197463989258</v>
      </c>
      <c r="E49">
        <f t="shared" si="0"/>
        <v>46.122084794998166</v>
      </c>
      <c r="F49">
        <f t="shared" si="0"/>
        <v>33.050667016983034</v>
      </c>
    </row>
    <row r="50" spans="2:6" x14ac:dyDescent="0.3">
      <c r="B50" s="16">
        <v>38961</v>
      </c>
      <c r="C50" s="9">
        <v>8.300262451171875</v>
      </c>
      <c r="D50" s="9">
        <v>8.4679183959960938</v>
      </c>
      <c r="E50">
        <f t="shared" si="0"/>
        <v>25.473505462646482</v>
      </c>
      <c r="F50">
        <f t="shared" si="0"/>
        <v>25.988041557312012</v>
      </c>
    </row>
    <row r="51" spans="2:6" x14ac:dyDescent="0.3">
      <c r="B51" s="16">
        <v>38991</v>
      </c>
      <c r="C51" s="9">
        <v>0</v>
      </c>
      <c r="D51" s="9">
        <v>0</v>
      </c>
      <c r="E51">
        <f t="shared" si="0"/>
        <v>0</v>
      </c>
      <c r="F51">
        <f t="shared" si="0"/>
        <v>0</v>
      </c>
    </row>
    <row r="52" spans="2:6" x14ac:dyDescent="0.3">
      <c r="B52" s="16">
        <v>39022</v>
      </c>
      <c r="C52">
        <v>0</v>
      </c>
      <c r="D52">
        <v>0</v>
      </c>
      <c r="E52">
        <f t="shared" si="0"/>
        <v>0</v>
      </c>
      <c r="F52">
        <f t="shared" si="0"/>
        <v>0</v>
      </c>
    </row>
    <row r="53" spans="2:6" x14ac:dyDescent="0.3">
      <c r="B53" s="16">
        <v>39052</v>
      </c>
      <c r="C53">
        <v>0</v>
      </c>
      <c r="D53">
        <v>0</v>
      </c>
      <c r="E53">
        <f t="shared" si="0"/>
        <v>0</v>
      </c>
      <c r="F53">
        <f t="shared" si="0"/>
        <v>0</v>
      </c>
    </row>
    <row r="54" spans="2:6" x14ac:dyDescent="0.3">
      <c r="B54" s="16">
        <v>39083</v>
      </c>
      <c r="C54">
        <v>0</v>
      </c>
      <c r="D54">
        <v>0</v>
      </c>
      <c r="E54">
        <f t="shared" si="0"/>
        <v>0</v>
      </c>
      <c r="F54">
        <f t="shared" si="0"/>
        <v>0</v>
      </c>
    </row>
    <row r="55" spans="2:6" x14ac:dyDescent="0.3">
      <c r="B55" s="16">
        <v>39114</v>
      </c>
      <c r="C55">
        <v>0</v>
      </c>
      <c r="D55">
        <v>0</v>
      </c>
      <c r="E55">
        <f t="shared" si="0"/>
        <v>0</v>
      </c>
      <c r="F55">
        <f t="shared" si="0"/>
        <v>0</v>
      </c>
    </row>
    <row r="56" spans="2:6" x14ac:dyDescent="0.3">
      <c r="B56" s="16">
        <v>39142</v>
      </c>
      <c r="C56">
        <v>0</v>
      </c>
      <c r="D56">
        <v>0</v>
      </c>
      <c r="E56">
        <f t="shared" si="0"/>
        <v>0</v>
      </c>
      <c r="F56">
        <f t="shared" si="0"/>
        <v>0</v>
      </c>
    </row>
    <row r="57" spans="2:6" x14ac:dyDescent="0.3">
      <c r="B57" s="16">
        <v>39173</v>
      </c>
      <c r="C57">
        <v>0</v>
      </c>
      <c r="D57">
        <v>0</v>
      </c>
      <c r="E57">
        <f t="shared" si="0"/>
        <v>0</v>
      </c>
      <c r="F57">
        <f t="shared" si="0"/>
        <v>0</v>
      </c>
    </row>
    <row r="58" spans="2:6" x14ac:dyDescent="0.3">
      <c r="B58" s="16">
        <v>39203</v>
      </c>
      <c r="C58">
        <v>0</v>
      </c>
      <c r="D58">
        <v>0</v>
      </c>
      <c r="E58">
        <f t="shared" si="0"/>
        <v>0</v>
      </c>
      <c r="F58">
        <f t="shared" si="0"/>
        <v>0</v>
      </c>
    </row>
    <row r="59" spans="2:6" x14ac:dyDescent="0.3">
      <c r="B59" s="16">
        <v>39234</v>
      </c>
      <c r="C59">
        <v>5.92254638671875</v>
      </c>
      <c r="D59">
        <v>11.695022583007813</v>
      </c>
      <c r="E59">
        <f t="shared" si="0"/>
        <v>18.176294860839842</v>
      </c>
      <c r="F59">
        <f t="shared" si="0"/>
        <v>35.892024307250978</v>
      </c>
    </row>
    <row r="60" spans="2:6" x14ac:dyDescent="0.3">
      <c r="B60" s="16">
        <v>39264</v>
      </c>
      <c r="C60">
        <v>21.708980560302734</v>
      </c>
      <c r="D60">
        <v>22.218175079345706</v>
      </c>
      <c r="E60">
        <f t="shared" si="0"/>
        <v>66.624861339569094</v>
      </c>
      <c r="F60">
        <f t="shared" si="0"/>
        <v>68.187579318511965</v>
      </c>
    </row>
    <row r="61" spans="2:6" x14ac:dyDescent="0.3">
      <c r="B61" s="16">
        <v>39295</v>
      </c>
      <c r="C61">
        <v>10.01220703125</v>
      </c>
      <c r="D61">
        <v>10.151199340820313</v>
      </c>
      <c r="E61">
        <f t="shared" si="0"/>
        <v>30.727463378906251</v>
      </c>
      <c r="F61">
        <f t="shared" si="0"/>
        <v>31.154030776977539</v>
      </c>
    </row>
    <row r="62" spans="2:6" x14ac:dyDescent="0.3">
      <c r="B62" s="16">
        <v>39326</v>
      </c>
      <c r="C62">
        <v>4.9022979736328125</v>
      </c>
      <c r="D62">
        <v>4.6615447998046875</v>
      </c>
      <c r="E62">
        <f t="shared" si="0"/>
        <v>15.045152481079102</v>
      </c>
      <c r="F62">
        <f t="shared" si="0"/>
        <v>14.306280990600586</v>
      </c>
    </row>
    <row r="63" spans="2:6" x14ac:dyDescent="0.3">
      <c r="B63" s="16">
        <v>39356</v>
      </c>
      <c r="C63">
        <v>0</v>
      </c>
      <c r="D63">
        <v>0</v>
      </c>
      <c r="E63">
        <f t="shared" si="0"/>
        <v>0</v>
      </c>
      <c r="F63">
        <f t="shared" si="0"/>
        <v>0</v>
      </c>
    </row>
    <row r="64" spans="2:6" x14ac:dyDescent="0.3">
      <c r="B64" s="16">
        <v>39387</v>
      </c>
      <c r="C64">
        <v>0</v>
      </c>
      <c r="D64">
        <v>0</v>
      </c>
      <c r="E64">
        <f t="shared" si="0"/>
        <v>0</v>
      </c>
      <c r="F64">
        <f t="shared" si="0"/>
        <v>0</v>
      </c>
    </row>
    <row r="65" spans="2:6" x14ac:dyDescent="0.3">
      <c r="B65" s="16">
        <v>39417</v>
      </c>
      <c r="C65">
        <v>0</v>
      </c>
      <c r="D65">
        <v>0</v>
      </c>
      <c r="E65">
        <f t="shared" si="0"/>
        <v>0</v>
      </c>
      <c r="F65">
        <f t="shared" si="0"/>
        <v>0</v>
      </c>
    </row>
    <row r="66" spans="2:6" x14ac:dyDescent="0.3">
      <c r="B66" s="16">
        <v>39448</v>
      </c>
      <c r="C66">
        <v>0</v>
      </c>
      <c r="D66">
        <v>0</v>
      </c>
      <c r="E66">
        <f t="shared" si="0"/>
        <v>0</v>
      </c>
      <c r="F66">
        <f t="shared" si="0"/>
        <v>0</v>
      </c>
    </row>
    <row r="67" spans="2:6" x14ac:dyDescent="0.3">
      <c r="B67" s="16">
        <v>39479</v>
      </c>
      <c r="C67">
        <v>0</v>
      </c>
      <c r="D67">
        <v>0</v>
      </c>
      <c r="E67">
        <f t="shared" si="0"/>
        <v>0</v>
      </c>
      <c r="F67">
        <f t="shared" si="0"/>
        <v>0</v>
      </c>
    </row>
    <row r="68" spans="2:6" x14ac:dyDescent="0.3">
      <c r="B68" s="16">
        <v>39508</v>
      </c>
      <c r="C68">
        <v>0</v>
      </c>
      <c r="D68">
        <v>0</v>
      </c>
      <c r="E68">
        <f t="shared" si="0"/>
        <v>0</v>
      </c>
      <c r="F68">
        <f t="shared" si="0"/>
        <v>0</v>
      </c>
    </row>
    <row r="69" spans="2:6" x14ac:dyDescent="0.3">
      <c r="B69" s="16">
        <v>39539</v>
      </c>
      <c r="C69">
        <v>0</v>
      </c>
      <c r="D69">
        <v>0</v>
      </c>
      <c r="E69">
        <f t="shared" ref="E69:F132" si="1">C69*3.069</f>
        <v>0</v>
      </c>
      <c r="F69">
        <f t="shared" si="1"/>
        <v>0</v>
      </c>
    </row>
    <row r="70" spans="2:6" x14ac:dyDescent="0.3">
      <c r="B70" s="16">
        <v>39569</v>
      </c>
      <c r="C70">
        <v>0</v>
      </c>
      <c r="D70">
        <v>0</v>
      </c>
      <c r="E70">
        <f t="shared" si="1"/>
        <v>0</v>
      </c>
      <c r="F70">
        <f t="shared" si="1"/>
        <v>0</v>
      </c>
    </row>
    <row r="71" spans="2:6" x14ac:dyDescent="0.3">
      <c r="B71" s="16">
        <v>39600</v>
      </c>
      <c r="C71">
        <v>7.6849458365335375</v>
      </c>
      <c r="D71">
        <v>1.7700407357320875</v>
      </c>
      <c r="E71">
        <f t="shared" si="1"/>
        <v>23.585098772321427</v>
      </c>
      <c r="F71">
        <f t="shared" si="1"/>
        <v>5.4322550179617766</v>
      </c>
    </row>
    <row r="72" spans="2:6" x14ac:dyDescent="0.3">
      <c r="B72" s="16">
        <v>39630</v>
      </c>
      <c r="C72">
        <v>23.510531333783064</v>
      </c>
      <c r="D72">
        <v>5.7737365672501042</v>
      </c>
      <c r="E72">
        <f t="shared" si="1"/>
        <v>72.153820663380216</v>
      </c>
      <c r="F72">
        <f t="shared" si="1"/>
        <v>17.71959752489057</v>
      </c>
    </row>
    <row r="73" spans="2:6" x14ac:dyDescent="0.3">
      <c r="B73" s="16">
        <v>39661</v>
      </c>
      <c r="C73">
        <v>18.523999035938296</v>
      </c>
      <c r="D73">
        <v>4.3473690710222996</v>
      </c>
      <c r="E73">
        <f t="shared" si="1"/>
        <v>56.850153041294632</v>
      </c>
      <c r="F73">
        <f t="shared" si="1"/>
        <v>13.342075678967438</v>
      </c>
    </row>
    <row r="74" spans="2:6" x14ac:dyDescent="0.3">
      <c r="B74" s="16">
        <v>39692</v>
      </c>
      <c r="C74">
        <v>4.7242072465073717</v>
      </c>
      <c r="D74">
        <v>1.8977236713200822</v>
      </c>
      <c r="E74">
        <f t="shared" si="1"/>
        <v>14.498592039531124</v>
      </c>
      <c r="F74">
        <f t="shared" si="1"/>
        <v>5.8241139472813321</v>
      </c>
    </row>
    <row r="75" spans="2:6" x14ac:dyDescent="0.3">
      <c r="B75" s="16">
        <v>39722</v>
      </c>
      <c r="C75">
        <v>0</v>
      </c>
      <c r="D75">
        <v>0</v>
      </c>
      <c r="E75">
        <f t="shared" si="1"/>
        <v>0</v>
      </c>
      <c r="F75">
        <f t="shared" si="1"/>
        <v>0</v>
      </c>
    </row>
    <row r="76" spans="2:6" x14ac:dyDescent="0.3">
      <c r="B76" s="16">
        <v>39753</v>
      </c>
      <c r="C76">
        <v>0</v>
      </c>
      <c r="D76">
        <v>0</v>
      </c>
      <c r="E76">
        <f t="shared" si="1"/>
        <v>0</v>
      </c>
      <c r="F76">
        <f t="shared" si="1"/>
        <v>0</v>
      </c>
    </row>
    <row r="77" spans="2:6" x14ac:dyDescent="0.3">
      <c r="B77" s="16">
        <v>39783</v>
      </c>
      <c r="C77">
        <v>0</v>
      </c>
      <c r="D77">
        <v>0</v>
      </c>
      <c r="E77">
        <f t="shared" si="1"/>
        <v>0</v>
      </c>
      <c r="F77">
        <f t="shared" si="1"/>
        <v>0</v>
      </c>
    </row>
    <row r="78" spans="2:6" x14ac:dyDescent="0.3">
      <c r="B78" s="16">
        <v>39814</v>
      </c>
      <c r="C78">
        <v>0</v>
      </c>
      <c r="D78">
        <v>1.9921876059925125E-7</v>
      </c>
      <c r="E78">
        <f t="shared" si="1"/>
        <v>0</v>
      </c>
      <c r="F78">
        <f t="shared" si="1"/>
        <v>6.1140237627910204E-7</v>
      </c>
    </row>
    <row r="79" spans="2:6" x14ac:dyDescent="0.3">
      <c r="B79" s="16">
        <v>39845</v>
      </c>
      <c r="C79">
        <v>0</v>
      </c>
      <c r="D79">
        <v>0</v>
      </c>
      <c r="E79">
        <f t="shared" si="1"/>
        <v>0</v>
      </c>
      <c r="F79">
        <f t="shared" si="1"/>
        <v>0</v>
      </c>
    </row>
    <row r="80" spans="2:6" x14ac:dyDescent="0.3">
      <c r="B80" s="16">
        <v>39873</v>
      </c>
      <c r="C80">
        <v>0</v>
      </c>
      <c r="D80">
        <v>0</v>
      </c>
      <c r="E80">
        <f t="shared" si="1"/>
        <v>0</v>
      </c>
      <c r="F80">
        <f t="shared" si="1"/>
        <v>0</v>
      </c>
    </row>
    <row r="81" spans="2:6" x14ac:dyDescent="0.3">
      <c r="B81" s="16">
        <v>39904</v>
      </c>
      <c r="C81">
        <v>0</v>
      </c>
      <c r="D81">
        <v>0</v>
      </c>
      <c r="E81">
        <f t="shared" si="1"/>
        <v>0</v>
      </c>
      <c r="F81">
        <f t="shared" si="1"/>
        <v>0</v>
      </c>
    </row>
    <row r="82" spans="2:6" x14ac:dyDescent="0.3">
      <c r="B82" s="16">
        <v>39934</v>
      </c>
      <c r="C82">
        <v>0</v>
      </c>
      <c r="D82">
        <v>0</v>
      </c>
      <c r="E82">
        <f t="shared" si="1"/>
        <v>0</v>
      </c>
      <c r="F82">
        <f t="shared" si="1"/>
        <v>0</v>
      </c>
    </row>
    <row r="83" spans="2:6" x14ac:dyDescent="0.3">
      <c r="B83" s="16">
        <v>39965</v>
      </c>
      <c r="C83">
        <v>0.99574752646656206</v>
      </c>
      <c r="D83">
        <v>9.31023697060375</v>
      </c>
      <c r="E83">
        <f t="shared" si="1"/>
        <v>3.0559491587258791</v>
      </c>
      <c r="F83">
        <f t="shared" si="1"/>
        <v>28.573117262782908</v>
      </c>
    </row>
    <row r="84" spans="2:6" x14ac:dyDescent="0.3">
      <c r="B84" s="16">
        <v>39995</v>
      </c>
      <c r="C84">
        <v>16.255939380120324</v>
      </c>
      <c r="D84">
        <v>20.939602001715613</v>
      </c>
      <c r="E84">
        <f t="shared" si="1"/>
        <v>49.889477957589271</v>
      </c>
      <c r="F84">
        <f t="shared" si="1"/>
        <v>64.263638543265216</v>
      </c>
    </row>
    <row r="85" spans="2:6" x14ac:dyDescent="0.3">
      <c r="B85" s="16">
        <v>40026</v>
      </c>
      <c r="C85">
        <v>18.732205361143116</v>
      </c>
      <c r="D85">
        <v>32.199557334169384</v>
      </c>
      <c r="E85">
        <f t="shared" si="1"/>
        <v>57.489138253348223</v>
      </c>
      <c r="F85">
        <f t="shared" si="1"/>
        <v>98.820441458565838</v>
      </c>
    </row>
    <row r="86" spans="2:6" x14ac:dyDescent="0.3">
      <c r="B86" s="16">
        <v>40057</v>
      </c>
      <c r="C86">
        <v>12.043757907620412</v>
      </c>
      <c r="D86">
        <v>20.555271633395215</v>
      </c>
      <c r="E86">
        <f t="shared" si="1"/>
        <v>36.962293018487046</v>
      </c>
      <c r="F86">
        <f t="shared" si="1"/>
        <v>63.084128642889915</v>
      </c>
    </row>
    <row r="87" spans="2:6" x14ac:dyDescent="0.3">
      <c r="B87" s="16">
        <v>40087</v>
      </c>
      <c r="C87">
        <v>0</v>
      </c>
      <c r="D87">
        <v>0</v>
      </c>
      <c r="E87">
        <f t="shared" si="1"/>
        <v>0</v>
      </c>
      <c r="F87">
        <f t="shared" si="1"/>
        <v>0</v>
      </c>
    </row>
    <row r="88" spans="2:6" x14ac:dyDescent="0.3">
      <c r="B88" s="16">
        <v>40118</v>
      </c>
      <c r="C88">
        <v>0</v>
      </c>
      <c r="D88">
        <v>0</v>
      </c>
      <c r="E88">
        <f t="shared" si="1"/>
        <v>0</v>
      </c>
      <c r="F88">
        <f t="shared" si="1"/>
        <v>0</v>
      </c>
    </row>
    <row r="89" spans="2:6" x14ac:dyDescent="0.3">
      <c r="B89" s="16">
        <v>40148</v>
      </c>
      <c r="C89">
        <v>0</v>
      </c>
      <c r="D89">
        <v>0</v>
      </c>
      <c r="E89">
        <f t="shared" si="1"/>
        <v>0</v>
      </c>
      <c r="F89">
        <f t="shared" si="1"/>
        <v>0</v>
      </c>
    </row>
    <row r="90" spans="2:6" x14ac:dyDescent="0.3">
      <c r="B90" s="16">
        <v>40179</v>
      </c>
      <c r="C90">
        <v>0</v>
      </c>
      <c r="D90">
        <v>1.9921876059925125E-7</v>
      </c>
      <c r="E90">
        <f t="shared" si="1"/>
        <v>0</v>
      </c>
      <c r="F90">
        <f t="shared" si="1"/>
        <v>6.1140237627910204E-7</v>
      </c>
    </row>
    <row r="91" spans="2:6" x14ac:dyDescent="0.3">
      <c r="B91" s="16">
        <v>40210</v>
      </c>
      <c r="C91">
        <v>0</v>
      </c>
      <c r="D91">
        <v>0</v>
      </c>
      <c r="E91">
        <f t="shared" si="1"/>
        <v>0</v>
      </c>
      <c r="F91">
        <f t="shared" si="1"/>
        <v>0</v>
      </c>
    </row>
    <row r="92" spans="2:6" x14ac:dyDescent="0.3">
      <c r="B92" s="16">
        <v>40238</v>
      </c>
      <c r="C92">
        <v>0</v>
      </c>
      <c r="D92">
        <v>0</v>
      </c>
      <c r="E92">
        <f t="shared" si="1"/>
        <v>0</v>
      </c>
      <c r="F92">
        <f t="shared" si="1"/>
        <v>0</v>
      </c>
    </row>
    <row r="93" spans="2:6" x14ac:dyDescent="0.3">
      <c r="B93" s="16">
        <v>40269</v>
      </c>
      <c r="C93">
        <v>0</v>
      </c>
      <c r="D93">
        <v>0</v>
      </c>
      <c r="E93">
        <f t="shared" si="1"/>
        <v>0</v>
      </c>
      <c r="F93">
        <f t="shared" si="1"/>
        <v>0</v>
      </c>
    </row>
    <row r="94" spans="2:6" x14ac:dyDescent="0.3">
      <c r="B94" s="16">
        <v>40299</v>
      </c>
      <c r="C94">
        <v>0</v>
      </c>
      <c r="D94">
        <v>0</v>
      </c>
      <c r="E94">
        <f t="shared" si="1"/>
        <v>0</v>
      </c>
      <c r="F94">
        <f t="shared" si="1"/>
        <v>0</v>
      </c>
    </row>
    <row r="95" spans="2:6" x14ac:dyDescent="0.3">
      <c r="B95" s="16">
        <v>40330</v>
      </c>
      <c r="C95">
        <v>2.3521594211583303</v>
      </c>
      <c r="D95">
        <v>12.333553154754146</v>
      </c>
      <c r="E95">
        <f t="shared" si="1"/>
        <v>7.2187772635349159</v>
      </c>
      <c r="F95">
        <f t="shared" si="1"/>
        <v>37.851674631940476</v>
      </c>
    </row>
    <row r="96" spans="2:6" x14ac:dyDescent="0.3">
      <c r="B96" s="16">
        <v>40360</v>
      </c>
      <c r="C96">
        <v>3.0718619120224066E-2</v>
      </c>
      <c r="D96">
        <v>24.162582581746474</v>
      </c>
      <c r="E96">
        <f t="shared" si="1"/>
        <v>9.4275442079967658E-2</v>
      </c>
      <c r="F96">
        <f t="shared" si="1"/>
        <v>74.154965943379921</v>
      </c>
    </row>
    <row r="97" spans="2:6" x14ac:dyDescent="0.3">
      <c r="B97" s="16">
        <v>40391</v>
      </c>
      <c r="C97">
        <v>4.1489990359382993</v>
      </c>
      <c r="D97">
        <v>17.397765337840998</v>
      </c>
      <c r="E97">
        <f t="shared" si="1"/>
        <v>12.733278041294641</v>
      </c>
      <c r="F97">
        <f t="shared" si="1"/>
        <v>53.39374182183402</v>
      </c>
    </row>
    <row r="98" spans="2:6" x14ac:dyDescent="0.3">
      <c r="B98" s="16">
        <v>40422</v>
      </c>
      <c r="C98">
        <v>3.8999650977662559</v>
      </c>
      <c r="D98">
        <v>4.6240522362181196</v>
      </c>
      <c r="E98">
        <f t="shared" si="1"/>
        <v>11.968992885044639</v>
      </c>
      <c r="F98">
        <f t="shared" si="1"/>
        <v>14.191216312953408</v>
      </c>
    </row>
    <row r="99" spans="2:6" x14ac:dyDescent="0.3">
      <c r="B99" s="16">
        <v>40452</v>
      </c>
      <c r="C99">
        <v>0</v>
      </c>
      <c r="D99">
        <v>21.312953125</v>
      </c>
      <c r="E99">
        <f t="shared" si="1"/>
        <v>0</v>
      </c>
      <c r="F99">
        <f t="shared" si="1"/>
        <v>65.409453140625004</v>
      </c>
    </row>
    <row r="100" spans="2:6" x14ac:dyDescent="0.3">
      <c r="B100" s="16">
        <v>40483</v>
      </c>
      <c r="C100">
        <v>0</v>
      </c>
      <c r="D100">
        <v>0</v>
      </c>
      <c r="E100">
        <f t="shared" si="1"/>
        <v>0</v>
      </c>
      <c r="F100">
        <f t="shared" si="1"/>
        <v>0</v>
      </c>
    </row>
    <row r="101" spans="2:6" x14ac:dyDescent="0.3">
      <c r="B101" s="16">
        <v>40513</v>
      </c>
      <c r="C101">
        <v>0</v>
      </c>
      <c r="D101">
        <v>0</v>
      </c>
      <c r="E101">
        <f t="shared" si="1"/>
        <v>0</v>
      </c>
      <c r="F101">
        <f t="shared" si="1"/>
        <v>0</v>
      </c>
    </row>
    <row r="102" spans="2:6" x14ac:dyDescent="0.3">
      <c r="B102" s="16">
        <v>40544</v>
      </c>
      <c r="C102">
        <v>0</v>
      </c>
      <c r="D102">
        <v>1.9921876059925125E-7</v>
      </c>
      <c r="E102">
        <f t="shared" si="1"/>
        <v>0</v>
      </c>
      <c r="F102">
        <f t="shared" si="1"/>
        <v>6.1140237627910204E-7</v>
      </c>
    </row>
    <row r="103" spans="2:6" x14ac:dyDescent="0.3">
      <c r="B103" s="16">
        <v>40575</v>
      </c>
      <c r="C103">
        <v>0</v>
      </c>
      <c r="D103">
        <v>0</v>
      </c>
      <c r="E103">
        <f t="shared" si="1"/>
        <v>0</v>
      </c>
      <c r="F103">
        <f t="shared" si="1"/>
        <v>0</v>
      </c>
    </row>
    <row r="104" spans="2:6" x14ac:dyDescent="0.3">
      <c r="B104" s="16">
        <v>40603</v>
      </c>
      <c r="C104">
        <v>0</v>
      </c>
      <c r="D104">
        <v>0</v>
      </c>
      <c r="E104">
        <f t="shared" si="1"/>
        <v>0</v>
      </c>
      <c r="F104">
        <f t="shared" si="1"/>
        <v>0</v>
      </c>
    </row>
    <row r="105" spans="2:6" x14ac:dyDescent="0.3">
      <c r="B105" s="16">
        <v>40634</v>
      </c>
      <c r="C105">
        <v>0</v>
      </c>
      <c r="D105">
        <v>0</v>
      </c>
      <c r="E105">
        <f t="shared" si="1"/>
        <v>0</v>
      </c>
      <c r="F105">
        <f t="shared" si="1"/>
        <v>0</v>
      </c>
    </row>
    <row r="106" spans="2:6" x14ac:dyDescent="0.3">
      <c r="B106" s="16">
        <v>40664</v>
      </c>
      <c r="C106">
        <v>0</v>
      </c>
      <c r="D106">
        <v>0</v>
      </c>
      <c r="E106">
        <f t="shared" si="1"/>
        <v>0</v>
      </c>
      <c r="F106">
        <f t="shared" si="1"/>
        <v>0</v>
      </c>
    </row>
    <row r="107" spans="2:6" x14ac:dyDescent="0.3">
      <c r="B107" s="16">
        <v>40695</v>
      </c>
      <c r="C107">
        <v>3.12</v>
      </c>
      <c r="D107">
        <v>1.1399999999999997</v>
      </c>
      <c r="E107">
        <f t="shared" si="1"/>
        <v>9.5752799999999993</v>
      </c>
      <c r="F107">
        <f t="shared" si="1"/>
        <v>3.4986599999999988</v>
      </c>
    </row>
    <row r="108" spans="2:6" x14ac:dyDescent="0.3">
      <c r="B108" s="16">
        <v>40725</v>
      </c>
      <c r="C108">
        <v>9.4809987839221694</v>
      </c>
      <c r="D108">
        <v>15.082485407972362</v>
      </c>
      <c r="E108">
        <f t="shared" si="1"/>
        <v>29.097185267857139</v>
      </c>
      <c r="F108">
        <f t="shared" si="1"/>
        <v>46.288147717067176</v>
      </c>
    </row>
    <row r="109" spans="2:6" x14ac:dyDescent="0.3">
      <c r="B109" s="16">
        <v>40756</v>
      </c>
      <c r="C109">
        <v>11.100505432347671</v>
      </c>
      <c r="D109">
        <v>18.298885741968736</v>
      </c>
      <c r="E109">
        <f t="shared" si="1"/>
        <v>34.067451171875</v>
      </c>
      <c r="F109">
        <f t="shared" si="1"/>
        <v>56.159280342102051</v>
      </c>
    </row>
    <row r="110" spans="2:6" x14ac:dyDescent="0.3">
      <c r="B110" s="16">
        <v>40787</v>
      </c>
      <c r="C110">
        <v>5.0579277073732714</v>
      </c>
      <c r="D110">
        <v>0.5830711329587599</v>
      </c>
      <c r="E110">
        <f t="shared" si="1"/>
        <v>15.522780133928569</v>
      </c>
      <c r="F110">
        <f t="shared" si="1"/>
        <v>1.7894453070504341</v>
      </c>
    </row>
    <row r="111" spans="2:6" x14ac:dyDescent="0.3">
      <c r="B111" s="16">
        <v>40817</v>
      </c>
      <c r="C111">
        <v>0</v>
      </c>
      <c r="D111">
        <v>0</v>
      </c>
      <c r="E111">
        <f t="shared" si="1"/>
        <v>0</v>
      </c>
      <c r="F111">
        <f t="shared" si="1"/>
        <v>0</v>
      </c>
    </row>
    <row r="112" spans="2:6" x14ac:dyDescent="0.3">
      <c r="B112" s="16">
        <v>40848</v>
      </c>
      <c r="C112">
        <v>0</v>
      </c>
      <c r="D112">
        <v>0</v>
      </c>
      <c r="E112">
        <f t="shared" si="1"/>
        <v>0</v>
      </c>
      <c r="F112">
        <f t="shared" si="1"/>
        <v>0</v>
      </c>
    </row>
    <row r="113" spans="2:6" x14ac:dyDescent="0.3">
      <c r="B113" s="16">
        <v>40878</v>
      </c>
      <c r="C113">
        <v>0</v>
      </c>
      <c r="D113">
        <v>0</v>
      </c>
      <c r="E113">
        <f t="shared" si="1"/>
        <v>0</v>
      </c>
      <c r="F113">
        <f t="shared" si="1"/>
        <v>0</v>
      </c>
    </row>
    <row r="114" spans="2:6" x14ac:dyDescent="0.3">
      <c r="B114" s="16">
        <v>40909</v>
      </c>
      <c r="C114">
        <v>0</v>
      </c>
      <c r="D114">
        <v>1.9921876059925125E-7</v>
      </c>
      <c r="E114">
        <f t="shared" si="1"/>
        <v>0</v>
      </c>
      <c r="F114">
        <f t="shared" si="1"/>
        <v>6.1140237627910204E-7</v>
      </c>
    </row>
    <row r="115" spans="2:6" x14ac:dyDescent="0.3">
      <c r="B115" s="16">
        <v>40940</v>
      </c>
      <c r="C115">
        <v>0</v>
      </c>
      <c r="D115">
        <v>0</v>
      </c>
      <c r="E115">
        <f t="shared" si="1"/>
        <v>0</v>
      </c>
      <c r="F115">
        <f t="shared" si="1"/>
        <v>0</v>
      </c>
    </row>
    <row r="116" spans="2:6" x14ac:dyDescent="0.3">
      <c r="B116" s="16">
        <v>40969</v>
      </c>
      <c r="C116">
        <v>0</v>
      </c>
      <c r="D116">
        <v>0</v>
      </c>
      <c r="E116">
        <f t="shared" si="1"/>
        <v>0</v>
      </c>
      <c r="F116">
        <f t="shared" si="1"/>
        <v>0</v>
      </c>
    </row>
    <row r="117" spans="2:6" x14ac:dyDescent="0.3">
      <c r="B117" s="16">
        <v>41000</v>
      </c>
      <c r="C117">
        <v>0</v>
      </c>
      <c r="D117">
        <v>0</v>
      </c>
      <c r="E117">
        <f t="shared" si="1"/>
        <v>0</v>
      </c>
      <c r="F117">
        <f t="shared" si="1"/>
        <v>0</v>
      </c>
    </row>
    <row r="118" spans="2:6" x14ac:dyDescent="0.3">
      <c r="B118" s="16">
        <v>41030</v>
      </c>
      <c r="C118">
        <v>0</v>
      </c>
      <c r="D118">
        <v>0</v>
      </c>
      <c r="E118">
        <f t="shared" si="1"/>
        <v>0</v>
      </c>
      <c r="F118">
        <f t="shared" si="1"/>
        <v>0</v>
      </c>
    </row>
    <row r="119" spans="2:6" x14ac:dyDescent="0.3">
      <c r="B119" s="16">
        <v>41061</v>
      </c>
      <c r="C119">
        <v>5.6310383864567344</v>
      </c>
      <c r="D119">
        <v>3.9766734055354531</v>
      </c>
      <c r="E119">
        <f t="shared" si="1"/>
        <v>17.281656808035716</v>
      </c>
      <c r="F119">
        <f t="shared" si="1"/>
        <v>12.204410681588305</v>
      </c>
    </row>
    <row r="120" spans="2:6" x14ac:dyDescent="0.3">
      <c r="B120" s="16">
        <v>41091</v>
      </c>
      <c r="C120">
        <v>10.144796236530496</v>
      </c>
      <c r="D120">
        <v>7.5785161413991915</v>
      </c>
      <c r="E120">
        <f t="shared" si="1"/>
        <v>31.134379649912091</v>
      </c>
      <c r="F120">
        <f t="shared" si="1"/>
        <v>23.258466037954118</v>
      </c>
    </row>
    <row r="121" spans="2:6" x14ac:dyDescent="0.3">
      <c r="B121" s="16">
        <v>41122</v>
      </c>
      <c r="C121">
        <v>7.8293406669396441</v>
      </c>
      <c r="D121">
        <v>6.0945790107947309</v>
      </c>
      <c r="E121">
        <f t="shared" si="1"/>
        <v>24.028246506837768</v>
      </c>
      <c r="F121">
        <f t="shared" si="1"/>
        <v>18.704262984129027</v>
      </c>
    </row>
    <row r="122" spans="2:6" x14ac:dyDescent="0.3">
      <c r="B122" s="16">
        <v>41153</v>
      </c>
      <c r="C122">
        <v>0</v>
      </c>
      <c r="D122">
        <v>0.21</v>
      </c>
      <c r="E122">
        <f t="shared" si="1"/>
        <v>0</v>
      </c>
      <c r="F122">
        <f t="shared" si="1"/>
        <v>0.64449000000000001</v>
      </c>
    </row>
    <row r="123" spans="2:6" x14ac:dyDescent="0.3">
      <c r="B123" s="16">
        <v>41183</v>
      </c>
      <c r="C123">
        <v>0</v>
      </c>
      <c r="D123">
        <v>0</v>
      </c>
      <c r="E123">
        <f t="shared" si="1"/>
        <v>0</v>
      </c>
      <c r="F123">
        <f t="shared" si="1"/>
        <v>0</v>
      </c>
    </row>
    <row r="124" spans="2:6" x14ac:dyDescent="0.3">
      <c r="B124" s="16">
        <v>41214</v>
      </c>
      <c r="C124">
        <v>0</v>
      </c>
      <c r="D124">
        <v>0</v>
      </c>
      <c r="E124">
        <f t="shared" si="1"/>
        <v>0</v>
      </c>
      <c r="F124">
        <f t="shared" si="1"/>
        <v>0</v>
      </c>
    </row>
    <row r="125" spans="2:6" x14ac:dyDescent="0.3">
      <c r="B125" s="16">
        <v>41244</v>
      </c>
      <c r="C125">
        <v>0</v>
      </c>
      <c r="D125">
        <v>0</v>
      </c>
      <c r="E125">
        <f t="shared" si="1"/>
        <v>0</v>
      </c>
      <c r="F125">
        <f t="shared" si="1"/>
        <v>0</v>
      </c>
    </row>
    <row r="126" spans="2:6" x14ac:dyDescent="0.3">
      <c r="B126" s="16">
        <v>41275</v>
      </c>
      <c r="C126">
        <v>0</v>
      </c>
      <c r="D126">
        <v>0</v>
      </c>
      <c r="E126">
        <f t="shared" si="1"/>
        <v>0</v>
      </c>
      <c r="F126">
        <f t="shared" si="1"/>
        <v>0</v>
      </c>
    </row>
    <row r="127" spans="2:6" x14ac:dyDescent="0.3">
      <c r="B127" s="16">
        <v>41306</v>
      </c>
      <c r="C127">
        <v>0</v>
      </c>
      <c r="D127">
        <v>0</v>
      </c>
      <c r="E127">
        <f t="shared" si="1"/>
        <v>0</v>
      </c>
      <c r="F127">
        <f t="shared" si="1"/>
        <v>0</v>
      </c>
    </row>
    <row r="128" spans="2:6" x14ac:dyDescent="0.3">
      <c r="B128" s="16">
        <v>41334</v>
      </c>
      <c r="C128">
        <v>0</v>
      </c>
      <c r="D128">
        <v>0</v>
      </c>
      <c r="E128">
        <f t="shared" si="1"/>
        <v>0</v>
      </c>
      <c r="F128">
        <f t="shared" si="1"/>
        <v>0</v>
      </c>
    </row>
    <row r="129" spans="2:6" x14ac:dyDescent="0.3">
      <c r="B129" s="16">
        <v>41365</v>
      </c>
      <c r="C129">
        <v>0</v>
      </c>
      <c r="D129">
        <v>0</v>
      </c>
      <c r="E129">
        <f t="shared" si="1"/>
        <v>0</v>
      </c>
      <c r="F129">
        <f t="shared" si="1"/>
        <v>0</v>
      </c>
    </row>
    <row r="130" spans="2:6" x14ac:dyDescent="0.3">
      <c r="B130" s="16">
        <v>41395</v>
      </c>
      <c r="C130">
        <v>0</v>
      </c>
      <c r="D130">
        <v>0</v>
      </c>
      <c r="E130">
        <f t="shared" si="1"/>
        <v>0</v>
      </c>
      <c r="F130">
        <f t="shared" si="1"/>
        <v>0</v>
      </c>
    </row>
    <row r="131" spans="2:6" x14ac:dyDescent="0.3">
      <c r="B131" s="16">
        <v>41426</v>
      </c>
      <c r="C131">
        <v>1.2638</v>
      </c>
      <c r="D131">
        <v>1.3328</v>
      </c>
      <c r="E131">
        <f t="shared" si="1"/>
        <v>3.8786022</v>
      </c>
      <c r="F131">
        <f t="shared" si="1"/>
        <v>4.0903631999999996</v>
      </c>
    </row>
    <row r="132" spans="2:6" x14ac:dyDescent="0.3">
      <c r="B132" s="16">
        <v>41456</v>
      </c>
      <c r="C132">
        <v>11.722313863725523</v>
      </c>
      <c r="D132">
        <v>10.09828613627448</v>
      </c>
      <c r="E132">
        <f t="shared" si="1"/>
        <v>35.975781247773632</v>
      </c>
      <c r="F132">
        <f t="shared" si="1"/>
        <v>30.991640152226378</v>
      </c>
    </row>
    <row r="133" spans="2:6" x14ac:dyDescent="0.3">
      <c r="B133" s="16">
        <v>41487</v>
      </c>
      <c r="C133">
        <v>16.539335399065539</v>
      </c>
      <c r="D133">
        <v>11.77422460093446</v>
      </c>
      <c r="E133">
        <f t="shared" ref="E133:F135" si="2">C133*3.069</f>
        <v>50.759220339732138</v>
      </c>
      <c r="F133">
        <f t="shared" si="2"/>
        <v>36.135095300267857</v>
      </c>
    </row>
    <row r="134" spans="2:6" x14ac:dyDescent="0.3">
      <c r="B134" s="16">
        <v>41518</v>
      </c>
      <c r="C134">
        <v>6.354762869281001</v>
      </c>
      <c r="D134">
        <v>4.3059871307189992</v>
      </c>
      <c r="E134">
        <f t="shared" si="2"/>
        <v>19.502767245823392</v>
      </c>
      <c r="F134">
        <f t="shared" si="2"/>
        <v>13.215074504176608</v>
      </c>
    </row>
    <row r="135" spans="2:6" x14ac:dyDescent="0.3">
      <c r="B135" s="16">
        <v>41548</v>
      </c>
      <c r="C135">
        <v>0</v>
      </c>
      <c r="D135">
        <v>0</v>
      </c>
      <c r="E135">
        <f t="shared" si="2"/>
        <v>0</v>
      </c>
      <c r="F13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For_TSTool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Peterson</dc:creator>
  <cp:lastModifiedBy>CTS</cp:lastModifiedBy>
  <cp:lastPrinted>2015-09-03T21:25:50Z</cp:lastPrinted>
  <dcterms:created xsi:type="dcterms:W3CDTF">2015-09-03T17:44:51Z</dcterms:created>
  <dcterms:modified xsi:type="dcterms:W3CDTF">2016-05-26T20:00:25Z</dcterms:modified>
</cp:coreProperties>
</file>