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owf-lib-viz-streamflow-heatmaps\Heatmap\Poudre-Daily-Streamflow\data-files\"/>
    </mc:Choice>
  </mc:AlternateContent>
  <bookViews>
    <workbookView xWindow="0" yWindow="0" windowWidth="23040" windowHeight="9780" activeTab="1"/>
  </bookViews>
  <sheets>
    <sheet name="Northern_Water" sheetId="1" r:id="rId1"/>
    <sheet name="Northern_Nodes_with_Coordinates" sheetId="4" r:id="rId2"/>
    <sheet name="KMSNodes" sheetId="2" r:id="rId3"/>
    <sheet name="Data_Availability" sheetId="5" r:id="rId4"/>
    <sheet name="Simple_Network_Examples" sheetId="3"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5" i="4" l="1"/>
  <c r="H49" i="1" l="1"/>
  <c r="I49" i="1" s="1"/>
  <c r="H47" i="1"/>
  <c r="I47" i="1" s="1"/>
  <c r="D46" i="1"/>
  <c r="H46" i="1"/>
  <c r="H43" i="1"/>
  <c r="I43" i="1" s="1"/>
  <c r="H41" i="1"/>
  <c r="I41" i="1" s="1"/>
  <c r="H40" i="1"/>
  <c r="I40" i="1" s="1"/>
  <c r="H38" i="1"/>
  <c r="I38" i="1" s="1"/>
  <c r="H37" i="1"/>
  <c r="I37" i="1" s="1"/>
  <c r="H36" i="1"/>
  <c r="I36" i="1" s="1"/>
  <c r="H35" i="1"/>
  <c r="I35" i="1" s="1"/>
  <c r="H34" i="1"/>
  <c r="I34" i="1" s="1"/>
  <c r="H33" i="1"/>
  <c r="I33" i="1" s="1"/>
  <c r="H32" i="1"/>
  <c r="J30" i="1"/>
  <c r="H30" i="1"/>
  <c r="I30" i="1" s="1"/>
  <c r="J29" i="1"/>
  <c r="H29" i="1"/>
  <c r="I29" i="1" s="1"/>
  <c r="H28" i="1"/>
  <c r="I28" i="1" s="1"/>
  <c r="J26" i="1"/>
  <c r="H26" i="1"/>
  <c r="I26" i="1" s="1"/>
  <c r="J25" i="1"/>
  <c r="H25" i="1"/>
  <c r="I25" i="1" s="1"/>
  <c r="H24" i="1"/>
  <c r="H23" i="1"/>
  <c r="H22" i="1"/>
  <c r="I22" i="1" s="1"/>
  <c r="M21" i="1"/>
  <c r="H21" i="1"/>
  <c r="H20" i="1"/>
  <c r="H19" i="1"/>
  <c r="H18" i="1"/>
  <c r="H17" i="1"/>
  <c r="H16" i="1"/>
  <c r="H15" i="1"/>
  <c r="H14" i="1"/>
  <c r="H13" i="1"/>
  <c r="H12" i="1"/>
  <c r="H11" i="1"/>
  <c r="H10" i="1"/>
  <c r="H9" i="1"/>
  <c r="H8" i="1"/>
  <c r="H7" i="1"/>
  <c r="H6" i="1"/>
  <c r="H5" i="1"/>
  <c r="H4" i="1"/>
  <c r="H3" i="1"/>
  <c r="I46" i="1" l="1"/>
</calcChain>
</file>

<file path=xl/comments1.xml><?xml version="1.0" encoding="utf-8"?>
<comments xmlns="http://schemas.openxmlformats.org/spreadsheetml/2006/main">
  <authors>
    <author>Steve Malers</author>
    <author>Claudia</author>
  </authors>
  <commentList>
    <comment ref="A1" authorId="0" shapeId="0">
      <text>
        <r>
          <rPr>
            <b/>
            <sz val="9"/>
            <color indexed="81"/>
            <rFont val="Tahoma"/>
            <family val="2"/>
          </rPr>
          <t>Steve Malers:</t>
        </r>
        <r>
          <rPr>
            <sz val="9"/>
            <color indexed="81"/>
            <rFont val="Tahoma"/>
            <family val="2"/>
          </rPr>
          <t xml:space="preserve">
The NodeID identifies the node in the point flow analysis.  It also is used to retrieve time series for the analysis.  Make sure to set the Excel cell type to text in order to preserve leading zeros.
For Diversion node types the Node ID is the State of CO water district identifier (WDID), which allows historical diversion records to be retrieved from the State of CO web services.
For Streamflow node types, NodeID is the USGS stream gage ID, which allows historical streamflow records to be retrieved from State of CO and USGS web services.
For Return node types, data may be available in diversion records or may not be.
Although a generic handling of data is desirable, different sources of data may require that additional node types be used, with corresponding processing that is different from the general processing.</t>
        </r>
      </text>
    </comment>
    <comment ref="B1" authorId="0" shapeId="0">
      <text>
        <r>
          <rPr>
            <b/>
            <sz val="9"/>
            <color indexed="81"/>
            <rFont val="Tahoma"/>
            <family val="2"/>
          </rPr>
          <t>Steve Malers:</t>
        </r>
        <r>
          <rPr>
            <sz val="9"/>
            <color indexed="81"/>
            <rFont val="Tahoma"/>
            <family val="2"/>
          </rPr>
          <t xml:space="preserve">
The node name can be displayed in output and is more understandable than the NodeID.</t>
        </r>
      </text>
    </comment>
    <comment ref="C1" authorId="0" shapeId="0">
      <text>
        <r>
          <rPr>
            <b/>
            <sz val="9"/>
            <color indexed="81"/>
            <rFont val="Tahoma"/>
            <family val="2"/>
          </rPr>
          <t>Steve Malers:</t>
        </r>
        <r>
          <rPr>
            <sz val="9"/>
            <color indexed="81"/>
            <rFont val="Tahoma"/>
            <family val="2"/>
          </rPr>
          <t xml:space="preserve">
The node type is used to filter out lists of locations to be used to retrieve time series and to indicate the behavior of the node for calcuations.</t>
        </r>
      </text>
    </comment>
    <comment ref="D1" authorId="0" shapeId="0">
      <text>
        <r>
          <rPr>
            <b/>
            <sz val="9"/>
            <color indexed="81"/>
            <rFont val="Tahoma"/>
            <family val="2"/>
          </rPr>
          <t>Steve Malers:</t>
        </r>
        <r>
          <rPr>
            <sz val="9"/>
            <color indexed="81"/>
            <rFont val="Tahoma"/>
            <family val="2"/>
          </rPr>
          <t xml:space="preserve">
The Poudre at the mouth of the canyon is mile 0, and other distances are measured downstream from this location.  The distance can be used to distribute gain/loss when performing the point flow analysis.
</t>
        </r>
      </text>
    </comment>
    <comment ref="F43" authorId="1" shapeId="0">
      <text>
        <r>
          <rPr>
            <b/>
            <sz val="9"/>
            <color indexed="81"/>
            <rFont val="Tahoma"/>
            <family val="2"/>
          </rPr>
          <t>Claudia:</t>
        </r>
        <r>
          <rPr>
            <sz val="9"/>
            <color indexed="81"/>
            <rFont val="Tahoma"/>
            <family val="2"/>
          </rPr>
          <t xml:space="preserve">
0300503 or 0305003?</t>
        </r>
      </text>
    </comment>
    <comment ref="A44" authorId="1" shapeId="0">
      <text>
        <r>
          <rPr>
            <b/>
            <sz val="9"/>
            <color indexed="81"/>
            <rFont val="Tahoma"/>
            <family val="2"/>
          </rPr>
          <t>Claudia:</t>
        </r>
        <r>
          <rPr>
            <sz val="9"/>
            <color indexed="81"/>
            <rFont val="Tahoma"/>
            <family val="2"/>
          </rPr>
          <t xml:space="preserve">
0300503 or 0305003?</t>
        </r>
      </text>
    </comment>
  </commentList>
</comments>
</file>

<file path=xl/comments2.xml><?xml version="1.0" encoding="utf-8"?>
<comments xmlns="http://schemas.openxmlformats.org/spreadsheetml/2006/main">
  <authors>
    <author>Steve Malers</author>
    <author>kms</author>
    <author>Claudia</author>
  </authors>
  <commentList>
    <comment ref="A1" authorId="0" shapeId="0">
      <text>
        <r>
          <rPr>
            <b/>
            <sz val="9"/>
            <color indexed="81"/>
            <rFont val="Tahoma"/>
            <family val="2"/>
          </rPr>
          <t>Steve Malers:</t>
        </r>
        <r>
          <rPr>
            <sz val="9"/>
            <color indexed="81"/>
            <rFont val="Tahoma"/>
            <family val="2"/>
          </rPr>
          <t xml:space="preserve">
The NodeID identifies the node in the point flow analysis.  It also is used to retrieve time series for the analysis.  Make sure to set the Excel cell type to text in order to preserve leading zeros.
For Diversion node types the Node ID is the State of CO water district identifier (WDID), which allows historical diversion records to be retrieved from the State of CO web services.
For Streamflow node types, NodeID is the USGS stream gage ID, which allows historical streamflow records to be retrieved from State of CO and USGS web services.
For Return node types, data may be available in diversion records or may not be.
Although a generic handling of data is desirable, different sources of data may require that additional node types be used, with corresponding processing that is different from the general processing.</t>
        </r>
      </text>
    </comment>
    <comment ref="B1" authorId="1" shapeId="0">
      <text>
        <r>
          <rPr>
            <b/>
            <sz val="9"/>
            <color indexed="81"/>
            <rFont val="Tahoma"/>
            <family val="2"/>
          </rPr>
          <t>kms:</t>
        </r>
        <r>
          <rPr>
            <sz val="9"/>
            <color indexed="81"/>
            <rFont val="Tahoma"/>
            <family val="2"/>
          </rPr>
          <t xml:space="preserve">
Need to have because real-time data from Colorado SMS uses the DWR abbreviation, not WDID</t>
        </r>
      </text>
    </comment>
    <comment ref="C1" authorId="0" shapeId="0">
      <text>
        <r>
          <rPr>
            <b/>
            <sz val="9"/>
            <color indexed="81"/>
            <rFont val="Tahoma"/>
            <family val="2"/>
          </rPr>
          <t>Steve Malers:</t>
        </r>
        <r>
          <rPr>
            <sz val="9"/>
            <color indexed="81"/>
            <rFont val="Tahoma"/>
            <family val="2"/>
          </rPr>
          <t xml:space="preserve">
The node name can be displayed in output and is more understandable than the NodeID.</t>
        </r>
      </text>
    </comment>
    <comment ref="D1" authorId="0" shapeId="0">
      <text>
        <r>
          <rPr>
            <b/>
            <sz val="9"/>
            <color indexed="81"/>
            <rFont val="Tahoma"/>
            <family val="2"/>
          </rPr>
          <t>Steve Malers:</t>
        </r>
        <r>
          <rPr>
            <sz val="9"/>
            <color indexed="81"/>
            <rFont val="Tahoma"/>
            <family val="2"/>
          </rPr>
          <t xml:space="preserve">
The node type is used to filter out lists of locations to be used to retrieve time series and to indicate the behavior of the node for calcuations.</t>
        </r>
      </text>
    </comment>
    <comment ref="E1" authorId="0" shapeId="0">
      <text>
        <r>
          <rPr>
            <b/>
            <sz val="9"/>
            <color indexed="81"/>
            <rFont val="Tahoma"/>
            <family val="2"/>
          </rPr>
          <t>Steve Malers:</t>
        </r>
        <r>
          <rPr>
            <sz val="9"/>
            <color indexed="81"/>
            <rFont val="Tahoma"/>
            <family val="2"/>
          </rPr>
          <t xml:space="preserve">
The Poudre at the mouth of the canyon is mile 0, and other distances are measured downstream from this location.  The distance can be used to distribute gain/loss when performing the point flow analysis.
</t>
        </r>
      </text>
    </comment>
    <comment ref="F1" authorId="1" shapeId="0">
      <text>
        <r>
          <rPr>
            <b/>
            <sz val="9"/>
            <color indexed="81"/>
            <rFont val="Tahoma"/>
            <family val="2"/>
          </rPr>
          <t>Kristin Swaim:</t>
        </r>
        <r>
          <rPr>
            <sz val="9"/>
            <color indexed="81"/>
            <rFont val="Tahoma"/>
            <family val="2"/>
          </rPr>
          <t xml:space="preserve">
Ordering the nodes will allow for the creation of heatmaps and will simplify steps in the TSTool command file.</t>
        </r>
      </text>
    </comment>
    <comment ref="L1" authorId="1" shapeId="0">
      <text>
        <r>
          <rPr>
            <b/>
            <sz val="9"/>
            <color indexed="81"/>
            <rFont val="Tahoma"/>
            <charset val="1"/>
          </rPr>
          <t>kms:</t>
        </r>
        <r>
          <rPr>
            <sz val="9"/>
            <color indexed="81"/>
            <rFont val="Tahoma"/>
            <charset val="1"/>
          </rPr>
          <t xml:space="preserve">
This column decreases the processing time for downloading time series data from Hydrobase within TSTool.
</t>
        </r>
      </text>
    </comment>
    <comment ref="H42" authorId="2" shapeId="0">
      <text>
        <r>
          <rPr>
            <b/>
            <sz val="9"/>
            <color indexed="81"/>
            <rFont val="Tahoma"/>
            <family val="2"/>
          </rPr>
          <t>Claudia:</t>
        </r>
        <r>
          <rPr>
            <sz val="9"/>
            <color indexed="81"/>
            <rFont val="Tahoma"/>
            <family val="2"/>
          </rPr>
          <t xml:space="preserve">
0300503 or 0305003?</t>
        </r>
      </text>
    </comment>
    <comment ref="I42" authorId="2" shapeId="0">
      <text>
        <r>
          <rPr>
            <b/>
            <sz val="9"/>
            <color indexed="81"/>
            <rFont val="Tahoma"/>
            <family val="2"/>
          </rPr>
          <t>Claudia:</t>
        </r>
        <r>
          <rPr>
            <sz val="9"/>
            <color indexed="81"/>
            <rFont val="Tahoma"/>
            <family val="2"/>
          </rPr>
          <t xml:space="preserve">
0300503 or 0305003?</t>
        </r>
      </text>
    </comment>
    <comment ref="A43" authorId="2" shapeId="0">
      <text>
        <r>
          <rPr>
            <b/>
            <sz val="9"/>
            <color indexed="81"/>
            <rFont val="Tahoma"/>
            <family val="2"/>
          </rPr>
          <t>Claudia:</t>
        </r>
        <r>
          <rPr>
            <sz val="9"/>
            <color indexed="81"/>
            <rFont val="Tahoma"/>
            <family val="2"/>
          </rPr>
          <t xml:space="preserve">
0300503 or 0305003?</t>
        </r>
      </text>
    </comment>
    <comment ref="B43" authorId="2" shapeId="0">
      <text>
        <r>
          <rPr>
            <b/>
            <sz val="9"/>
            <color indexed="81"/>
            <rFont val="Tahoma"/>
            <family val="2"/>
          </rPr>
          <t>Claudia:</t>
        </r>
        <r>
          <rPr>
            <sz val="9"/>
            <color indexed="81"/>
            <rFont val="Tahoma"/>
            <family val="2"/>
          </rPr>
          <t xml:space="preserve">
0300503 or 0305003?</t>
        </r>
      </text>
    </comment>
  </commentList>
</comments>
</file>

<file path=xl/sharedStrings.xml><?xml version="1.0" encoding="utf-8"?>
<sst xmlns="http://schemas.openxmlformats.org/spreadsheetml/2006/main" count="1096" uniqueCount="341">
  <si>
    <t>NodeID</t>
  </si>
  <si>
    <t>NodeName</t>
  </si>
  <si>
    <t>Distance</t>
  </si>
  <si>
    <t>Calcfromgage</t>
  </si>
  <si>
    <t>NodeDist</t>
  </si>
  <si>
    <t>difference</t>
  </si>
  <si>
    <t>NodeType</t>
  </si>
  <si>
    <t>06752000</t>
  </si>
  <si>
    <t>CACHE LA POUDRE RIV AT MO OF CN, NR FT COLLINS, CO</t>
  </si>
  <si>
    <t>StreamGage</t>
  </si>
  <si>
    <t>0300908</t>
  </si>
  <si>
    <t>GREELEY FILTERS PIPELINE</t>
  </si>
  <si>
    <t>Diversion</t>
  </si>
  <si>
    <t>HSCPVDCO</t>
  </si>
  <si>
    <t>HANSEN SUP CAN TO POUDRE VALLEY CANAL NEAR FT. C</t>
  </si>
  <si>
    <t>Return</t>
  </si>
  <si>
    <t>0300910</t>
  </si>
  <si>
    <t>PLEASANT VALLEY LAKE CNL</t>
  </si>
  <si>
    <t>0300911</t>
  </si>
  <si>
    <t>LARIMER COUNTY DITCH</t>
  </si>
  <si>
    <t>0300912</t>
  </si>
  <si>
    <t>DRY CREEK DITCH</t>
  </si>
  <si>
    <t>aka Jackson Ditch</t>
  </si>
  <si>
    <t>0300913</t>
  </si>
  <si>
    <t>NEW MERCER @ 10 FOOT PARSHALL FLUME NEAR LAPORTE</t>
  </si>
  <si>
    <t>0300914</t>
  </si>
  <si>
    <t>LARIMER COUNTY #2 @ 12 FT PARSHALL FLUME</t>
  </si>
  <si>
    <t>0300915</t>
  </si>
  <si>
    <t>CACHE LA POUDRE DITCH</t>
  </si>
  <si>
    <t>aka little cache</t>
  </si>
  <si>
    <t>0301029</t>
  </si>
  <si>
    <t>Taylor &amp; Gill</t>
  </si>
  <si>
    <t>0303780</t>
  </si>
  <si>
    <t>Claymore Outlet</t>
  </si>
  <si>
    <t>did not include Ideal cement pump return ok to leave out due to period of record outside of study</t>
  </si>
  <si>
    <t>0300918</t>
  </si>
  <si>
    <t>FORT COLLINS IRR CNL</t>
  </si>
  <si>
    <t>aka Arthur</t>
  </si>
  <si>
    <t>0300919</t>
  </si>
  <si>
    <t>LARIMER AND WELD IRRIGATION COMPANY @ 30 FT PARSHALL FLUME</t>
  </si>
  <si>
    <t>0300922</t>
  </si>
  <si>
    <t>LAKE CANAL DITCH</t>
  </si>
  <si>
    <t>0300923</t>
  </si>
  <si>
    <t>JOHN G COY DITCH</t>
  </si>
  <si>
    <t>06752260</t>
  </si>
  <si>
    <t>CACHE LA POUDRE RIVER AT FORT COLLINS, CO</t>
  </si>
  <si>
    <t>0303775</t>
  </si>
  <si>
    <t xml:space="preserve"> Tinmath Inlet aka CLP Res Inlet Canal </t>
  </si>
  <si>
    <t>distance from NW</t>
  </si>
  <si>
    <t>0300925</t>
  </si>
  <si>
    <t>Chaffee  Ditch</t>
  </si>
  <si>
    <t>not on strght line? Distance from NW</t>
  </si>
  <si>
    <t>0303743</t>
  </si>
  <si>
    <t>Lindenmeir Lake</t>
  </si>
  <si>
    <t>=Dry Creek per Northern water</t>
  </si>
  <si>
    <t>0300926</t>
  </si>
  <si>
    <t>Boxelder Ditch</t>
  </si>
  <si>
    <t>Spring creek enters -  no data</t>
  </si>
  <si>
    <t>06752280</t>
  </si>
  <si>
    <t>CACHE LA POUDRE RIV AB BOXELDER CRK NR TIMNATH, CO</t>
  </si>
  <si>
    <t>NW3031</t>
  </si>
  <si>
    <t>Fossil Crk Inlet</t>
  </si>
  <si>
    <t>from separate file</t>
  </si>
  <si>
    <t>calculated by Northern</t>
  </si>
  <si>
    <t>NW3034</t>
  </si>
  <si>
    <t>0303774</t>
  </si>
  <si>
    <t>Fossil Creek Reservoir</t>
  </si>
  <si>
    <t>NW says it should be at 21.66</t>
  </si>
  <si>
    <t>0300929</t>
  </si>
  <si>
    <t>New Cache la Poudre Co</t>
  </si>
  <si>
    <t>NW says it should be at 22.18</t>
  </si>
  <si>
    <t>CLARIVCO</t>
  </si>
  <si>
    <t>CACHE LA POUDRE RIVER BELOW NEW CACHE</t>
  </si>
  <si>
    <t>not in NW</t>
  </si>
  <si>
    <t>0303377</t>
  </si>
  <si>
    <t>La Poudre Res</t>
  </si>
  <si>
    <t xml:space="preserve">#4 </t>
  </si>
  <si>
    <t>0300930</t>
  </si>
  <si>
    <t>Whitney Irrigation Ditch</t>
  </si>
  <si>
    <t>NW distance is 1.2 less</t>
  </si>
  <si>
    <t>0300931</t>
  </si>
  <si>
    <t>BH Eaton Ditch</t>
  </si>
  <si>
    <t>CLAKODCO</t>
  </si>
  <si>
    <t>CACHE LA POUDRE RIVER AT KODAK NEAR WINDSOR</t>
  </si>
  <si>
    <t>not in NW point flow</t>
  </si>
  <si>
    <t>0302300</t>
  </si>
  <si>
    <t>Windsor Sewer</t>
  </si>
  <si>
    <t>compare and decide if want to use NW data (3041)</t>
  </si>
  <si>
    <t>0302316</t>
  </si>
  <si>
    <t>Kodak  Outfall</t>
  </si>
  <si>
    <t>0300932</t>
  </si>
  <si>
    <t>William Jones Ditch</t>
  </si>
  <si>
    <t>0302901</t>
  </si>
  <si>
    <t>Jones Ditch Central Aug Return</t>
  </si>
  <si>
    <t>0303803</t>
  </si>
  <si>
    <t xml:space="preserve">Seibring Reservoir </t>
  </si>
  <si>
    <t>0302905</t>
  </si>
  <si>
    <t>Whitney East Return</t>
  </si>
  <si>
    <t>location uncertain. May need to move east?</t>
  </si>
  <si>
    <t>0300934</t>
  </si>
  <si>
    <t>CANAL 3 Ditch gage</t>
  </si>
  <si>
    <t>aka Greeley no. 3</t>
  </si>
  <si>
    <t>0302320</t>
  </si>
  <si>
    <t>F Street Return</t>
  </si>
  <si>
    <t>0300935</t>
  </si>
  <si>
    <t>Boyd Freeman Ditch</t>
  </si>
  <si>
    <t>According to Mark S. this point is at 42.97</t>
  </si>
  <si>
    <t>0303772</t>
  </si>
  <si>
    <t>Seeley Lake Return</t>
  </si>
  <si>
    <t>0302319</t>
  </si>
  <si>
    <t>Graham Seep/Ditch</t>
  </si>
  <si>
    <t>0302318</t>
  </si>
  <si>
    <t>23rd Ave Return</t>
  </si>
  <si>
    <t>0300503</t>
  </si>
  <si>
    <t>Gore Lateral</t>
  </si>
  <si>
    <t>CLAWASCO</t>
  </si>
  <si>
    <t>CACHE LA POUDRE RIVER AT GREELEY WASTEWATER PLANT</t>
  </si>
  <si>
    <t>dbl ck if in stream?????</t>
  </si>
  <si>
    <t>mark?</t>
  </si>
  <si>
    <t>0302312</t>
  </si>
  <si>
    <t>Greely Sewer</t>
  </si>
  <si>
    <t>0300937</t>
  </si>
  <si>
    <t>Olgivy Ditch</t>
  </si>
  <si>
    <t>NW3049</t>
  </si>
  <si>
    <t>No 3 waste</t>
  </si>
  <si>
    <t>NW ID (3049) distance is placeholder since NW is off</t>
  </si>
  <si>
    <t>06752500</t>
  </si>
  <si>
    <t>CACHE LA POUDRE RIVER NEAR GREELEY, CO.</t>
  </si>
  <si>
    <t>wkt_geom</t>
  </si>
  <si>
    <t>M_Str_Name</t>
  </si>
  <si>
    <t>M_Str_ID</t>
  </si>
  <si>
    <t>T_Str_Name</t>
  </si>
  <si>
    <t>T_Str_ID</t>
  </si>
  <si>
    <t>Type</t>
  </si>
  <si>
    <t>Str_Mile</t>
  </si>
  <si>
    <t>Point (437940.97860000003129244 4480362.51190000027418137)</t>
  </si>
  <si>
    <t>Cache la Poudre River</t>
  </si>
  <si>
    <t>Chapin Creek</t>
  </si>
  <si>
    <t>Confluence</t>
  </si>
  <si>
    <t>In order from upstream to downstream</t>
  </si>
  <si>
    <t>Point (437175.02869999967515469 4485245.56000000052154064)</t>
  </si>
  <si>
    <t>Hague Creek</t>
  </si>
  <si>
    <t>Point (436633.93439999967813492 4486134.49960000067949295)</t>
  </si>
  <si>
    <t>La Poudre Pass Creek</t>
  </si>
  <si>
    <t>Comments</t>
  </si>
  <si>
    <t>La Poudre Pass Creek has a gage just downstream of Long Draw Reservoir, but also has two more tribs (Corral Creek and Willow Creek) before joining with Poudre</t>
  </si>
  <si>
    <t>Point (436442.04220000002533197 4486966.56560000032186508)</t>
  </si>
  <si>
    <t>Cascade Creek</t>
  </si>
  <si>
    <t>Point (434204.73749999981373549 4489694.06320000067353249)</t>
  </si>
  <si>
    <t>Willow Creek</t>
  </si>
  <si>
    <t>Point (432601.71169999986886978 4495469.91850000061094761)</t>
  </si>
  <si>
    <t>May Creek</t>
  </si>
  <si>
    <t>Point (431767.12530000042170286 4498761.47489999979734421)</t>
  </si>
  <si>
    <t>Joe Wright Creek</t>
  </si>
  <si>
    <t>Point (431784.73280000034719706 4502161.94749999977648258)</t>
  </si>
  <si>
    <t>Tunnel Creek</t>
  </si>
  <si>
    <t>Point (435593.87609999999403954 4504617.91410000063478947)</t>
  </si>
  <si>
    <t>Sheep Creek</t>
  </si>
  <si>
    <t>Point (437781.67160000000149012 4507098.58909999951720238)</t>
  </si>
  <si>
    <t>Roaring Creek</t>
  </si>
  <si>
    <t>Point (439671.16199999954551458 4505767.81230000033974648)</t>
  </si>
  <si>
    <t>Peterson Creek</t>
  </si>
  <si>
    <t>Point (443151.43900000024586916 4505525.02300000004470348)</t>
  </si>
  <si>
    <t>Washout Gulch</t>
  </si>
  <si>
    <t>Point (446135.93589999992400408 4505965.57679999992251396)</t>
  </si>
  <si>
    <t>Dry Creek</t>
  </si>
  <si>
    <t>Point (447934.96779999975115061 4505297.17170000076293945)</t>
  </si>
  <si>
    <t>Point (445277.10190000012516975 4505769.59029999934136868)</t>
  </si>
  <si>
    <t>Black Hollow</t>
  </si>
  <si>
    <t>Point (450952.14699999988079071 4505403.6034999992698431)</t>
  </si>
  <si>
    <t>Sevenmile Creek</t>
  </si>
  <si>
    <t>Point (462753.71769999992102385 4505252.09979999996721745)</t>
  </si>
  <si>
    <t>Elkhorn Creek</t>
  </si>
  <si>
    <t>Point (462203.44610000029206276 4504046.35610000044107437)</t>
  </si>
  <si>
    <t>South Fork Cache la Poudre River</t>
  </si>
  <si>
    <t>Point (459587.24870000034570694 4502696.47560000047087669)</t>
  </si>
  <si>
    <t>Bennett Creek</t>
  </si>
  <si>
    <t>Point (460498.73180000018328428 4503710.21800000034272671)</t>
  </si>
  <si>
    <t>Cottonwood Gulch</t>
  </si>
  <si>
    <t>Point (474062.50549999997019768 4504149.7796000000089407)</t>
  </si>
  <si>
    <t>Gordon Creek</t>
  </si>
  <si>
    <t>CLANSECO</t>
  </si>
  <si>
    <t>NORTH FORK CACHE LA POUDRE RIVER BELOW SEAMAN RESERVOIR</t>
  </si>
  <si>
    <t>CACHE LA POUDRE AT CANYON MOUTH NEAR FORT COLLINS</t>
  </si>
  <si>
    <t>HANSEN SUPPLY CANAL TO CACHE LA POUDRE RIVER NEAR FORT COLLINS</t>
  </si>
  <si>
    <t>ES1904</t>
  </si>
  <si>
    <t>Point (482635.51740000024437904 4500934.91730000078678131)</t>
  </si>
  <si>
    <t>Lewstone Creek</t>
  </si>
  <si>
    <t>PVLCANCO</t>
  </si>
  <si>
    <t>Point (483527.24459999985992908 4501047.72460000030696392)</t>
  </si>
  <si>
    <t>Owl Creek</t>
  </si>
  <si>
    <t>Point (485004.59140000026673079 4500076.30570000037550926)</t>
  </si>
  <si>
    <t>Rist Creek</t>
  </si>
  <si>
    <t>Admin</t>
  </si>
  <si>
    <t>Point (486004.21729999966919422 4497508.73179999925196171)</t>
  </si>
  <si>
    <t>Long Gulch Creek</t>
  </si>
  <si>
    <t>TAYLOR GILL DITCH</t>
  </si>
  <si>
    <t>JAKDITCO</t>
  </si>
  <si>
    <t>Jackson Ditch</t>
  </si>
  <si>
    <t>NEWMERCO</t>
  </si>
  <si>
    <t>LARNO2CO</t>
  </si>
  <si>
    <t>NodeWeight</t>
  </si>
  <si>
    <t>DownstreamNodeID</t>
  </si>
  <si>
    <t>ARTCANCO</t>
  </si>
  <si>
    <t>Arthur/Ft. Collins Irrigation Canal</t>
  </si>
  <si>
    <t>LAWIRRCO</t>
  </si>
  <si>
    <t>Point (492980.40589999966323376 4494230.27019999921321869)</t>
  </si>
  <si>
    <t>Soldier Canyon</t>
  </si>
  <si>
    <t>CACHE LA POUDRE RIVER AT FORT COLLINS</t>
  </si>
  <si>
    <t>Point (496751.63709999993443489 4492015.4813000001013279)</t>
  </si>
  <si>
    <t>Point (497384.80209999997168779 4491187.73240000009536743)</t>
  </si>
  <si>
    <t>Spring Creek</t>
  </si>
  <si>
    <t>CACHE LA POUDRE RIVER ABOVE BOXELDER CREEK NEAR TIMNATH</t>
  </si>
  <si>
    <t>Point (499666.76109999977052212 4488778.69999999925494194)</t>
  </si>
  <si>
    <t>Boxelder Creek</t>
  </si>
  <si>
    <t>CLAIRRCO</t>
  </si>
  <si>
    <t>NEW CACHE LA POUDRE CANAL @25' NEAR TIMNATH</t>
  </si>
  <si>
    <t>Point (503840.15899999998509884 4480935.85490000061690807)</t>
  </si>
  <si>
    <t>Fossil Creek</t>
  </si>
  <si>
    <t>Point (504946.50219999998807907 4479991.96560000069439411)</t>
  </si>
  <si>
    <t>Duck Slough</t>
  </si>
  <si>
    <t>WHITNYCO</t>
  </si>
  <si>
    <t>Whitney Ditch Diversion</t>
  </si>
  <si>
    <t>BHEATNCO</t>
  </si>
  <si>
    <t>B H Eaton Diversion</t>
  </si>
  <si>
    <t>Point (511421.21040000021457672 4477216.89230000041425228)</t>
  </si>
  <si>
    <t>The Slough</t>
  </si>
  <si>
    <t>JONESDCO</t>
  </si>
  <si>
    <t>Jones Ditch</t>
  </si>
  <si>
    <t>CANAL3CO</t>
  </si>
  <si>
    <t>CANAL # 3 @ 12 FT PARSHALL FLUME NEAR GREELEY</t>
  </si>
  <si>
    <t>Point (519006.95079999975860119 4477176.59520000033080578)</t>
  </si>
  <si>
    <t>Sheep Draw</t>
  </si>
  <si>
    <t>Point (523656.48170000035315752 4477640.23900000005960464)</t>
  </si>
  <si>
    <t>Graham Seep</t>
  </si>
  <si>
    <t>Point (522241.45899999979883432 4477883.49169999919831753)</t>
  </si>
  <si>
    <t>Coalbank Creek</t>
  </si>
  <si>
    <t>Point (520686.37540000025182962 4477811.13130000047385693)</t>
  </si>
  <si>
    <t>Roullard Draw</t>
  </si>
  <si>
    <t>Point (526462.1747000003233552 4476696.93310000002384186)</t>
  </si>
  <si>
    <t>Eaton Draw</t>
  </si>
  <si>
    <t>GREWASCO</t>
  </si>
  <si>
    <t>GREELEY WASTEWATER PLANT EFFLUENT</t>
  </si>
  <si>
    <t>OGIDITCO</t>
  </si>
  <si>
    <t>OGILVY DITCH</t>
  </si>
  <si>
    <t>CACHE LA POUDRE NEAR GREELEY</t>
  </si>
  <si>
    <t>Point (531003.10659999959170818 4474402.35249999910593033)</t>
  </si>
  <si>
    <t>Sand Creek</t>
  </si>
  <si>
    <t>Point (533888.50069999974220991 4474596.69009999930858612)</t>
  </si>
  <si>
    <t>South Platte River</t>
  </si>
  <si>
    <t>ReachID</t>
  </si>
  <si>
    <t>Downstream_Mile</t>
  </si>
  <si>
    <t>Upstream_Mile</t>
  </si>
  <si>
    <t>00205018_000.0</t>
  </si>
  <si>
    <t>00205018_000.1</t>
  </si>
  <si>
    <t>00205018_000.2</t>
  </si>
  <si>
    <t>00205018_000.3</t>
  </si>
  <si>
    <t>00205018_000.4</t>
  </si>
  <si>
    <t>00205018_000.5</t>
  </si>
  <si>
    <t>00205018_000.6</t>
  </si>
  <si>
    <t>00205018_000.7</t>
  </si>
  <si>
    <t>00205018_000.8</t>
  </si>
  <si>
    <t>00205018_000.9</t>
  </si>
  <si>
    <t>00205018_001.0</t>
  </si>
  <si>
    <t>Latitude</t>
  </si>
  <si>
    <t>Longitude</t>
  </si>
  <si>
    <t>StreamID</t>
  </si>
  <si>
    <t>Stream_Name</t>
  </si>
  <si>
    <t>00205018</t>
  </si>
  <si>
    <t>Order</t>
  </si>
  <si>
    <t>Cache la Poudre River Below New Cache</t>
  </si>
  <si>
    <t>00205018_005.7</t>
  </si>
  <si>
    <t>00205018_005.3</t>
  </si>
  <si>
    <t>00205018_004.7</t>
  </si>
  <si>
    <t>00205018_004.4</t>
  </si>
  <si>
    <t>00205018_003.3</t>
  </si>
  <si>
    <t>00205018_001.2</t>
  </si>
  <si>
    <t>Ogilvy Ditch</t>
  </si>
  <si>
    <t xml:space="preserve">Siebring Reservoir </t>
  </si>
  <si>
    <t>NodeOrder</t>
  </si>
  <si>
    <t>RealTimeNodeID</t>
  </si>
  <si>
    <t>CLAGRECO</t>
  </si>
  <si>
    <t>CLAFTCCO</t>
  </si>
  <si>
    <t>FOSOUTCO</t>
  </si>
  <si>
    <t>HSCCLPCO</t>
  </si>
  <si>
    <t>TAGDITCO</t>
  </si>
  <si>
    <t>Taylor Gill Ditch</t>
  </si>
  <si>
    <t>LACDITCO</t>
  </si>
  <si>
    <t>LTCDITCO</t>
  </si>
  <si>
    <t>Boxelder Ditch Return</t>
  </si>
  <si>
    <t>OWF_Location_Name</t>
  </si>
  <si>
    <t>Location_Type</t>
  </si>
  <si>
    <t>Available_Data</t>
  </si>
  <si>
    <t>Spronk Location Name</t>
  </si>
  <si>
    <t>Daily, 15-minute</t>
  </si>
  <si>
    <t>Daily</t>
  </si>
  <si>
    <t>Watson Lake</t>
  </si>
  <si>
    <t>Watson Lake Return</t>
  </si>
  <si>
    <t>Southside Ditches</t>
  </si>
  <si>
    <t>None</t>
  </si>
  <si>
    <t>FORT COLLINS IRR CNL/ARTHUR DITCH</t>
  </si>
  <si>
    <t>Mulberry WWTF</t>
  </si>
  <si>
    <t>Spring Creek Confluence</t>
  </si>
  <si>
    <t>Whitney West Return</t>
  </si>
  <si>
    <t>CANAL 3 Ditch</t>
  </si>
  <si>
    <t>Swift Packing Plant Return</t>
  </si>
  <si>
    <t>16th Street Return</t>
  </si>
  <si>
    <t>Canal 3 Ditch</t>
  </si>
  <si>
    <t>Cache la Poudre River at the Mouth of the Canyon Gage</t>
  </si>
  <si>
    <t>Greeley Filters Pipeline</t>
  </si>
  <si>
    <t>Hansen Supply Canal</t>
  </si>
  <si>
    <t>Pleasant Valley Lake Canal</t>
  </si>
  <si>
    <t>Larimer County Ditch</t>
  </si>
  <si>
    <t>Dry Creek Ditch (aka Jackson)</t>
  </si>
  <si>
    <t>New Mercer Ditch</t>
  </si>
  <si>
    <t>Larimer County #2 Ditch</t>
  </si>
  <si>
    <t>Cache la Poudre Ditch</t>
  </si>
  <si>
    <t>Claymore Lake Outlet</t>
  </si>
  <si>
    <t>Fort Collins Irrigation Canal</t>
  </si>
  <si>
    <t>Larimer and Weld Irrigation Canal</t>
  </si>
  <si>
    <t>Lake Canal Ditch</t>
  </si>
  <si>
    <t>John G Coy Ditch</t>
  </si>
  <si>
    <t>Cache la Poudre River at Fort Collins Gage</t>
  </si>
  <si>
    <t xml:space="preserve">Timnath Inlet (aka Cache la Poudre Reservoir Inlet) </t>
  </si>
  <si>
    <t>Fossil Creek Inlet</t>
  </si>
  <si>
    <t>Cache la Poudre River above Boxelder Creek Gage</t>
  </si>
  <si>
    <t>New Cache la Poudre Co. Ditch</t>
  </si>
  <si>
    <t>Cache la Poudre River below New Cache Gage</t>
  </si>
  <si>
    <t>La Poudre Reservoir</t>
  </si>
  <si>
    <t>Windsor WWTF</t>
  </si>
  <si>
    <t>Cache la Poudre River at Greeley Wastewater Plant Gage</t>
  </si>
  <si>
    <t>Greeley WWTF</t>
  </si>
  <si>
    <t>No. 3 Waste</t>
  </si>
  <si>
    <t>Cache la Poudre River near Greeley Gage</t>
  </si>
  <si>
    <t>DataSource</t>
  </si>
  <si>
    <t>DWR</t>
  </si>
  <si>
    <t>NCSDR</t>
  </si>
  <si>
    <t>USGS</t>
  </si>
  <si>
    <t>NWSDR</t>
  </si>
  <si>
    <t>NCWCD</t>
  </si>
  <si>
    <t>RealTimeDownstreamNodeID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</si>
</sst>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i/>
      <sz val="11"/>
      <color theme="1"/>
      <name val="Calibri"/>
      <family val="2"/>
      <scheme val="minor"/>
    </font>
    <font>
      <b/>
      <sz val="9"/>
      <color indexed="81"/>
      <name val="Tahoma"/>
      <family val="2"/>
    </font>
    <font>
      <sz val="9"/>
      <color indexed="81"/>
      <name val="Tahoma"/>
      <family val="2"/>
    </font>
    <font>
      <b/>
      <sz val="1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1" fillId="0" borderId="0" xfId="0" applyFont="1"/>
    <xf numFmtId="0" fontId="3" fillId="0" borderId="0" xfId="0" applyNumberFormat="1" applyFont="1" applyFill="1" applyBorder="1"/>
    <xf numFmtId="164" fontId="0" fillId="0" borderId="0" xfId="0" applyNumberFormat="1"/>
    <xf numFmtId="0" fontId="3" fillId="0" borderId="0" xfId="0" applyFont="1" applyFill="1" applyBorder="1"/>
    <xf numFmtId="0" fontId="3" fillId="0" borderId="0" xfId="0" quotePrefix="1" applyNumberFormat="1" applyFont="1" applyFill="1" applyBorder="1" applyAlignment="1">
      <alignment horizontal="left"/>
    </xf>
    <xf numFmtId="1" fontId="3" fillId="0" borderId="0" xfId="0" applyNumberFormat="1" applyFont="1" applyFill="1" applyBorder="1"/>
    <xf numFmtId="49" fontId="3" fillId="0" borderId="0" xfId="0" applyNumberFormat="1" applyFont="1" applyFill="1" applyBorder="1"/>
    <xf numFmtId="0" fontId="3" fillId="0" borderId="0" xfId="0" quotePrefix="1" applyFont="1" applyFill="1" applyBorder="1" applyAlignment="1">
      <alignment horizontal="left"/>
    </xf>
    <xf numFmtId="0" fontId="3" fillId="0" borderId="0" xfId="0" quotePrefix="1" applyFont="1" applyFill="1" applyBorder="1"/>
    <xf numFmtId="0" fontId="0" fillId="3" borderId="0" xfId="0" applyFill="1"/>
    <xf numFmtId="0" fontId="4" fillId="3" borderId="0" xfId="0" applyFont="1" applyFill="1"/>
    <xf numFmtId="0" fontId="0" fillId="2" borderId="0" xfId="0" quotePrefix="1" applyFill="1"/>
    <xf numFmtId="0" fontId="3" fillId="3" borderId="0" xfId="0" applyFont="1" applyFill="1"/>
    <xf numFmtId="164" fontId="3" fillId="3" borderId="0" xfId="0" applyNumberFormat="1" applyFont="1" applyFill="1"/>
    <xf numFmtId="0" fontId="0" fillId="0" borderId="0" xfId="0" applyFill="1"/>
    <xf numFmtId="164" fontId="0" fillId="0" borderId="0" xfId="0" applyNumberFormat="1" applyFill="1"/>
    <xf numFmtId="0" fontId="3" fillId="2" borderId="0" xfId="0" applyFont="1" applyFill="1"/>
    <xf numFmtId="0" fontId="0" fillId="0" borderId="2" xfId="0" applyBorder="1"/>
    <xf numFmtId="0" fontId="0" fillId="0" borderId="3" xfId="0" applyBorder="1"/>
    <xf numFmtId="0" fontId="2" fillId="4" borderId="4" xfId="0" applyFont="1" applyFill="1" applyBorder="1" applyAlignment="1">
      <alignment horizontal="center"/>
    </xf>
    <xf numFmtId="0" fontId="2" fillId="4" borderId="1" xfId="0" applyFont="1" applyFill="1" applyBorder="1" applyAlignment="1">
      <alignment horizontal="center"/>
    </xf>
    <xf numFmtId="0" fontId="0" fillId="0" borderId="5" xfId="0" applyBorder="1"/>
    <xf numFmtId="0" fontId="0" fillId="0" borderId="6" xfId="0" applyBorder="1"/>
    <xf numFmtId="49" fontId="0" fillId="0" borderId="5" xfId="0" applyNumberFormat="1" applyBorder="1"/>
    <xf numFmtId="49" fontId="0" fillId="0" borderId="6" xfId="0" applyNumberFormat="1" applyBorder="1"/>
    <xf numFmtId="49" fontId="0" fillId="0" borderId="0" xfId="0" applyNumberFormat="1" applyAlignment="1">
      <alignment horizontal="left"/>
    </xf>
    <xf numFmtId="49" fontId="0" fillId="0" borderId="0" xfId="0" applyNumberFormat="1"/>
    <xf numFmtId="49" fontId="3" fillId="0" borderId="0" xfId="0" applyNumberFormat="1" applyFont="1" applyFill="1" applyBorder="1" applyAlignment="1">
      <alignment horizontal="left"/>
    </xf>
    <xf numFmtId="0" fontId="3" fillId="0" borderId="0" xfId="0" applyFont="1" applyFill="1" applyBorder="1" applyAlignment="1">
      <alignment horizontal="left"/>
    </xf>
    <xf numFmtId="0" fontId="3" fillId="0" borderId="0" xfId="0" applyNumberFormat="1" applyFont="1" applyFill="1" applyBorder="1" applyAlignment="1">
      <alignment horizontal="left"/>
    </xf>
    <xf numFmtId="164" fontId="3" fillId="0" borderId="0" xfId="0" applyNumberFormat="1" applyFont="1" applyFill="1" applyBorder="1"/>
    <xf numFmtId="0" fontId="3" fillId="0" borderId="0" xfId="0" applyFont="1" applyFill="1"/>
    <xf numFmtId="49" fontId="3" fillId="0" borderId="5" xfId="0" applyNumberFormat="1" applyFont="1" applyFill="1" applyBorder="1"/>
    <xf numFmtId="0" fontId="3" fillId="0" borderId="5" xfId="0" applyFont="1" applyFill="1" applyBorder="1"/>
    <xf numFmtId="0" fontId="3" fillId="0" borderId="5" xfId="0" quotePrefix="1" applyNumberFormat="1" applyFont="1" applyFill="1" applyBorder="1" applyAlignment="1">
      <alignment horizontal="left"/>
    </xf>
    <xf numFmtId="49" fontId="3" fillId="0" borderId="6" xfId="0" applyNumberFormat="1" applyFont="1" applyFill="1" applyBorder="1"/>
    <xf numFmtId="49" fontId="7" fillId="4" borderId="1" xfId="0" applyNumberFormat="1" applyFont="1" applyFill="1" applyBorder="1" applyAlignment="1">
      <alignment horizontal="center"/>
    </xf>
    <xf numFmtId="0" fontId="7" fillId="4" borderId="4" xfId="0" applyFont="1" applyFill="1" applyBorder="1" applyAlignment="1">
      <alignment horizontal="center"/>
    </xf>
    <xf numFmtId="1" fontId="3" fillId="0" borderId="5" xfId="0" applyNumberFormat="1" applyFont="1" applyFill="1" applyBorder="1"/>
    <xf numFmtId="0" fontId="3" fillId="0" borderId="6" xfId="0" applyFont="1" applyFill="1" applyBorder="1"/>
    <xf numFmtId="0" fontId="7" fillId="4" borderId="1" xfId="0" applyFont="1" applyFill="1" applyBorder="1" applyAlignment="1">
      <alignment horizontal="center"/>
    </xf>
    <xf numFmtId="164" fontId="3" fillId="0" borderId="5" xfId="0" applyNumberFormat="1" applyFont="1" applyFill="1" applyBorder="1"/>
    <xf numFmtId="1" fontId="3" fillId="0" borderId="6" xfId="0" applyNumberFormat="1" applyFont="1" applyFill="1" applyBorder="1"/>
    <xf numFmtId="2" fontId="3" fillId="0" borderId="5" xfId="0" applyNumberFormat="1" applyFont="1" applyFill="1" applyBorder="1"/>
    <xf numFmtId="49" fontId="3" fillId="0" borderId="0" xfId="0" applyNumberFormat="1" applyFont="1"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9"/>
  <sheetViews>
    <sheetView workbookViewId="0">
      <selection activeCell="A19" sqref="A19"/>
    </sheetView>
  </sheetViews>
  <sheetFormatPr defaultRowHeight="15" x14ac:dyDescent="0.25"/>
  <cols>
    <col min="1" max="1" width="12.42578125" style="32" customWidth="1"/>
    <col min="2" max="2" width="63.5703125" style="32" bestFit="1" customWidth="1"/>
    <col min="3" max="3" width="13.85546875" style="32" customWidth="1"/>
    <col min="4" max="5" width="12.42578125" style="32" customWidth="1"/>
    <col min="6" max="6" width="19.28515625" style="32" bestFit="1" customWidth="1"/>
  </cols>
  <sheetData>
    <row r="1" spans="1:12" x14ac:dyDescent="0.25">
      <c r="A1" s="7" t="s">
        <v>0</v>
      </c>
      <c r="B1" s="7" t="s">
        <v>1</v>
      </c>
      <c r="C1" s="7" t="s">
        <v>6</v>
      </c>
      <c r="D1" s="4" t="s">
        <v>4</v>
      </c>
      <c r="E1" s="4" t="s">
        <v>201</v>
      </c>
      <c r="F1" s="4" t="s">
        <v>202</v>
      </c>
      <c r="G1" t="s">
        <v>2</v>
      </c>
      <c r="H1" s="1" t="s">
        <v>3</v>
      </c>
      <c r="I1" t="s">
        <v>5</v>
      </c>
    </row>
    <row r="2" spans="1:12" x14ac:dyDescent="0.25">
      <c r="A2" s="2" t="s">
        <v>7</v>
      </c>
      <c r="B2" s="6" t="s">
        <v>8</v>
      </c>
      <c r="C2" s="7" t="s">
        <v>9</v>
      </c>
      <c r="D2" s="31">
        <v>0</v>
      </c>
      <c r="E2" s="6">
        <v>1</v>
      </c>
      <c r="F2" s="4" t="s">
        <v>10</v>
      </c>
      <c r="G2">
        <v>5.63</v>
      </c>
      <c r="H2">
        <v>0</v>
      </c>
      <c r="I2" s="3"/>
    </row>
    <row r="3" spans="1:12" x14ac:dyDescent="0.25">
      <c r="A3" s="4" t="s">
        <v>10</v>
      </c>
      <c r="B3" s="4" t="s">
        <v>11</v>
      </c>
      <c r="C3" s="4" t="s">
        <v>12</v>
      </c>
      <c r="D3" s="4">
        <v>0.4</v>
      </c>
      <c r="E3" s="6">
        <v>1</v>
      </c>
      <c r="F3" s="4" t="s">
        <v>13</v>
      </c>
      <c r="G3">
        <v>6.1</v>
      </c>
      <c r="H3">
        <f>G3-$G$2</f>
        <v>0.46999999999999975</v>
      </c>
      <c r="I3" s="3"/>
    </row>
    <row r="4" spans="1:12" x14ac:dyDescent="0.25">
      <c r="A4" s="4" t="s">
        <v>13</v>
      </c>
      <c r="B4" s="4" t="s">
        <v>14</v>
      </c>
      <c r="C4" s="4" t="s">
        <v>15</v>
      </c>
      <c r="D4" s="4">
        <v>1.0100100000000001</v>
      </c>
      <c r="E4" s="6">
        <v>1</v>
      </c>
      <c r="F4" s="4" t="s">
        <v>16</v>
      </c>
      <c r="G4">
        <v>6.6</v>
      </c>
      <c r="H4">
        <f>G4-$G$2</f>
        <v>0.96999999999999975</v>
      </c>
      <c r="I4" s="3"/>
    </row>
    <row r="5" spans="1:12" x14ac:dyDescent="0.25">
      <c r="A5" s="4" t="s">
        <v>16</v>
      </c>
      <c r="B5" s="4" t="s">
        <v>17</v>
      </c>
      <c r="C5" s="4" t="s">
        <v>12</v>
      </c>
      <c r="D5" s="4">
        <v>1.29</v>
      </c>
      <c r="E5" s="6">
        <v>1</v>
      </c>
      <c r="F5" s="4" t="s">
        <v>18</v>
      </c>
      <c r="G5">
        <v>6.88</v>
      </c>
      <c r="H5">
        <f t="shared" ref="H5:H43" si="0">G5-$G$2</f>
        <v>1.25</v>
      </c>
      <c r="I5" s="3"/>
    </row>
    <row r="6" spans="1:12" x14ac:dyDescent="0.25">
      <c r="A6" s="4" t="s">
        <v>18</v>
      </c>
      <c r="B6" s="4" t="s">
        <v>19</v>
      </c>
      <c r="C6" s="4" t="s">
        <v>12</v>
      </c>
      <c r="D6" s="4">
        <v>2.38</v>
      </c>
      <c r="E6" s="6">
        <v>1</v>
      </c>
      <c r="F6" s="4" t="s">
        <v>20</v>
      </c>
      <c r="G6">
        <v>7.97</v>
      </c>
      <c r="H6">
        <f t="shared" si="0"/>
        <v>2.34</v>
      </c>
      <c r="I6" s="3"/>
    </row>
    <row r="7" spans="1:12" x14ac:dyDescent="0.25">
      <c r="A7" s="4" t="s">
        <v>20</v>
      </c>
      <c r="B7" s="4" t="s">
        <v>21</v>
      </c>
      <c r="C7" s="4" t="s">
        <v>12</v>
      </c>
      <c r="D7" s="4">
        <v>4.46</v>
      </c>
      <c r="E7" s="6">
        <v>1</v>
      </c>
      <c r="F7" s="5" t="s">
        <v>23</v>
      </c>
      <c r="G7">
        <v>10.14</v>
      </c>
      <c r="H7">
        <f t="shared" si="0"/>
        <v>4.5100000000000007</v>
      </c>
      <c r="I7" s="3"/>
      <c r="K7" t="s">
        <v>22</v>
      </c>
    </row>
    <row r="8" spans="1:12" x14ac:dyDescent="0.25">
      <c r="A8" s="5" t="s">
        <v>23</v>
      </c>
      <c r="B8" s="6" t="s">
        <v>24</v>
      </c>
      <c r="C8" s="4" t="s">
        <v>12</v>
      </c>
      <c r="D8" s="4">
        <v>5.7000099999999998</v>
      </c>
      <c r="E8" s="6">
        <v>1</v>
      </c>
      <c r="F8" s="5" t="s">
        <v>25</v>
      </c>
      <c r="G8">
        <v>11.29</v>
      </c>
      <c r="H8">
        <f t="shared" si="0"/>
        <v>5.6599999999999993</v>
      </c>
      <c r="I8" s="3"/>
    </row>
    <row r="9" spans="1:12" x14ac:dyDescent="0.25">
      <c r="A9" s="5" t="s">
        <v>25</v>
      </c>
      <c r="B9" s="6" t="s">
        <v>26</v>
      </c>
      <c r="C9" s="4" t="s">
        <v>12</v>
      </c>
      <c r="D9" s="4">
        <v>5.7000200000000003</v>
      </c>
      <c r="E9" s="6">
        <v>1</v>
      </c>
      <c r="F9" s="4" t="s">
        <v>27</v>
      </c>
      <c r="G9">
        <v>11.290001</v>
      </c>
      <c r="H9">
        <f t="shared" si="0"/>
        <v>5.6600010000000003</v>
      </c>
      <c r="I9" s="3"/>
    </row>
    <row r="10" spans="1:12" x14ac:dyDescent="0.25">
      <c r="A10" s="4" t="s">
        <v>27</v>
      </c>
      <c r="B10" s="4" t="s">
        <v>28</v>
      </c>
      <c r="C10" s="4" t="s">
        <v>12</v>
      </c>
      <c r="D10" s="4">
        <v>5.7000299999999999</v>
      </c>
      <c r="E10" s="6">
        <v>1</v>
      </c>
      <c r="F10" s="7" t="s">
        <v>30</v>
      </c>
      <c r="G10">
        <v>11.290001999999999</v>
      </c>
      <c r="H10">
        <f t="shared" si="0"/>
        <v>5.6600019999999995</v>
      </c>
      <c r="I10" s="3"/>
      <c r="K10" t="s">
        <v>29</v>
      </c>
    </row>
    <row r="11" spans="1:12" x14ac:dyDescent="0.25">
      <c r="A11" s="7" t="s">
        <v>30</v>
      </c>
      <c r="B11" s="4" t="s">
        <v>31</v>
      </c>
      <c r="C11" s="4" t="s">
        <v>12</v>
      </c>
      <c r="D11" s="4">
        <v>5.7000400000000004</v>
      </c>
      <c r="E11" s="6">
        <v>1</v>
      </c>
      <c r="F11" s="7" t="s">
        <v>32</v>
      </c>
      <c r="G11">
        <v>11.290003</v>
      </c>
      <c r="H11">
        <f t="shared" si="0"/>
        <v>5.6600030000000006</v>
      </c>
      <c r="I11" s="3"/>
    </row>
    <row r="12" spans="1:12" x14ac:dyDescent="0.25">
      <c r="A12" s="7" t="s">
        <v>32</v>
      </c>
      <c r="B12" s="4" t="s">
        <v>33</v>
      </c>
      <c r="C12" s="4" t="s">
        <v>15</v>
      </c>
      <c r="D12" s="4">
        <v>5.74</v>
      </c>
      <c r="E12" s="6">
        <v>1</v>
      </c>
      <c r="F12" s="8" t="s">
        <v>35</v>
      </c>
      <c r="G12">
        <v>11.37</v>
      </c>
      <c r="H12">
        <f t="shared" si="0"/>
        <v>5.7399999999999993</v>
      </c>
      <c r="I12" s="3"/>
      <c r="L12" t="s">
        <v>34</v>
      </c>
    </row>
    <row r="13" spans="1:12" x14ac:dyDescent="0.25">
      <c r="A13" s="8" t="s">
        <v>35</v>
      </c>
      <c r="B13" s="6" t="s">
        <v>36</v>
      </c>
      <c r="C13" s="4" t="s">
        <v>12</v>
      </c>
      <c r="D13" s="4">
        <v>7.99</v>
      </c>
      <c r="E13" s="6">
        <v>1</v>
      </c>
      <c r="F13" s="8" t="s">
        <v>38</v>
      </c>
      <c r="G13">
        <v>13.58</v>
      </c>
      <c r="H13">
        <f t="shared" si="0"/>
        <v>7.95</v>
      </c>
      <c r="I13" s="3"/>
      <c r="K13" t="s">
        <v>37</v>
      </c>
    </row>
    <row r="14" spans="1:12" x14ac:dyDescent="0.25">
      <c r="A14" s="8" t="s">
        <v>38</v>
      </c>
      <c r="B14" s="6" t="s">
        <v>39</v>
      </c>
      <c r="C14" s="4" t="s">
        <v>12</v>
      </c>
      <c r="D14" s="4">
        <v>8.33</v>
      </c>
      <c r="E14" s="6">
        <v>1</v>
      </c>
      <c r="F14" s="9" t="s">
        <v>40</v>
      </c>
      <c r="G14">
        <v>13.92</v>
      </c>
      <c r="H14">
        <f t="shared" si="0"/>
        <v>8.2899999999999991</v>
      </c>
      <c r="I14" s="3"/>
    </row>
    <row r="15" spans="1:12" x14ac:dyDescent="0.25">
      <c r="A15" s="9" t="s">
        <v>40</v>
      </c>
      <c r="B15" s="4" t="s">
        <v>41</v>
      </c>
      <c r="C15" s="4" t="s">
        <v>12</v>
      </c>
      <c r="D15" s="4">
        <v>10.32</v>
      </c>
      <c r="E15" s="6">
        <v>1</v>
      </c>
      <c r="F15" s="9" t="s">
        <v>42</v>
      </c>
      <c r="G15">
        <v>15.91</v>
      </c>
      <c r="H15">
        <f t="shared" si="0"/>
        <v>10.280000000000001</v>
      </c>
      <c r="I15" s="3"/>
    </row>
    <row r="16" spans="1:12" x14ac:dyDescent="0.25">
      <c r="A16" s="9" t="s">
        <v>42</v>
      </c>
      <c r="B16" s="4" t="s">
        <v>43</v>
      </c>
      <c r="C16" s="4" t="s">
        <v>12</v>
      </c>
      <c r="D16" s="4">
        <v>10.62</v>
      </c>
      <c r="E16" s="6">
        <v>1</v>
      </c>
      <c r="F16" s="2" t="s">
        <v>44</v>
      </c>
      <c r="G16">
        <v>16.21</v>
      </c>
      <c r="H16">
        <f t="shared" si="0"/>
        <v>10.580000000000002</v>
      </c>
      <c r="I16" s="3"/>
    </row>
    <row r="17" spans="1:14" x14ac:dyDescent="0.25">
      <c r="A17" s="2" t="s">
        <v>44</v>
      </c>
      <c r="B17" s="6" t="s">
        <v>45</v>
      </c>
      <c r="C17" s="7" t="s">
        <v>9</v>
      </c>
      <c r="D17" s="4">
        <v>11.46</v>
      </c>
      <c r="E17" s="6">
        <v>1</v>
      </c>
      <c r="F17" s="9" t="s">
        <v>46</v>
      </c>
      <c r="G17">
        <v>16.84</v>
      </c>
      <c r="H17">
        <f t="shared" si="0"/>
        <v>11.21</v>
      </c>
      <c r="I17" s="3"/>
    </row>
    <row r="18" spans="1:14" x14ac:dyDescent="0.25">
      <c r="A18" s="9" t="s">
        <v>46</v>
      </c>
      <c r="B18" s="4" t="s">
        <v>47</v>
      </c>
      <c r="C18" s="4" t="s">
        <v>12</v>
      </c>
      <c r="D18" s="4">
        <v>13.08</v>
      </c>
      <c r="E18" s="6">
        <v>1</v>
      </c>
      <c r="F18" s="9" t="s">
        <v>49</v>
      </c>
      <c r="G18">
        <v>18.71</v>
      </c>
      <c r="H18">
        <f t="shared" si="0"/>
        <v>13.080000000000002</v>
      </c>
      <c r="I18" s="3"/>
      <c r="K18" t="s">
        <v>48</v>
      </c>
    </row>
    <row r="19" spans="1:14" x14ac:dyDescent="0.25">
      <c r="A19" s="9" t="s">
        <v>49</v>
      </c>
      <c r="B19" s="4" t="s">
        <v>50</v>
      </c>
      <c r="C19" s="4" t="s">
        <v>12</v>
      </c>
      <c r="D19" s="4">
        <v>13.13</v>
      </c>
      <c r="E19" s="6">
        <v>1</v>
      </c>
      <c r="F19" s="7" t="s">
        <v>52</v>
      </c>
      <c r="G19">
        <v>18.760000000000002</v>
      </c>
      <c r="H19">
        <f t="shared" si="0"/>
        <v>13.130000000000003</v>
      </c>
      <c r="I19" s="3"/>
      <c r="K19" t="s">
        <v>51</v>
      </c>
    </row>
    <row r="20" spans="1:14" x14ac:dyDescent="0.25">
      <c r="A20" s="7" t="s">
        <v>52</v>
      </c>
      <c r="B20" s="4" t="s">
        <v>53</v>
      </c>
      <c r="C20" s="4" t="s">
        <v>15</v>
      </c>
      <c r="D20" s="4">
        <v>13.65</v>
      </c>
      <c r="E20" s="6">
        <v>1</v>
      </c>
      <c r="F20" s="9" t="s">
        <v>55</v>
      </c>
      <c r="G20">
        <v>19.28</v>
      </c>
      <c r="H20">
        <f t="shared" si="0"/>
        <v>13.650000000000002</v>
      </c>
      <c r="I20" s="3"/>
      <c r="K20" s="12" t="s">
        <v>54</v>
      </c>
    </row>
    <row r="21" spans="1:14" x14ac:dyDescent="0.25">
      <c r="A21" s="9" t="s">
        <v>55</v>
      </c>
      <c r="B21" s="4" t="s">
        <v>56</v>
      </c>
      <c r="C21" s="4" t="s">
        <v>12</v>
      </c>
      <c r="D21" s="4">
        <v>15.7</v>
      </c>
      <c r="E21" s="6">
        <v>1</v>
      </c>
      <c r="F21" s="5" t="s">
        <v>58</v>
      </c>
      <c r="G21">
        <v>21.14</v>
      </c>
      <c r="H21">
        <f t="shared" si="0"/>
        <v>15.510000000000002</v>
      </c>
      <c r="I21" s="3"/>
      <c r="M21">
        <f>20.38-G2</f>
        <v>14.75</v>
      </c>
      <c r="N21" t="s">
        <v>57</v>
      </c>
    </row>
    <row r="22" spans="1:14" x14ac:dyDescent="0.25">
      <c r="A22" s="5" t="s">
        <v>58</v>
      </c>
      <c r="B22" s="4" t="s">
        <v>59</v>
      </c>
      <c r="C22" s="7" t="s">
        <v>9</v>
      </c>
      <c r="D22" s="4">
        <v>16.55</v>
      </c>
      <c r="E22" s="6">
        <v>1</v>
      </c>
      <c r="F22" s="5" t="s">
        <v>60</v>
      </c>
      <c r="G22">
        <v>22.69</v>
      </c>
      <c r="H22">
        <f t="shared" si="0"/>
        <v>17.060000000000002</v>
      </c>
      <c r="I22" s="3">
        <f>H22-D22</f>
        <v>0.51000000000000156</v>
      </c>
    </row>
    <row r="23" spans="1:14" s="10" customFormat="1" x14ac:dyDescent="0.25">
      <c r="A23" s="5" t="s">
        <v>60</v>
      </c>
      <c r="B23" s="4" t="s">
        <v>61</v>
      </c>
      <c r="C23" s="7" t="s">
        <v>12</v>
      </c>
      <c r="D23" s="4">
        <v>15.76</v>
      </c>
      <c r="E23" s="6">
        <v>1</v>
      </c>
      <c r="F23" s="5" t="s">
        <v>64</v>
      </c>
      <c r="G23" s="13">
        <v>21.39</v>
      </c>
      <c r="H23" s="10">
        <f t="shared" si="0"/>
        <v>15.760000000000002</v>
      </c>
      <c r="I23" s="14"/>
      <c r="K23" s="11" t="s">
        <v>62</v>
      </c>
      <c r="M23" s="11" t="s">
        <v>63</v>
      </c>
    </row>
    <row r="24" spans="1:14" s="10" customFormat="1" x14ac:dyDescent="0.25">
      <c r="A24" s="5" t="s">
        <v>64</v>
      </c>
      <c r="B24" s="4" t="s">
        <v>56</v>
      </c>
      <c r="C24" s="32" t="s">
        <v>15</v>
      </c>
      <c r="D24" s="4">
        <v>17.46</v>
      </c>
      <c r="E24" s="6">
        <v>1</v>
      </c>
      <c r="F24" s="8" t="s">
        <v>65</v>
      </c>
      <c r="G24" s="13">
        <v>23.09</v>
      </c>
      <c r="H24" s="10">
        <f t="shared" si="0"/>
        <v>17.46</v>
      </c>
      <c r="I24" s="14"/>
      <c r="K24" s="11" t="s">
        <v>62</v>
      </c>
      <c r="M24" s="11"/>
    </row>
    <row r="25" spans="1:14" x14ac:dyDescent="0.25">
      <c r="A25" s="8" t="s">
        <v>65</v>
      </c>
      <c r="B25" s="4" t="s">
        <v>66</v>
      </c>
      <c r="C25" s="32" t="s">
        <v>15</v>
      </c>
      <c r="D25" s="4">
        <v>22.74</v>
      </c>
      <c r="E25" s="6">
        <v>1</v>
      </c>
      <c r="F25" s="9" t="s">
        <v>68</v>
      </c>
      <c r="G25" s="15">
        <v>27.29</v>
      </c>
      <c r="H25" s="15">
        <f t="shared" si="0"/>
        <v>21.66</v>
      </c>
      <c r="I25" s="16">
        <f>H25-D25</f>
        <v>-1.0799999999999983</v>
      </c>
      <c r="J25" s="15">
        <f>D25+$G$2</f>
        <v>28.369999999999997</v>
      </c>
      <c r="K25" t="s">
        <v>67</v>
      </c>
    </row>
    <row r="26" spans="1:14" x14ac:dyDescent="0.25">
      <c r="A26" s="9" t="s">
        <v>68</v>
      </c>
      <c r="B26" s="4" t="s">
        <v>69</v>
      </c>
      <c r="C26" s="4" t="s">
        <v>12</v>
      </c>
      <c r="D26" s="4">
        <v>23.22</v>
      </c>
      <c r="E26" s="6">
        <v>1</v>
      </c>
      <c r="F26" s="4" t="s">
        <v>71</v>
      </c>
      <c r="G26" s="15">
        <v>27.81</v>
      </c>
      <c r="H26" s="15">
        <f t="shared" si="0"/>
        <v>22.18</v>
      </c>
      <c r="I26" s="16">
        <f>H26-D26</f>
        <v>-1.0399999999999991</v>
      </c>
      <c r="J26" s="15">
        <f>D26+$G$2</f>
        <v>28.849999999999998</v>
      </c>
      <c r="K26" t="s">
        <v>70</v>
      </c>
    </row>
    <row r="27" spans="1:14" x14ac:dyDescent="0.25">
      <c r="A27" s="4" t="s">
        <v>71</v>
      </c>
      <c r="B27" s="4" t="s">
        <v>72</v>
      </c>
      <c r="C27" s="7" t="s">
        <v>9</v>
      </c>
      <c r="D27" s="4">
        <v>23.27</v>
      </c>
      <c r="E27" s="6">
        <v>1</v>
      </c>
      <c r="F27" s="8" t="s">
        <v>74</v>
      </c>
      <c r="I27" s="16"/>
      <c r="K27" t="s">
        <v>73</v>
      </c>
    </row>
    <row r="28" spans="1:14" x14ac:dyDescent="0.25">
      <c r="A28" s="8" t="s">
        <v>74</v>
      </c>
      <c r="B28" s="4" t="s">
        <v>75</v>
      </c>
      <c r="C28" s="4" t="s">
        <v>12</v>
      </c>
      <c r="D28" s="4">
        <v>25.87</v>
      </c>
      <c r="E28" s="6">
        <v>1</v>
      </c>
      <c r="F28" s="8" t="s">
        <v>77</v>
      </c>
      <c r="G28">
        <v>31.59</v>
      </c>
      <c r="H28">
        <f t="shared" si="0"/>
        <v>25.96</v>
      </c>
      <c r="I28" s="16">
        <f>H28-D28</f>
        <v>8.9999999999999858E-2</v>
      </c>
      <c r="K28" t="s">
        <v>76</v>
      </c>
    </row>
    <row r="29" spans="1:14" x14ac:dyDescent="0.25">
      <c r="A29" s="8" t="s">
        <v>77</v>
      </c>
      <c r="B29" s="4" t="s">
        <v>78</v>
      </c>
      <c r="C29" s="4" t="s">
        <v>12</v>
      </c>
      <c r="D29" s="4">
        <v>27.17</v>
      </c>
      <c r="E29" s="6">
        <v>1</v>
      </c>
      <c r="F29" s="8" t="s">
        <v>80</v>
      </c>
      <c r="G29" s="15">
        <v>31.61</v>
      </c>
      <c r="H29" s="15">
        <f t="shared" si="0"/>
        <v>25.98</v>
      </c>
      <c r="I29" s="16">
        <f>H29-D29</f>
        <v>-1.1900000000000013</v>
      </c>
      <c r="J29" s="15">
        <f>D29+$G$2</f>
        <v>32.800000000000004</v>
      </c>
      <c r="K29" t="s">
        <v>79</v>
      </c>
    </row>
    <row r="30" spans="1:14" x14ac:dyDescent="0.25">
      <c r="A30" s="8" t="s">
        <v>80</v>
      </c>
      <c r="B30" s="4" t="s">
        <v>81</v>
      </c>
      <c r="C30" s="4" t="s">
        <v>12</v>
      </c>
      <c r="D30" s="4">
        <v>27.3</v>
      </c>
      <c r="E30" s="6">
        <v>1</v>
      </c>
      <c r="F30" s="4" t="s">
        <v>82</v>
      </c>
      <c r="G30" s="15">
        <v>31.74</v>
      </c>
      <c r="H30" s="15">
        <f t="shared" si="0"/>
        <v>26.11</v>
      </c>
      <c r="I30" s="16">
        <f>H30-D30</f>
        <v>-1.1900000000000013</v>
      </c>
      <c r="J30" s="15">
        <f>D30+$G$2</f>
        <v>32.93</v>
      </c>
      <c r="K30" t="s">
        <v>79</v>
      </c>
    </row>
    <row r="31" spans="1:14" x14ac:dyDescent="0.25">
      <c r="A31" s="4" t="s">
        <v>82</v>
      </c>
      <c r="B31" s="4" t="s">
        <v>83</v>
      </c>
      <c r="C31" s="4" t="s">
        <v>9</v>
      </c>
      <c r="D31" s="4">
        <v>31.97</v>
      </c>
      <c r="E31" s="6">
        <v>1</v>
      </c>
      <c r="F31" s="28" t="s">
        <v>85</v>
      </c>
      <c r="K31" t="s">
        <v>84</v>
      </c>
    </row>
    <row r="32" spans="1:14" x14ac:dyDescent="0.25">
      <c r="A32" s="28" t="s">
        <v>85</v>
      </c>
      <c r="B32" s="4" t="s">
        <v>86</v>
      </c>
      <c r="C32" s="4" t="s">
        <v>15</v>
      </c>
      <c r="D32" s="4">
        <v>39.24</v>
      </c>
      <c r="E32" s="6">
        <v>1</v>
      </c>
      <c r="F32" s="8" t="s">
        <v>88</v>
      </c>
      <c r="G32" s="10">
        <v>39.24</v>
      </c>
      <c r="H32">
        <f t="shared" si="0"/>
        <v>33.61</v>
      </c>
      <c r="I32" s="10"/>
      <c r="K32" s="10" t="s">
        <v>87</v>
      </c>
      <c r="L32" s="10"/>
      <c r="M32" t="s">
        <v>48</v>
      </c>
    </row>
    <row r="33" spans="1:15" x14ac:dyDescent="0.25">
      <c r="A33" s="8" t="s">
        <v>88</v>
      </c>
      <c r="B33" s="4" t="s">
        <v>89</v>
      </c>
      <c r="C33" s="4" t="s">
        <v>15</v>
      </c>
      <c r="D33" s="4">
        <v>35.450000000000003</v>
      </c>
      <c r="E33" s="6">
        <v>1</v>
      </c>
      <c r="F33" s="5" t="s">
        <v>90</v>
      </c>
      <c r="G33" s="10">
        <v>39.340000000000003</v>
      </c>
      <c r="H33">
        <f t="shared" si="0"/>
        <v>33.71</v>
      </c>
      <c r="I33" s="10">
        <f t="shared" ref="I33:I38" si="1">H33-D33</f>
        <v>-1.740000000000002</v>
      </c>
      <c r="K33" s="10" t="s">
        <v>87</v>
      </c>
      <c r="L33" s="10"/>
      <c r="M33" s="10"/>
      <c r="N33" s="10"/>
      <c r="O33" s="10"/>
    </row>
    <row r="34" spans="1:15" x14ac:dyDescent="0.25">
      <c r="A34" s="5" t="s">
        <v>90</v>
      </c>
      <c r="B34" s="4" t="s">
        <v>91</v>
      </c>
      <c r="C34" s="4" t="s">
        <v>12</v>
      </c>
      <c r="D34" s="4">
        <v>36.35</v>
      </c>
      <c r="E34" s="6">
        <v>1</v>
      </c>
      <c r="F34" s="5" t="s">
        <v>92</v>
      </c>
      <c r="G34" s="10">
        <v>40.79</v>
      </c>
      <c r="H34">
        <f t="shared" si="0"/>
        <v>35.159999999999997</v>
      </c>
      <c r="I34" s="10">
        <f t="shared" si="1"/>
        <v>-1.1900000000000048</v>
      </c>
    </row>
    <row r="35" spans="1:15" x14ac:dyDescent="0.25">
      <c r="A35" s="5" t="s">
        <v>92</v>
      </c>
      <c r="B35" s="4" t="s">
        <v>93</v>
      </c>
      <c r="C35" s="4" t="s">
        <v>15</v>
      </c>
      <c r="D35" s="4">
        <v>38.06</v>
      </c>
      <c r="E35" s="6">
        <v>1</v>
      </c>
      <c r="F35" s="5" t="s">
        <v>94</v>
      </c>
      <c r="G35" s="10">
        <v>41.93</v>
      </c>
      <c r="H35">
        <f t="shared" si="0"/>
        <v>36.299999999999997</v>
      </c>
      <c r="I35" s="10">
        <f t="shared" si="1"/>
        <v>-1.7600000000000051</v>
      </c>
    </row>
    <row r="36" spans="1:15" x14ac:dyDescent="0.25">
      <c r="A36" s="5" t="s">
        <v>94</v>
      </c>
      <c r="B36" s="4" t="s">
        <v>95</v>
      </c>
      <c r="C36" s="4" t="s">
        <v>15</v>
      </c>
      <c r="D36" s="4">
        <v>39.770000000000003</v>
      </c>
      <c r="E36" s="6">
        <v>1</v>
      </c>
      <c r="F36" s="5" t="s">
        <v>96</v>
      </c>
      <c r="G36" s="10">
        <v>43</v>
      </c>
      <c r="H36">
        <f t="shared" si="0"/>
        <v>37.369999999999997</v>
      </c>
      <c r="I36" s="10">
        <f t="shared" si="1"/>
        <v>-2.4000000000000057</v>
      </c>
    </row>
    <row r="37" spans="1:15" x14ac:dyDescent="0.25">
      <c r="A37" s="5" t="s">
        <v>96</v>
      </c>
      <c r="B37" s="4" t="s">
        <v>97</v>
      </c>
      <c r="C37" s="4" t="s">
        <v>15</v>
      </c>
      <c r="D37" s="4">
        <v>41.48</v>
      </c>
      <c r="E37" s="6">
        <v>1</v>
      </c>
      <c r="F37" s="5" t="s">
        <v>99</v>
      </c>
      <c r="G37" s="10">
        <v>42.25</v>
      </c>
      <c r="H37">
        <f t="shared" si="0"/>
        <v>36.619999999999997</v>
      </c>
      <c r="I37" s="10">
        <f t="shared" si="1"/>
        <v>-4.8599999999999994</v>
      </c>
      <c r="K37" t="s">
        <v>98</v>
      </c>
    </row>
    <row r="38" spans="1:15" x14ac:dyDescent="0.25">
      <c r="A38" s="5" t="s">
        <v>99</v>
      </c>
      <c r="B38" s="29" t="s">
        <v>100</v>
      </c>
      <c r="C38" s="4" t="s">
        <v>12</v>
      </c>
      <c r="D38" s="4">
        <v>41.75</v>
      </c>
      <c r="E38" s="6">
        <v>1</v>
      </c>
      <c r="F38" s="8" t="s">
        <v>102</v>
      </c>
      <c r="G38" s="10">
        <v>44.32</v>
      </c>
      <c r="H38">
        <f t="shared" si="0"/>
        <v>38.69</v>
      </c>
      <c r="I38" s="10">
        <f t="shared" si="1"/>
        <v>-3.0600000000000023</v>
      </c>
      <c r="K38" t="s">
        <v>101</v>
      </c>
    </row>
    <row r="39" spans="1:15" x14ac:dyDescent="0.25">
      <c r="A39" s="8" t="s">
        <v>102</v>
      </c>
      <c r="B39" s="29" t="s">
        <v>103</v>
      </c>
      <c r="C39" s="4" t="s">
        <v>15</v>
      </c>
      <c r="D39" s="4">
        <v>44.19</v>
      </c>
      <c r="E39" s="6">
        <v>1</v>
      </c>
      <c r="F39" s="5" t="s">
        <v>104</v>
      </c>
      <c r="I39" s="15"/>
    </row>
    <row r="40" spans="1:15" x14ac:dyDescent="0.25">
      <c r="A40" s="5" t="s">
        <v>104</v>
      </c>
      <c r="B40" s="29" t="s">
        <v>105</v>
      </c>
      <c r="C40" s="4" t="s">
        <v>12</v>
      </c>
      <c r="D40" s="4">
        <v>45.19</v>
      </c>
      <c r="E40" s="6">
        <v>1</v>
      </c>
      <c r="F40" s="8" t="s">
        <v>107</v>
      </c>
      <c r="G40" s="10">
        <v>47.47</v>
      </c>
      <c r="H40">
        <f t="shared" si="0"/>
        <v>41.839999999999996</v>
      </c>
      <c r="I40" s="10">
        <f>H40-D40</f>
        <v>-3.3500000000000014</v>
      </c>
      <c r="K40" t="s">
        <v>106</v>
      </c>
    </row>
    <row r="41" spans="1:15" x14ac:dyDescent="0.25">
      <c r="A41" s="8" t="s">
        <v>107</v>
      </c>
      <c r="B41" s="29" t="s">
        <v>108</v>
      </c>
      <c r="C41" s="4" t="s">
        <v>15</v>
      </c>
      <c r="D41" s="4">
        <v>49.13</v>
      </c>
      <c r="E41" s="6">
        <v>1</v>
      </c>
      <c r="F41" s="8" t="s">
        <v>109</v>
      </c>
      <c r="G41" s="10">
        <v>50.06</v>
      </c>
      <c r="H41">
        <f t="shared" si="0"/>
        <v>44.43</v>
      </c>
      <c r="I41" s="10">
        <f>H41-D41</f>
        <v>-4.7000000000000028</v>
      </c>
    </row>
    <row r="42" spans="1:15" x14ac:dyDescent="0.25">
      <c r="A42" s="8" t="s">
        <v>109</v>
      </c>
      <c r="B42" s="29" t="s">
        <v>110</v>
      </c>
      <c r="C42" s="4" t="s">
        <v>15</v>
      </c>
      <c r="D42" s="4">
        <v>50.33</v>
      </c>
      <c r="E42" s="6">
        <v>1</v>
      </c>
      <c r="F42" s="9" t="s">
        <v>111</v>
      </c>
      <c r="I42" s="15"/>
      <c r="K42" t="s">
        <v>84</v>
      </c>
    </row>
    <row r="43" spans="1:15" x14ac:dyDescent="0.25">
      <c r="A43" s="9" t="s">
        <v>111</v>
      </c>
      <c r="B43" s="4" t="s">
        <v>112</v>
      </c>
      <c r="C43" s="4" t="s">
        <v>15</v>
      </c>
      <c r="D43" s="4">
        <v>50.76</v>
      </c>
      <c r="E43" s="6">
        <v>1</v>
      </c>
      <c r="F43" s="8" t="s">
        <v>113</v>
      </c>
      <c r="G43" s="10">
        <v>51.86</v>
      </c>
      <c r="H43">
        <f t="shared" si="0"/>
        <v>46.23</v>
      </c>
      <c r="I43" s="10">
        <f>H43-D43</f>
        <v>-4.5300000000000011</v>
      </c>
    </row>
    <row r="44" spans="1:15" x14ac:dyDescent="0.25">
      <c r="A44" s="8" t="s">
        <v>113</v>
      </c>
      <c r="B44" s="29" t="s">
        <v>114</v>
      </c>
      <c r="C44" s="4" t="s">
        <v>12</v>
      </c>
      <c r="D44" s="4">
        <v>51.23</v>
      </c>
      <c r="E44" s="6">
        <v>1</v>
      </c>
      <c r="F44" s="29" t="s">
        <v>115</v>
      </c>
      <c r="K44" t="s">
        <v>84</v>
      </c>
    </row>
    <row r="45" spans="1:15" x14ac:dyDescent="0.25">
      <c r="A45" s="29" t="s">
        <v>115</v>
      </c>
      <c r="B45" s="4" t="s">
        <v>116</v>
      </c>
      <c r="C45" s="7" t="s">
        <v>9</v>
      </c>
      <c r="D45" s="4">
        <v>50.87</v>
      </c>
      <c r="E45" s="6">
        <v>1</v>
      </c>
      <c r="F45" s="8" t="s">
        <v>119</v>
      </c>
      <c r="K45" t="s">
        <v>117</v>
      </c>
      <c r="M45" t="s">
        <v>118</v>
      </c>
    </row>
    <row r="46" spans="1:15" x14ac:dyDescent="0.25">
      <c r="A46" s="8" t="s">
        <v>119</v>
      </c>
      <c r="B46" s="4" t="s">
        <v>120</v>
      </c>
      <c r="C46" s="7" t="s">
        <v>15</v>
      </c>
      <c r="D46" s="4">
        <f>D47-0.5</f>
        <v>50.99</v>
      </c>
      <c r="E46" s="6">
        <v>1</v>
      </c>
      <c r="F46" s="5" t="s">
        <v>121</v>
      </c>
      <c r="G46">
        <v>55.19</v>
      </c>
      <c r="H46">
        <f t="shared" ref="H46:H49" si="2">G46-$G$2</f>
        <v>49.559999999999995</v>
      </c>
      <c r="I46" s="10">
        <f>H46-D46</f>
        <v>-1.4300000000000068</v>
      </c>
    </row>
    <row r="47" spans="1:15" x14ac:dyDescent="0.25">
      <c r="A47" s="5" t="s">
        <v>121</v>
      </c>
      <c r="B47" s="29" t="s">
        <v>122</v>
      </c>
      <c r="C47" s="4" t="s">
        <v>12</v>
      </c>
      <c r="D47" s="4">
        <v>51.49</v>
      </c>
      <c r="E47" s="6">
        <v>1</v>
      </c>
      <c r="F47" s="30" t="s">
        <v>123</v>
      </c>
      <c r="G47">
        <v>55.61</v>
      </c>
      <c r="H47">
        <f t="shared" si="2"/>
        <v>49.98</v>
      </c>
      <c r="I47" s="10">
        <f>H47-D47</f>
        <v>-1.5100000000000051</v>
      </c>
    </row>
    <row r="48" spans="1:15" x14ac:dyDescent="0.25">
      <c r="A48" s="30" t="s">
        <v>123</v>
      </c>
      <c r="B48" s="29" t="s">
        <v>124</v>
      </c>
      <c r="C48" s="4" t="s">
        <v>15</v>
      </c>
      <c r="D48" s="4">
        <v>53</v>
      </c>
      <c r="E48" s="6">
        <v>1</v>
      </c>
      <c r="F48" s="5" t="s">
        <v>126</v>
      </c>
      <c r="G48">
        <v>57.41</v>
      </c>
      <c r="I48" s="17"/>
      <c r="K48" t="s">
        <v>125</v>
      </c>
    </row>
    <row r="49" spans="1:9" x14ac:dyDescent="0.25">
      <c r="A49" s="5" t="s">
        <v>126</v>
      </c>
      <c r="B49" s="4" t="s">
        <v>127</v>
      </c>
      <c r="C49" s="4" t="s">
        <v>9</v>
      </c>
      <c r="D49" s="4">
        <v>53.27</v>
      </c>
      <c r="E49" s="6">
        <v>1</v>
      </c>
      <c r="F49" s="6"/>
      <c r="G49">
        <v>57.43</v>
      </c>
      <c r="H49">
        <f t="shared" si="2"/>
        <v>51.8</v>
      </c>
      <c r="I49" s="10">
        <f>H49-D49</f>
        <v>-1.470000000000006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8"/>
  <sheetViews>
    <sheetView tabSelected="1" workbookViewId="0">
      <selection activeCell="I9" sqref="I9"/>
    </sheetView>
  </sheetViews>
  <sheetFormatPr defaultRowHeight="15" x14ac:dyDescent="0.25"/>
  <cols>
    <col min="1" max="1" width="12.42578125" style="32" customWidth="1"/>
    <col min="2" max="2" width="16.140625" bestFit="1" customWidth="1"/>
    <col min="3" max="3" width="66.5703125" style="32" bestFit="1" customWidth="1"/>
    <col min="4" max="4" width="13.85546875" style="32" customWidth="1"/>
    <col min="5" max="7" width="12.42578125" style="32" customWidth="1"/>
    <col min="8" max="8" width="19.28515625" style="32" bestFit="1" customWidth="1"/>
    <col min="9" max="9" width="27.85546875" style="32" bestFit="1" customWidth="1"/>
    <col min="10" max="10" width="19.28515625" style="32" customWidth="1"/>
    <col min="11" max="11" width="9" style="32" customWidth="1"/>
    <col min="12" max="12" width="11" bestFit="1" customWidth="1"/>
  </cols>
  <sheetData>
    <row r="1" spans="1:12" x14ac:dyDescent="0.25">
      <c r="A1" s="7" t="s">
        <v>0</v>
      </c>
      <c r="B1" s="4" t="s">
        <v>280</v>
      </c>
      <c r="C1" s="7" t="s">
        <v>1</v>
      </c>
      <c r="D1" s="7" t="s">
        <v>6</v>
      </c>
      <c r="E1" s="4" t="s">
        <v>4</v>
      </c>
      <c r="F1" s="4" t="s">
        <v>279</v>
      </c>
      <c r="G1" s="4" t="s">
        <v>201</v>
      </c>
      <c r="H1" s="4" t="s">
        <v>202</v>
      </c>
      <c r="I1" s="4" t="s">
        <v>340</v>
      </c>
      <c r="J1" s="4" t="s">
        <v>265</v>
      </c>
      <c r="K1" s="4" t="s">
        <v>264</v>
      </c>
      <c r="L1" s="4" t="s">
        <v>334</v>
      </c>
    </row>
    <row r="2" spans="1:12" x14ac:dyDescent="0.25">
      <c r="A2" s="7" t="s">
        <v>7</v>
      </c>
      <c r="B2" t="s">
        <v>282</v>
      </c>
      <c r="C2" s="6" t="s">
        <v>308</v>
      </c>
      <c r="D2" s="7" t="s">
        <v>9</v>
      </c>
      <c r="E2" s="31">
        <v>0</v>
      </c>
      <c r="F2" s="2">
        <v>0</v>
      </c>
      <c r="G2" s="6">
        <v>1</v>
      </c>
      <c r="H2" s="4" t="s">
        <v>10</v>
      </c>
      <c r="I2" s="4" t="s">
        <v>10</v>
      </c>
      <c r="J2">
        <v>-105.22442599999999</v>
      </c>
      <c r="K2">
        <v>40.664425000000001</v>
      </c>
      <c r="L2" t="s">
        <v>335</v>
      </c>
    </row>
    <row r="3" spans="1:12" x14ac:dyDescent="0.25">
      <c r="A3" s="4" t="s">
        <v>10</v>
      </c>
      <c r="B3" s="4" t="s">
        <v>10</v>
      </c>
      <c r="C3" s="4" t="s">
        <v>309</v>
      </c>
      <c r="D3" s="4" t="s">
        <v>12</v>
      </c>
      <c r="E3" s="4">
        <v>0.4</v>
      </c>
      <c r="F3" s="4">
        <v>1</v>
      </c>
      <c r="G3" s="6">
        <v>1</v>
      </c>
      <c r="H3" s="4" t="s">
        <v>185</v>
      </c>
      <c r="I3" t="s">
        <v>284</v>
      </c>
      <c r="J3">
        <v>-105.21676600000001</v>
      </c>
      <c r="K3">
        <v>40.663673000000003</v>
      </c>
      <c r="L3" t="s">
        <v>335</v>
      </c>
    </row>
    <row r="4" spans="1:12" x14ac:dyDescent="0.25">
      <c r="A4" s="4" t="s">
        <v>185</v>
      </c>
      <c r="B4" t="s">
        <v>284</v>
      </c>
      <c r="C4" s="4" t="s">
        <v>310</v>
      </c>
      <c r="D4" s="4" t="s">
        <v>15</v>
      </c>
      <c r="E4" s="4">
        <v>1.0100100000000001</v>
      </c>
      <c r="F4" s="4">
        <v>2</v>
      </c>
      <c r="G4" s="6">
        <v>1</v>
      </c>
      <c r="H4" s="4" t="s">
        <v>16</v>
      </c>
      <c r="I4" t="s">
        <v>188</v>
      </c>
      <c r="J4">
        <v>-105.209715</v>
      </c>
      <c r="K4">
        <v>40.658867000000001</v>
      </c>
      <c r="L4" t="s">
        <v>339</v>
      </c>
    </row>
    <row r="5" spans="1:12" x14ac:dyDescent="0.25">
      <c r="A5" s="4" t="s">
        <v>16</v>
      </c>
      <c r="B5" t="s">
        <v>188</v>
      </c>
      <c r="C5" s="4" t="s">
        <v>311</v>
      </c>
      <c r="D5" s="4" t="s">
        <v>12</v>
      </c>
      <c r="E5" s="4">
        <v>1.29</v>
      </c>
      <c r="F5" s="2">
        <v>3</v>
      </c>
      <c r="G5" s="6">
        <v>1</v>
      </c>
      <c r="H5" s="4" t="s">
        <v>18</v>
      </c>
      <c r="I5" t="s">
        <v>287</v>
      </c>
      <c r="J5">
        <v>-105.204063</v>
      </c>
      <c r="K5">
        <v>40.659505000000003</v>
      </c>
      <c r="L5" t="s">
        <v>338</v>
      </c>
    </row>
    <row r="6" spans="1:12" x14ac:dyDescent="0.25">
      <c r="A6" s="4" t="s">
        <v>18</v>
      </c>
      <c r="B6" t="s">
        <v>287</v>
      </c>
      <c r="C6" s="4" t="s">
        <v>312</v>
      </c>
      <c r="D6" s="4" t="s">
        <v>12</v>
      </c>
      <c r="E6" s="4">
        <v>2.38</v>
      </c>
      <c r="F6" s="4">
        <v>4</v>
      </c>
      <c r="G6" s="6">
        <v>1</v>
      </c>
      <c r="H6" s="4" t="s">
        <v>20</v>
      </c>
      <c r="I6" t="s">
        <v>197</v>
      </c>
      <c r="J6">
        <v>-105.18536400000001</v>
      </c>
      <c r="K6">
        <v>40.656562999999998</v>
      </c>
      <c r="L6" t="s">
        <v>338</v>
      </c>
    </row>
    <row r="7" spans="1:12" x14ac:dyDescent="0.25">
      <c r="A7" s="4" t="s">
        <v>20</v>
      </c>
      <c r="B7" t="s">
        <v>197</v>
      </c>
      <c r="C7" s="4" t="s">
        <v>313</v>
      </c>
      <c r="D7" s="4" t="s">
        <v>12</v>
      </c>
      <c r="E7" s="4">
        <v>4.46</v>
      </c>
      <c r="F7" s="4">
        <v>5</v>
      </c>
      <c r="G7" s="6">
        <v>1</v>
      </c>
      <c r="H7" s="5" t="s">
        <v>23</v>
      </c>
      <c r="I7" t="s">
        <v>199</v>
      </c>
      <c r="J7">
        <v>-105.167816</v>
      </c>
      <c r="K7">
        <v>40.630862999999998</v>
      </c>
      <c r="L7" t="s">
        <v>338</v>
      </c>
    </row>
    <row r="8" spans="1:12" x14ac:dyDescent="0.25">
      <c r="A8" s="5" t="s">
        <v>23</v>
      </c>
      <c r="B8" t="s">
        <v>199</v>
      </c>
      <c r="C8" s="6" t="s">
        <v>314</v>
      </c>
      <c r="D8" s="4" t="s">
        <v>12</v>
      </c>
      <c r="E8" s="4">
        <v>5.7000099999999998</v>
      </c>
      <c r="F8" s="2">
        <v>6</v>
      </c>
      <c r="G8" s="6">
        <v>1</v>
      </c>
      <c r="H8" s="5" t="s">
        <v>25</v>
      </c>
      <c r="I8" t="s">
        <v>200</v>
      </c>
      <c r="J8">
        <v>-105.151391</v>
      </c>
      <c r="K8">
        <v>40.625686000000002</v>
      </c>
      <c r="L8" t="s">
        <v>335</v>
      </c>
    </row>
    <row r="9" spans="1:12" x14ac:dyDescent="0.25">
      <c r="A9" s="5" t="s">
        <v>25</v>
      </c>
      <c r="B9" t="s">
        <v>200</v>
      </c>
      <c r="C9" s="6" t="s">
        <v>315</v>
      </c>
      <c r="D9" s="4" t="s">
        <v>12</v>
      </c>
      <c r="E9" s="4">
        <v>5.7000200000000003</v>
      </c>
      <c r="F9" s="4">
        <v>7</v>
      </c>
      <c r="G9" s="6">
        <v>1</v>
      </c>
      <c r="H9" s="4" t="s">
        <v>27</v>
      </c>
      <c r="I9" t="s">
        <v>288</v>
      </c>
      <c r="J9">
        <v>-105.15135600000001</v>
      </c>
      <c r="K9">
        <v>40.625748999999999</v>
      </c>
      <c r="L9" t="s">
        <v>335</v>
      </c>
    </row>
    <row r="10" spans="1:12" x14ac:dyDescent="0.25">
      <c r="A10" s="4" t="s">
        <v>27</v>
      </c>
      <c r="B10" t="s">
        <v>288</v>
      </c>
      <c r="C10" s="4" t="s">
        <v>316</v>
      </c>
      <c r="D10" s="4" t="s">
        <v>12</v>
      </c>
      <c r="E10" s="4">
        <v>5.7000299999999999</v>
      </c>
      <c r="F10" s="4">
        <v>8</v>
      </c>
      <c r="G10" s="6">
        <v>1</v>
      </c>
      <c r="H10" s="7" t="s">
        <v>30</v>
      </c>
      <c r="I10" t="s">
        <v>285</v>
      </c>
      <c r="J10">
        <v>-105.15154099999999</v>
      </c>
      <c r="K10">
        <v>40.626190999999999</v>
      </c>
      <c r="L10" t="s">
        <v>335</v>
      </c>
    </row>
    <row r="11" spans="1:12" x14ac:dyDescent="0.25">
      <c r="A11" s="7" t="s">
        <v>30</v>
      </c>
      <c r="B11" t="s">
        <v>285</v>
      </c>
      <c r="C11" s="4" t="s">
        <v>286</v>
      </c>
      <c r="D11" s="4" t="s">
        <v>12</v>
      </c>
      <c r="E11" s="4">
        <v>5.7000400000000004</v>
      </c>
      <c r="F11" s="2">
        <v>9</v>
      </c>
      <c r="G11" s="6">
        <v>1</v>
      </c>
      <c r="H11" s="7" t="s">
        <v>32</v>
      </c>
      <c r="I11" s="7" t="s">
        <v>32</v>
      </c>
      <c r="J11">
        <v>-105.14671800000001</v>
      </c>
      <c r="K11">
        <v>40.629790999999997</v>
      </c>
      <c r="L11" t="s">
        <v>338</v>
      </c>
    </row>
    <row r="12" spans="1:12" x14ac:dyDescent="0.25">
      <c r="A12" s="7" t="s">
        <v>32</v>
      </c>
      <c r="B12" s="7" t="s">
        <v>32</v>
      </c>
      <c r="C12" s="4" t="s">
        <v>317</v>
      </c>
      <c r="D12" s="4" t="s">
        <v>15</v>
      </c>
      <c r="E12" s="4">
        <v>5.74</v>
      </c>
      <c r="F12" s="4">
        <v>10</v>
      </c>
      <c r="G12" s="6">
        <v>1</v>
      </c>
      <c r="H12" s="8" t="s">
        <v>35</v>
      </c>
      <c r="I12" t="s">
        <v>203</v>
      </c>
      <c r="J12">
        <v>-105.153684</v>
      </c>
      <c r="K12">
        <v>40.614719000000001</v>
      </c>
      <c r="L12" t="s">
        <v>335</v>
      </c>
    </row>
    <row r="13" spans="1:12" x14ac:dyDescent="0.25">
      <c r="A13" s="8" t="s">
        <v>35</v>
      </c>
      <c r="B13" t="s">
        <v>203</v>
      </c>
      <c r="C13" s="6" t="s">
        <v>318</v>
      </c>
      <c r="D13" s="4" t="s">
        <v>12</v>
      </c>
      <c r="E13" s="4">
        <v>7.99</v>
      </c>
      <c r="F13" s="4">
        <v>11</v>
      </c>
      <c r="G13" s="6">
        <v>1</v>
      </c>
      <c r="H13" s="8" t="s">
        <v>38</v>
      </c>
      <c r="I13" t="s">
        <v>205</v>
      </c>
      <c r="J13">
        <v>-105.112905</v>
      </c>
      <c r="K13">
        <v>40.611522999999998</v>
      </c>
      <c r="L13" t="s">
        <v>338</v>
      </c>
    </row>
    <row r="14" spans="1:12" x14ac:dyDescent="0.25">
      <c r="A14" s="8" t="s">
        <v>38</v>
      </c>
      <c r="B14" t="s">
        <v>205</v>
      </c>
      <c r="C14" s="6" t="s">
        <v>319</v>
      </c>
      <c r="D14" s="4" t="s">
        <v>12</v>
      </c>
      <c r="E14" s="4">
        <v>8.33</v>
      </c>
      <c r="F14" s="2">
        <v>12</v>
      </c>
      <c r="G14" s="6">
        <v>1</v>
      </c>
      <c r="H14" s="9" t="s">
        <v>40</v>
      </c>
      <c r="I14" s="9" t="s">
        <v>40</v>
      </c>
      <c r="J14">
        <v>-105.106534</v>
      </c>
      <c r="K14">
        <v>40.612195999999997</v>
      </c>
      <c r="L14" t="s">
        <v>335</v>
      </c>
    </row>
    <row r="15" spans="1:12" x14ac:dyDescent="0.25">
      <c r="A15" s="9" t="s">
        <v>40</v>
      </c>
      <c r="B15" s="9" t="s">
        <v>40</v>
      </c>
      <c r="C15" s="4" t="s">
        <v>320</v>
      </c>
      <c r="D15" s="4" t="s">
        <v>12</v>
      </c>
      <c r="E15" s="4">
        <v>10.32</v>
      </c>
      <c r="F15" s="4">
        <v>13</v>
      </c>
      <c r="G15" s="6">
        <v>1</v>
      </c>
      <c r="H15" s="9" t="s">
        <v>42</v>
      </c>
      <c r="I15" s="9" t="s">
        <v>42</v>
      </c>
      <c r="J15">
        <v>-105.078773</v>
      </c>
      <c r="K15">
        <v>40.597983999999997</v>
      </c>
      <c r="L15" t="s">
        <v>335</v>
      </c>
    </row>
    <row r="16" spans="1:12" x14ac:dyDescent="0.25">
      <c r="A16" s="9" t="s">
        <v>42</v>
      </c>
      <c r="B16" s="9" t="s">
        <v>42</v>
      </c>
      <c r="C16" s="4" t="s">
        <v>321</v>
      </c>
      <c r="D16" s="4" t="s">
        <v>12</v>
      </c>
      <c r="E16" s="4">
        <v>10.62</v>
      </c>
      <c r="F16" s="4">
        <v>14</v>
      </c>
      <c r="G16" s="6">
        <v>1</v>
      </c>
      <c r="H16" s="2" t="s">
        <v>44</v>
      </c>
      <c r="I16" s="2" t="s">
        <v>44</v>
      </c>
      <c r="J16">
        <v>-105.075326</v>
      </c>
      <c r="K16">
        <v>40.595168000000001</v>
      </c>
      <c r="L16" t="s">
        <v>335</v>
      </c>
    </row>
    <row r="17" spans="1:12" x14ac:dyDescent="0.25">
      <c r="A17" s="2" t="s">
        <v>44</v>
      </c>
      <c r="B17" s="2" t="s">
        <v>44</v>
      </c>
      <c r="C17" s="6" t="s">
        <v>322</v>
      </c>
      <c r="D17" s="7" t="s">
        <v>9</v>
      </c>
      <c r="E17" s="4">
        <v>11.46</v>
      </c>
      <c r="F17" s="2">
        <v>15</v>
      </c>
      <c r="G17" s="6">
        <v>1</v>
      </c>
      <c r="H17" s="9" t="s">
        <v>46</v>
      </c>
      <c r="I17" s="9" t="s">
        <v>46</v>
      </c>
      <c r="J17">
        <v>-105.069222</v>
      </c>
      <c r="K17">
        <v>40.588082999999997</v>
      </c>
      <c r="L17" t="s">
        <v>337</v>
      </c>
    </row>
    <row r="18" spans="1:12" x14ac:dyDescent="0.25">
      <c r="A18" s="9" t="s">
        <v>46</v>
      </c>
      <c r="B18" s="9" t="s">
        <v>46</v>
      </c>
      <c r="C18" s="4" t="s">
        <v>323</v>
      </c>
      <c r="D18" s="4" t="s">
        <v>12</v>
      </c>
      <c r="E18" s="4">
        <v>13.08</v>
      </c>
      <c r="F18" s="4">
        <v>16</v>
      </c>
      <c r="G18" s="6">
        <v>1</v>
      </c>
      <c r="H18" s="7" t="s">
        <v>49</v>
      </c>
      <c r="I18" s="9" t="s">
        <v>49</v>
      </c>
      <c r="J18">
        <v>-104.959845</v>
      </c>
      <c r="K18">
        <v>40.549048999999997</v>
      </c>
      <c r="L18" t="s">
        <v>335</v>
      </c>
    </row>
    <row r="19" spans="1:12" x14ac:dyDescent="0.25">
      <c r="A19" s="9" t="s">
        <v>49</v>
      </c>
      <c r="B19" s="9" t="s">
        <v>49</v>
      </c>
      <c r="C19" s="4" t="s">
        <v>50</v>
      </c>
      <c r="D19" s="4" t="s">
        <v>12</v>
      </c>
      <c r="E19" s="4">
        <v>13.13</v>
      </c>
      <c r="F19" s="4">
        <v>17</v>
      </c>
      <c r="G19" s="6">
        <v>1</v>
      </c>
      <c r="H19" s="7" t="s">
        <v>52</v>
      </c>
      <c r="I19" s="7" t="s">
        <v>52</v>
      </c>
      <c r="J19">
        <v>-105.047359</v>
      </c>
      <c r="K19">
        <v>40.576858999999999</v>
      </c>
      <c r="L19" t="s">
        <v>335</v>
      </c>
    </row>
    <row r="20" spans="1:12" x14ac:dyDescent="0.25">
      <c r="A20" s="7" t="s">
        <v>52</v>
      </c>
      <c r="B20" s="7" t="s">
        <v>52</v>
      </c>
      <c r="C20" s="4" t="s">
        <v>53</v>
      </c>
      <c r="D20" s="4" t="s">
        <v>15</v>
      </c>
      <c r="E20" s="4">
        <v>13.65</v>
      </c>
      <c r="F20" s="2">
        <v>18</v>
      </c>
      <c r="G20" s="6">
        <v>1</v>
      </c>
      <c r="H20" s="9" t="s">
        <v>55</v>
      </c>
      <c r="I20" s="9" t="s">
        <v>55</v>
      </c>
      <c r="J20">
        <v>-105.05083</v>
      </c>
      <c r="K20">
        <v>40.610306000000001</v>
      </c>
      <c r="L20" t="s">
        <v>335</v>
      </c>
    </row>
    <row r="21" spans="1:12" x14ac:dyDescent="0.25">
      <c r="A21" s="9" t="s">
        <v>55</v>
      </c>
      <c r="B21" s="9" t="s">
        <v>55</v>
      </c>
      <c r="C21" s="4" t="s">
        <v>56</v>
      </c>
      <c r="D21" s="4" t="s">
        <v>12</v>
      </c>
      <c r="E21" s="4">
        <v>15.7</v>
      </c>
      <c r="F21" s="4">
        <v>19</v>
      </c>
      <c r="G21" s="6">
        <v>1</v>
      </c>
      <c r="H21" s="5" t="s">
        <v>60</v>
      </c>
      <c r="I21" s="5" t="s">
        <v>60</v>
      </c>
      <c r="J21">
        <v>-105.023742</v>
      </c>
      <c r="K21">
        <v>40.559981999999998</v>
      </c>
      <c r="L21" t="s">
        <v>335</v>
      </c>
    </row>
    <row r="22" spans="1:12" x14ac:dyDescent="0.25">
      <c r="A22" s="5" t="s">
        <v>60</v>
      </c>
      <c r="B22" s="5" t="s">
        <v>60</v>
      </c>
      <c r="C22" s="4" t="s">
        <v>324</v>
      </c>
      <c r="D22" s="7" t="s">
        <v>12</v>
      </c>
      <c r="E22" s="4">
        <v>15.76</v>
      </c>
      <c r="F22" s="2">
        <v>20</v>
      </c>
      <c r="G22" s="6">
        <v>1</v>
      </c>
      <c r="H22" s="5" t="s">
        <v>58</v>
      </c>
      <c r="I22" s="5" t="s">
        <v>58</v>
      </c>
      <c r="J22"/>
      <c r="K22"/>
    </row>
    <row r="23" spans="1:12" x14ac:dyDescent="0.25">
      <c r="A23" s="5" t="s">
        <v>58</v>
      </c>
      <c r="B23" s="5" t="s">
        <v>58</v>
      </c>
      <c r="C23" s="4" t="s">
        <v>325</v>
      </c>
      <c r="D23" s="7" t="s">
        <v>9</v>
      </c>
      <c r="E23" s="4">
        <v>16.55</v>
      </c>
      <c r="F23" s="4">
        <v>21</v>
      </c>
      <c r="G23" s="6">
        <v>1</v>
      </c>
      <c r="H23" s="5" t="s">
        <v>64</v>
      </c>
      <c r="I23" s="5" t="s">
        <v>64</v>
      </c>
      <c r="J23">
        <v>-105.011365</v>
      </c>
      <c r="K23">
        <v>40.551926999999999</v>
      </c>
      <c r="L23" t="s">
        <v>337</v>
      </c>
    </row>
    <row r="24" spans="1:12" x14ac:dyDescent="0.25">
      <c r="A24" s="5" t="s">
        <v>64</v>
      </c>
      <c r="B24" s="5" t="s">
        <v>64</v>
      </c>
      <c r="C24" s="4" t="s">
        <v>289</v>
      </c>
      <c r="D24" s="32" t="s">
        <v>15</v>
      </c>
      <c r="E24" s="4">
        <v>17.46</v>
      </c>
      <c r="F24" s="4">
        <v>22</v>
      </c>
      <c r="G24" s="6">
        <v>1</v>
      </c>
      <c r="H24" s="8" t="s">
        <v>65</v>
      </c>
      <c r="I24" t="s">
        <v>283</v>
      </c>
      <c r="J24"/>
      <c r="K24"/>
    </row>
    <row r="25" spans="1:12" x14ac:dyDescent="0.25">
      <c r="A25" s="8" t="s">
        <v>65</v>
      </c>
      <c r="B25" t="s">
        <v>283</v>
      </c>
      <c r="C25" s="4" t="s">
        <v>66</v>
      </c>
      <c r="D25" s="32" t="s">
        <v>15</v>
      </c>
      <c r="E25" s="4">
        <v>22.74</v>
      </c>
      <c r="F25" s="4">
        <v>23</v>
      </c>
      <c r="G25" s="6">
        <v>1</v>
      </c>
      <c r="H25" s="9" t="s">
        <v>68</v>
      </c>
      <c r="I25" t="s">
        <v>215</v>
      </c>
      <c r="J25">
        <v>-104.99488100000001</v>
      </c>
      <c r="K25">
        <v>40.494858000000001</v>
      </c>
      <c r="L25" t="s">
        <v>335</v>
      </c>
    </row>
    <row r="26" spans="1:12" x14ac:dyDescent="0.25">
      <c r="A26" s="9" t="s">
        <v>68</v>
      </c>
      <c r="B26" t="s">
        <v>215</v>
      </c>
      <c r="C26" s="4" t="s">
        <v>326</v>
      </c>
      <c r="D26" s="4" t="s">
        <v>12</v>
      </c>
      <c r="E26" s="4">
        <v>23.22</v>
      </c>
      <c r="F26" s="2">
        <v>24</v>
      </c>
      <c r="G26" s="6">
        <v>1</v>
      </c>
      <c r="H26" s="4" t="s">
        <v>71</v>
      </c>
      <c r="I26" t="s">
        <v>71</v>
      </c>
      <c r="J26">
        <v>-104.966836</v>
      </c>
      <c r="K26">
        <v>40.501753999999998</v>
      </c>
      <c r="L26" t="s">
        <v>335</v>
      </c>
    </row>
    <row r="27" spans="1:12" x14ac:dyDescent="0.25">
      <c r="A27" s="4" t="s">
        <v>71</v>
      </c>
      <c r="B27" t="s">
        <v>71</v>
      </c>
      <c r="C27" s="4" t="s">
        <v>327</v>
      </c>
      <c r="D27" s="7" t="s">
        <v>9</v>
      </c>
      <c r="E27" s="4">
        <v>23.27</v>
      </c>
      <c r="F27" s="4">
        <v>25</v>
      </c>
      <c r="G27" s="6">
        <v>1</v>
      </c>
      <c r="H27" s="8" t="s">
        <v>74</v>
      </c>
      <c r="I27" s="8" t="s">
        <v>74</v>
      </c>
      <c r="J27">
        <v>-104.96859499999999</v>
      </c>
      <c r="K27">
        <v>40.501088000000003</v>
      </c>
      <c r="L27" t="s">
        <v>335</v>
      </c>
    </row>
    <row r="28" spans="1:12" x14ac:dyDescent="0.25">
      <c r="A28" s="8" t="s">
        <v>74</v>
      </c>
      <c r="B28" s="8" t="s">
        <v>74</v>
      </c>
      <c r="C28" s="4" t="s">
        <v>328</v>
      </c>
      <c r="D28" s="4" t="s">
        <v>12</v>
      </c>
      <c r="E28" s="4">
        <v>25.87</v>
      </c>
      <c r="F28" s="4">
        <v>26</v>
      </c>
      <c r="G28" s="6">
        <v>1</v>
      </c>
      <c r="H28" s="8" t="s">
        <v>77</v>
      </c>
      <c r="I28" t="s">
        <v>221</v>
      </c>
      <c r="J28">
        <v>-104.933547</v>
      </c>
      <c r="K28">
        <v>40.473973999999998</v>
      </c>
      <c r="L28" t="s">
        <v>335</v>
      </c>
    </row>
    <row r="29" spans="1:12" x14ac:dyDescent="0.25">
      <c r="A29" s="8" t="s">
        <v>77</v>
      </c>
      <c r="B29" t="s">
        <v>221</v>
      </c>
      <c r="C29" s="4" t="s">
        <v>78</v>
      </c>
      <c r="D29" s="4" t="s">
        <v>12</v>
      </c>
      <c r="E29" s="4">
        <v>27.17</v>
      </c>
      <c r="F29" s="2">
        <v>27</v>
      </c>
      <c r="G29" s="6">
        <v>1</v>
      </c>
      <c r="H29" s="8" t="s">
        <v>80</v>
      </c>
      <c r="I29" t="s">
        <v>223</v>
      </c>
      <c r="J29">
        <v>-104.935237</v>
      </c>
      <c r="K29">
        <v>40.471200000000003</v>
      </c>
      <c r="L29" t="s">
        <v>338</v>
      </c>
    </row>
    <row r="30" spans="1:12" x14ac:dyDescent="0.25">
      <c r="A30" s="8" t="s">
        <v>80</v>
      </c>
      <c r="B30" t="s">
        <v>223</v>
      </c>
      <c r="C30" s="4" t="s">
        <v>81</v>
      </c>
      <c r="D30" s="4" t="s">
        <v>12</v>
      </c>
      <c r="E30" s="4">
        <v>27.3</v>
      </c>
      <c r="F30" s="4">
        <v>28</v>
      </c>
      <c r="G30" s="6">
        <v>1</v>
      </c>
      <c r="H30" s="28" t="s">
        <v>85</v>
      </c>
      <c r="I30" s="28" t="s">
        <v>85</v>
      </c>
      <c r="J30">
        <v>-104.93429399999999</v>
      </c>
      <c r="K30">
        <v>40.469577999999998</v>
      </c>
      <c r="L30" t="s">
        <v>338</v>
      </c>
    </row>
    <row r="31" spans="1:12" x14ac:dyDescent="0.25">
      <c r="A31" s="28" t="s">
        <v>85</v>
      </c>
      <c r="B31" s="28" t="s">
        <v>85</v>
      </c>
      <c r="C31" s="4" t="s">
        <v>329</v>
      </c>
      <c r="D31" s="4" t="s">
        <v>15</v>
      </c>
      <c r="E31" s="4">
        <v>39.24</v>
      </c>
      <c r="F31" s="4">
        <v>29</v>
      </c>
      <c r="G31" s="6">
        <v>1</v>
      </c>
      <c r="H31" s="8" t="s">
        <v>88</v>
      </c>
      <c r="I31" s="8" t="s">
        <v>88</v>
      </c>
      <c r="J31"/>
      <c r="K31"/>
    </row>
    <row r="32" spans="1:12" x14ac:dyDescent="0.25">
      <c r="A32" s="8" t="s">
        <v>88</v>
      </c>
      <c r="B32" s="8" t="s">
        <v>88</v>
      </c>
      <c r="C32" s="4" t="s">
        <v>89</v>
      </c>
      <c r="D32" s="4" t="s">
        <v>15</v>
      </c>
      <c r="E32" s="4">
        <v>35.450000000000003</v>
      </c>
      <c r="F32" s="2">
        <v>30</v>
      </c>
      <c r="G32" s="6">
        <v>1</v>
      </c>
      <c r="H32" s="5" t="s">
        <v>90</v>
      </c>
      <c r="I32" t="s">
        <v>227</v>
      </c>
      <c r="J32"/>
      <c r="K32"/>
    </row>
    <row r="33" spans="1:12" x14ac:dyDescent="0.25">
      <c r="A33" s="5" t="s">
        <v>90</v>
      </c>
      <c r="B33" t="s">
        <v>227</v>
      </c>
      <c r="C33" s="4" t="s">
        <v>91</v>
      </c>
      <c r="D33" s="4" t="s">
        <v>12</v>
      </c>
      <c r="E33" s="4">
        <v>36.35</v>
      </c>
      <c r="F33" s="4">
        <v>31</v>
      </c>
      <c r="G33" s="6">
        <v>1</v>
      </c>
      <c r="H33" s="5" t="s">
        <v>92</v>
      </c>
      <c r="I33" s="5" t="s">
        <v>92</v>
      </c>
      <c r="J33">
        <v>-104.848124</v>
      </c>
      <c r="K33">
        <v>40.44247</v>
      </c>
      <c r="L33" t="s">
        <v>336</v>
      </c>
    </row>
    <row r="34" spans="1:12" x14ac:dyDescent="0.25">
      <c r="A34" s="5" t="s">
        <v>92</v>
      </c>
      <c r="B34" s="5" t="s">
        <v>92</v>
      </c>
      <c r="C34" s="4" t="s">
        <v>93</v>
      </c>
      <c r="D34" s="4" t="s">
        <v>15</v>
      </c>
      <c r="E34" s="4">
        <v>38.06</v>
      </c>
      <c r="F34" s="4">
        <v>32</v>
      </c>
      <c r="G34" s="6">
        <v>1</v>
      </c>
      <c r="H34" s="5" t="s">
        <v>94</v>
      </c>
      <c r="I34" s="5" t="s">
        <v>94</v>
      </c>
      <c r="J34"/>
      <c r="K34"/>
    </row>
    <row r="35" spans="1:12" x14ac:dyDescent="0.25">
      <c r="A35" s="5" t="s">
        <v>94</v>
      </c>
      <c r="B35" s="5" t="s">
        <v>94</v>
      </c>
      <c r="C35" s="4" t="s">
        <v>278</v>
      </c>
      <c r="D35" s="4" t="s">
        <v>15</v>
      </c>
      <c r="E35" s="4">
        <v>39.770000000000003</v>
      </c>
      <c r="F35" s="2">
        <v>33</v>
      </c>
      <c r="G35" s="6">
        <v>1</v>
      </c>
      <c r="H35" s="5" t="s">
        <v>96</v>
      </c>
      <c r="I35" s="5" t="s">
        <v>96</v>
      </c>
      <c r="J35">
        <v>-104.819458</v>
      </c>
      <c r="K35">
        <v>40.445791</v>
      </c>
      <c r="L35" t="s">
        <v>335</v>
      </c>
    </row>
    <row r="36" spans="1:12" x14ac:dyDescent="0.25">
      <c r="A36" s="5" t="s">
        <v>96</v>
      </c>
      <c r="B36" s="5" t="s">
        <v>96</v>
      </c>
      <c r="C36" s="4" t="s">
        <v>97</v>
      </c>
      <c r="D36" s="4" t="s">
        <v>15</v>
      </c>
      <c r="E36" s="4">
        <v>41.48</v>
      </c>
      <c r="F36" s="4">
        <v>34</v>
      </c>
      <c r="G36" s="6">
        <v>1</v>
      </c>
      <c r="H36" s="5" t="s">
        <v>99</v>
      </c>
      <c r="I36" t="s">
        <v>229</v>
      </c>
      <c r="J36"/>
      <c r="K36"/>
    </row>
    <row r="37" spans="1:12" x14ac:dyDescent="0.25">
      <c r="A37" s="5" t="s">
        <v>99</v>
      </c>
      <c r="B37" t="s">
        <v>229</v>
      </c>
      <c r="C37" s="29" t="s">
        <v>307</v>
      </c>
      <c r="D37" s="4" t="s">
        <v>12</v>
      </c>
      <c r="E37" s="4">
        <v>41.75</v>
      </c>
      <c r="F37" s="4">
        <v>35</v>
      </c>
      <c r="G37" s="6">
        <v>1</v>
      </c>
      <c r="H37" s="8" t="s">
        <v>102</v>
      </c>
      <c r="I37" s="8" t="s">
        <v>102</v>
      </c>
      <c r="J37">
        <v>-104.799187</v>
      </c>
      <c r="K37">
        <v>40.443116000000003</v>
      </c>
      <c r="L37" t="s">
        <v>335</v>
      </c>
    </row>
    <row r="38" spans="1:12" x14ac:dyDescent="0.25">
      <c r="A38" s="8" t="s">
        <v>102</v>
      </c>
      <c r="B38" s="8" t="s">
        <v>102</v>
      </c>
      <c r="C38" s="29" t="s">
        <v>103</v>
      </c>
      <c r="D38" s="4" t="s">
        <v>15</v>
      </c>
      <c r="E38" s="4">
        <v>44.19</v>
      </c>
      <c r="F38" s="2">
        <v>36</v>
      </c>
      <c r="G38" s="6">
        <v>1</v>
      </c>
      <c r="H38" s="5" t="s">
        <v>104</v>
      </c>
      <c r="I38" s="5" t="s">
        <v>104</v>
      </c>
      <c r="J38"/>
      <c r="K38"/>
    </row>
    <row r="39" spans="1:12" x14ac:dyDescent="0.25">
      <c r="A39" s="5" t="s">
        <v>104</v>
      </c>
      <c r="B39" s="5" t="s">
        <v>104</v>
      </c>
      <c r="C39" s="29" t="s">
        <v>105</v>
      </c>
      <c r="D39" s="4" t="s">
        <v>12</v>
      </c>
      <c r="E39" s="4">
        <v>45.19</v>
      </c>
      <c r="F39" s="4">
        <v>37</v>
      </c>
      <c r="G39" s="6">
        <v>1</v>
      </c>
      <c r="H39" s="8" t="s">
        <v>107</v>
      </c>
      <c r="I39" s="8" t="s">
        <v>107</v>
      </c>
      <c r="J39">
        <v>-104.764646</v>
      </c>
      <c r="K39">
        <v>40.440798000000001</v>
      </c>
      <c r="L39" t="s">
        <v>335</v>
      </c>
    </row>
    <row r="40" spans="1:12" x14ac:dyDescent="0.25">
      <c r="A40" s="8" t="s">
        <v>107</v>
      </c>
      <c r="B40" s="8" t="s">
        <v>107</v>
      </c>
      <c r="C40" s="29" t="s">
        <v>108</v>
      </c>
      <c r="D40" s="4" t="s">
        <v>15</v>
      </c>
      <c r="E40" s="4">
        <v>49.13</v>
      </c>
      <c r="F40" s="4">
        <v>38</v>
      </c>
      <c r="G40" s="6">
        <v>1</v>
      </c>
      <c r="H40" s="8" t="s">
        <v>109</v>
      </c>
      <c r="I40" s="8" t="s">
        <v>109</v>
      </c>
      <c r="J40">
        <v>-104.73577299999999</v>
      </c>
      <c r="K40">
        <v>40.466771999999999</v>
      </c>
      <c r="L40" t="s">
        <v>335</v>
      </c>
    </row>
    <row r="41" spans="1:12" x14ac:dyDescent="0.25">
      <c r="A41" s="8" t="s">
        <v>109</v>
      </c>
      <c r="B41" s="8" t="s">
        <v>109</v>
      </c>
      <c r="C41" s="29" t="s">
        <v>110</v>
      </c>
      <c r="D41" s="4" t="s">
        <v>15</v>
      </c>
      <c r="E41" s="4">
        <v>50.33</v>
      </c>
      <c r="F41" s="2">
        <v>39</v>
      </c>
      <c r="G41" s="6">
        <v>1</v>
      </c>
      <c r="H41" s="9" t="s">
        <v>111</v>
      </c>
      <c r="I41" s="9" t="s">
        <v>111</v>
      </c>
      <c r="J41"/>
      <c r="K41"/>
    </row>
    <row r="42" spans="1:12" x14ac:dyDescent="0.25">
      <c r="A42" s="9" t="s">
        <v>111</v>
      </c>
      <c r="B42" s="9" t="s">
        <v>111</v>
      </c>
      <c r="C42" s="4" t="s">
        <v>112</v>
      </c>
      <c r="D42" s="4" t="s">
        <v>15</v>
      </c>
      <c r="E42" s="4">
        <v>50.76</v>
      </c>
      <c r="F42" s="4">
        <v>40</v>
      </c>
      <c r="G42" s="6">
        <v>1</v>
      </c>
      <c r="H42" s="8" t="s">
        <v>113</v>
      </c>
      <c r="I42" s="8" t="s">
        <v>113</v>
      </c>
      <c r="J42"/>
      <c r="K42"/>
    </row>
    <row r="43" spans="1:12" x14ac:dyDescent="0.25">
      <c r="A43" s="8" t="s">
        <v>113</v>
      </c>
      <c r="B43" s="8" t="s">
        <v>113</v>
      </c>
      <c r="C43" s="29" t="s">
        <v>114</v>
      </c>
      <c r="D43" s="4" t="s">
        <v>12</v>
      </c>
      <c r="E43" s="4">
        <v>51.23</v>
      </c>
      <c r="F43" s="4">
        <v>41</v>
      </c>
      <c r="G43" s="6">
        <v>1</v>
      </c>
      <c r="H43" s="29" t="s">
        <v>115</v>
      </c>
      <c r="I43" t="s">
        <v>115</v>
      </c>
      <c r="J43"/>
      <c r="K43"/>
      <c r="L43" t="s">
        <v>335</v>
      </c>
    </row>
    <row r="44" spans="1:12" x14ac:dyDescent="0.25">
      <c r="A44" s="29" t="s">
        <v>115</v>
      </c>
      <c r="B44" t="s">
        <v>115</v>
      </c>
      <c r="C44" s="4" t="s">
        <v>330</v>
      </c>
      <c r="D44" s="7" t="s">
        <v>9</v>
      </c>
      <c r="E44" s="4">
        <v>50.87</v>
      </c>
      <c r="F44" s="2">
        <v>42</v>
      </c>
      <c r="G44" s="6">
        <v>1</v>
      </c>
      <c r="H44" s="8" t="s">
        <v>241</v>
      </c>
      <c r="I44" s="8" t="s">
        <v>241</v>
      </c>
      <c r="J44">
        <v>-104.67736600000001</v>
      </c>
      <c r="K44">
        <v>40.423088</v>
      </c>
      <c r="L44" t="s">
        <v>335</v>
      </c>
    </row>
    <row r="45" spans="1:12" x14ac:dyDescent="0.25">
      <c r="A45" s="8" t="s">
        <v>241</v>
      </c>
      <c r="B45" s="8" t="s">
        <v>241</v>
      </c>
      <c r="C45" s="4" t="s">
        <v>331</v>
      </c>
      <c r="D45" s="7" t="s">
        <v>15</v>
      </c>
      <c r="E45" s="4">
        <f>E46-0.5</f>
        <v>50.99</v>
      </c>
      <c r="F45" s="4">
        <v>43</v>
      </c>
      <c r="G45" s="6">
        <v>1</v>
      </c>
      <c r="H45" s="5" t="s">
        <v>121</v>
      </c>
      <c r="I45" t="s">
        <v>243</v>
      </c>
      <c r="J45"/>
      <c r="K45"/>
      <c r="L45" t="s">
        <v>335</v>
      </c>
    </row>
    <row r="46" spans="1:12" x14ac:dyDescent="0.25">
      <c r="A46" s="5" t="s">
        <v>121</v>
      </c>
      <c r="B46" t="s">
        <v>243</v>
      </c>
      <c r="C46" s="29" t="s">
        <v>277</v>
      </c>
      <c r="D46" s="4" t="s">
        <v>12</v>
      </c>
      <c r="E46" s="4">
        <v>51.49</v>
      </c>
      <c r="F46" s="4">
        <v>44</v>
      </c>
      <c r="G46" s="6">
        <v>1</v>
      </c>
      <c r="H46" s="30" t="s">
        <v>123</v>
      </c>
      <c r="I46" s="30" t="s">
        <v>123</v>
      </c>
      <c r="J46">
        <v>-104.670169</v>
      </c>
      <c r="K46">
        <v>40.422548999999997</v>
      </c>
      <c r="L46" t="s">
        <v>338</v>
      </c>
    </row>
    <row r="47" spans="1:12" x14ac:dyDescent="0.25">
      <c r="A47" s="30" t="s">
        <v>123</v>
      </c>
      <c r="B47" s="30" t="s">
        <v>123</v>
      </c>
      <c r="C47" s="29" t="s">
        <v>332</v>
      </c>
      <c r="D47" s="4" t="s">
        <v>15</v>
      </c>
      <c r="E47" s="4">
        <v>53</v>
      </c>
      <c r="F47" s="2">
        <v>45</v>
      </c>
      <c r="G47" s="6">
        <v>1</v>
      </c>
      <c r="H47" s="5" t="s">
        <v>126</v>
      </c>
      <c r="I47" t="s">
        <v>281</v>
      </c>
      <c r="J47"/>
      <c r="K47"/>
    </row>
    <row r="48" spans="1:12" x14ac:dyDescent="0.25">
      <c r="A48" s="5" t="s">
        <v>126</v>
      </c>
      <c r="B48" t="s">
        <v>281</v>
      </c>
      <c r="C48" s="4" t="s">
        <v>333</v>
      </c>
      <c r="D48" s="4" t="s">
        <v>9</v>
      </c>
      <c r="E48" s="4">
        <v>53.27</v>
      </c>
      <c r="F48" s="4">
        <v>46</v>
      </c>
      <c r="G48" s="6">
        <v>1</v>
      </c>
      <c r="H48" s="6"/>
      <c r="I48" s="6"/>
      <c r="J48">
        <v>-104.639961</v>
      </c>
      <c r="K48">
        <v>40.417758999999997</v>
      </c>
      <c r="L48" t="s">
        <v>335</v>
      </c>
    </row>
  </sheetData>
  <pageMargins left="0.7" right="0.7" top="0.75" bottom="0.75" header="0.3" footer="0.3"/>
  <ignoredErrors>
    <ignoredError sqref="A2:A3 A5:A18 A48 A23 A25:A26 A28:A30 A33 A35 A37 A39:A40 A44 A46 A20:A21" numberStoredAsText="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49" workbookViewId="0">
      <selection activeCell="G44" sqref="G44"/>
    </sheetView>
  </sheetViews>
  <sheetFormatPr defaultRowHeight="15" x14ac:dyDescent="0.25"/>
  <cols>
    <col min="2" max="2" width="57.7109375" bestFit="1" customWidth="1"/>
    <col min="3" max="3" width="14.7109375" customWidth="1"/>
    <col min="4" max="4" width="20.5703125" customWidth="1"/>
    <col min="5" max="5" width="20.42578125" bestFit="1" customWidth="1"/>
    <col min="6" max="6" width="11" bestFit="1" customWidth="1"/>
    <col min="7" max="7" width="19.85546875" bestFit="1" customWidth="1"/>
    <col min="8" max="8" width="13.42578125" customWidth="1"/>
    <col min="9" max="9" width="17.28515625" customWidth="1"/>
    <col min="10" max="10" width="12" bestFit="1" customWidth="1"/>
    <col min="11" max="11" width="36.28515625" bestFit="1" customWidth="1"/>
    <col min="12" max="12" width="12.42578125" customWidth="1"/>
    <col min="13" max="13" width="11.28515625" customWidth="1"/>
  </cols>
  <sheetData>
    <row r="1" spans="1:9" x14ac:dyDescent="0.25">
      <c r="A1" t="s">
        <v>269</v>
      </c>
      <c r="B1" t="s">
        <v>128</v>
      </c>
      <c r="C1" t="s">
        <v>129</v>
      </c>
      <c r="D1" t="s">
        <v>130</v>
      </c>
      <c r="E1" t="s">
        <v>131</v>
      </c>
      <c r="F1" t="s">
        <v>132</v>
      </c>
      <c r="G1" t="s">
        <v>133</v>
      </c>
      <c r="H1" t="s">
        <v>134</v>
      </c>
      <c r="I1" t="s">
        <v>144</v>
      </c>
    </row>
    <row r="2" spans="1:9" x14ac:dyDescent="0.25">
      <c r="A2">
        <v>1</v>
      </c>
      <c r="B2" t="s">
        <v>135</v>
      </c>
      <c r="C2" t="s">
        <v>136</v>
      </c>
      <c r="D2">
        <v>205018</v>
      </c>
      <c r="E2" t="s">
        <v>137</v>
      </c>
      <c r="F2">
        <v>177581</v>
      </c>
      <c r="G2" t="s">
        <v>138</v>
      </c>
      <c r="H2">
        <v>121.11153057654499</v>
      </c>
      <c r="I2" t="s">
        <v>139</v>
      </c>
    </row>
    <row r="3" spans="1:9" x14ac:dyDescent="0.25">
      <c r="A3">
        <v>2</v>
      </c>
      <c r="B3" t="s">
        <v>140</v>
      </c>
      <c r="C3" t="s">
        <v>136</v>
      </c>
      <c r="D3">
        <v>205018</v>
      </c>
      <c r="E3" t="s">
        <v>141</v>
      </c>
      <c r="F3">
        <v>177287</v>
      </c>
      <c r="G3" t="s">
        <v>138</v>
      </c>
      <c r="H3">
        <v>117.359647525955</v>
      </c>
    </row>
    <row r="4" spans="1:9" x14ac:dyDescent="0.25">
      <c r="A4">
        <v>3</v>
      </c>
      <c r="B4" t="s">
        <v>142</v>
      </c>
      <c r="C4" t="s">
        <v>136</v>
      </c>
      <c r="D4">
        <v>205018</v>
      </c>
      <c r="E4" t="s">
        <v>143</v>
      </c>
      <c r="F4">
        <v>177263</v>
      </c>
      <c r="G4" t="s">
        <v>138</v>
      </c>
      <c r="H4">
        <v>116.63862517790901</v>
      </c>
      <c r="I4" t="s">
        <v>145</v>
      </c>
    </row>
    <row r="5" spans="1:9" x14ac:dyDescent="0.25">
      <c r="A5">
        <v>4</v>
      </c>
      <c r="B5" t="s">
        <v>146</v>
      </c>
      <c r="C5" t="s">
        <v>136</v>
      </c>
      <c r="D5">
        <v>205018</v>
      </c>
      <c r="E5" t="s">
        <v>147</v>
      </c>
      <c r="F5">
        <v>177289</v>
      </c>
      <c r="G5" t="s">
        <v>138</v>
      </c>
      <c r="H5">
        <v>116.030000738818</v>
      </c>
    </row>
    <row r="6" spans="1:9" x14ac:dyDescent="0.25">
      <c r="A6">
        <v>5</v>
      </c>
      <c r="B6" t="s">
        <v>148</v>
      </c>
      <c r="C6" t="s">
        <v>136</v>
      </c>
      <c r="D6">
        <v>205018</v>
      </c>
      <c r="E6" t="s">
        <v>149</v>
      </c>
      <c r="F6">
        <v>177264</v>
      </c>
      <c r="G6" t="s">
        <v>138</v>
      </c>
      <c r="H6">
        <v>113.52977917586399</v>
      </c>
    </row>
    <row r="7" spans="1:9" x14ac:dyDescent="0.25">
      <c r="A7">
        <v>6</v>
      </c>
      <c r="B7" t="s">
        <v>150</v>
      </c>
      <c r="C7" t="s">
        <v>136</v>
      </c>
      <c r="D7">
        <v>205018</v>
      </c>
      <c r="E7" t="s">
        <v>151</v>
      </c>
      <c r="F7">
        <v>177265</v>
      </c>
      <c r="G7" t="s">
        <v>138</v>
      </c>
      <c r="H7">
        <v>109.00349528549999</v>
      </c>
    </row>
    <row r="8" spans="1:9" x14ac:dyDescent="0.25">
      <c r="A8">
        <v>7</v>
      </c>
      <c r="B8" t="s">
        <v>152</v>
      </c>
      <c r="C8" t="s">
        <v>136</v>
      </c>
      <c r="D8">
        <v>205018</v>
      </c>
      <c r="E8" t="s">
        <v>153</v>
      </c>
      <c r="F8">
        <v>177096</v>
      </c>
      <c r="G8" t="s">
        <v>138</v>
      </c>
      <c r="H8">
        <v>106.501614370955</v>
      </c>
    </row>
    <row r="9" spans="1:9" x14ac:dyDescent="0.25">
      <c r="A9">
        <v>8</v>
      </c>
      <c r="B9" t="s">
        <v>154</v>
      </c>
      <c r="C9" t="s">
        <v>136</v>
      </c>
      <c r="D9">
        <v>205018</v>
      </c>
      <c r="E9" t="s">
        <v>155</v>
      </c>
      <c r="F9">
        <v>177092</v>
      </c>
      <c r="G9" t="s">
        <v>138</v>
      </c>
      <c r="H9">
        <v>104.1178058445</v>
      </c>
    </row>
    <row r="10" spans="1:9" x14ac:dyDescent="0.25">
      <c r="A10">
        <v>9</v>
      </c>
      <c r="B10" t="s">
        <v>156</v>
      </c>
      <c r="C10" t="s">
        <v>136</v>
      </c>
      <c r="D10">
        <v>205018</v>
      </c>
      <c r="E10" t="s">
        <v>157</v>
      </c>
      <c r="F10">
        <v>177073</v>
      </c>
      <c r="G10" t="s">
        <v>138</v>
      </c>
      <c r="H10">
        <v>100.926324195364</v>
      </c>
    </row>
    <row r="11" spans="1:9" x14ac:dyDescent="0.25">
      <c r="A11">
        <v>10</v>
      </c>
      <c r="B11" t="s">
        <v>158</v>
      </c>
      <c r="C11" t="s">
        <v>136</v>
      </c>
      <c r="D11">
        <v>205018</v>
      </c>
      <c r="E11" t="s">
        <v>159</v>
      </c>
      <c r="F11">
        <v>170262</v>
      </c>
      <c r="G11" t="s">
        <v>138</v>
      </c>
      <c r="H11">
        <v>98.135653905500007</v>
      </c>
    </row>
    <row r="12" spans="1:9" x14ac:dyDescent="0.25">
      <c r="A12">
        <v>11</v>
      </c>
      <c r="B12" t="s">
        <v>160</v>
      </c>
      <c r="C12" t="s">
        <v>136</v>
      </c>
      <c r="D12">
        <v>205018</v>
      </c>
      <c r="E12" t="s">
        <v>161</v>
      </c>
      <c r="F12">
        <v>177107</v>
      </c>
      <c r="G12" t="s">
        <v>138</v>
      </c>
      <c r="H12">
        <v>96.249450839363604</v>
      </c>
    </row>
    <row r="13" spans="1:9" x14ac:dyDescent="0.25">
      <c r="A13">
        <v>12</v>
      </c>
      <c r="B13" t="s">
        <v>162</v>
      </c>
      <c r="C13" t="s">
        <v>136</v>
      </c>
      <c r="D13">
        <v>205018</v>
      </c>
      <c r="E13" t="s">
        <v>163</v>
      </c>
      <c r="F13">
        <v>177105</v>
      </c>
      <c r="G13" t="s">
        <v>138</v>
      </c>
      <c r="H13">
        <v>93.087003213909099</v>
      </c>
    </row>
    <row r="14" spans="1:9" x14ac:dyDescent="0.25">
      <c r="A14">
        <v>13</v>
      </c>
      <c r="B14" t="s">
        <v>167</v>
      </c>
      <c r="C14" t="s">
        <v>136</v>
      </c>
      <c r="D14">
        <v>205018</v>
      </c>
      <c r="E14" t="s">
        <v>168</v>
      </c>
      <c r="F14">
        <v>177110</v>
      </c>
      <c r="G14" t="s">
        <v>138</v>
      </c>
      <c r="H14">
        <v>91.624114626090901</v>
      </c>
    </row>
    <row r="15" spans="1:9" x14ac:dyDescent="0.25">
      <c r="A15">
        <v>14</v>
      </c>
      <c r="B15" t="s">
        <v>164</v>
      </c>
      <c r="C15" t="s">
        <v>136</v>
      </c>
      <c r="D15">
        <v>205018</v>
      </c>
      <c r="E15" t="s">
        <v>165</v>
      </c>
      <c r="F15">
        <v>177106</v>
      </c>
      <c r="G15" t="s">
        <v>138</v>
      </c>
      <c r="H15">
        <v>91.065411162909101</v>
      </c>
    </row>
    <row r="16" spans="1:9" x14ac:dyDescent="0.25">
      <c r="A16">
        <v>15</v>
      </c>
      <c r="B16" t="s">
        <v>166</v>
      </c>
      <c r="C16" t="s">
        <v>136</v>
      </c>
      <c r="D16">
        <v>205018</v>
      </c>
      <c r="E16" t="s">
        <v>157</v>
      </c>
      <c r="F16">
        <v>177115</v>
      </c>
      <c r="G16" t="s">
        <v>138</v>
      </c>
      <c r="H16">
        <v>89.710195634954601</v>
      </c>
    </row>
    <row r="17" spans="1:8" x14ac:dyDescent="0.25">
      <c r="A17">
        <v>16</v>
      </c>
      <c r="B17" t="s">
        <v>169</v>
      </c>
      <c r="C17" t="s">
        <v>136</v>
      </c>
      <c r="D17">
        <v>205018</v>
      </c>
      <c r="E17" t="s">
        <v>170</v>
      </c>
      <c r="F17">
        <v>177112</v>
      </c>
      <c r="G17" t="s">
        <v>138</v>
      </c>
      <c r="H17">
        <v>87.608615567318196</v>
      </c>
    </row>
    <row r="18" spans="1:8" x14ac:dyDescent="0.25">
      <c r="A18">
        <v>17</v>
      </c>
      <c r="B18" t="s">
        <v>175</v>
      </c>
      <c r="C18" t="s">
        <v>136</v>
      </c>
      <c r="D18">
        <v>205018</v>
      </c>
      <c r="E18" t="s">
        <v>176</v>
      </c>
      <c r="F18">
        <v>177114</v>
      </c>
      <c r="G18" t="s">
        <v>138</v>
      </c>
      <c r="H18">
        <v>80.3864082813636</v>
      </c>
    </row>
    <row r="19" spans="1:8" x14ac:dyDescent="0.25">
      <c r="A19">
        <v>18</v>
      </c>
      <c r="B19" t="s">
        <v>177</v>
      </c>
      <c r="C19" t="s">
        <v>136</v>
      </c>
      <c r="D19">
        <v>205018</v>
      </c>
      <c r="E19" t="s">
        <v>178</v>
      </c>
      <c r="F19">
        <v>30002</v>
      </c>
      <c r="G19" t="s">
        <v>138</v>
      </c>
      <c r="H19">
        <v>79.379292903363606</v>
      </c>
    </row>
    <row r="20" spans="1:8" x14ac:dyDescent="0.25">
      <c r="A20">
        <v>19</v>
      </c>
      <c r="B20" t="s">
        <v>173</v>
      </c>
      <c r="C20" t="s">
        <v>136</v>
      </c>
      <c r="D20">
        <v>205018</v>
      </c>
      <c r="E20" t="s">
        <v>174</v>
      </c>
      <c r="F20">
        <v>177139</v>
      </c>
      <c r="G20" t="s">
        <v>138</v>
      </c>
      <c r="H20">
        <v>77.998564370909094</v>
      </c>
    </row>
    <row r="21" spans="1:8" x14ac:dyDescent="0.25">
      <c r="A21">
        <v>20</v>
      </c>
      <c r="B21" t="s">
        <v>171</v>
      </c>
      <c r="C21" t="s">
        <v>136</v>
      </c>
      <c r="D21">
        <v>205018</v>
      </c>
      <c r="E21" t="s">
        <v>172</v>
      </c>
      <c r="F21">
        <v>170254</v>
      </c>
      <c r="G21" t="s">
        <v>138</v>
      </c>
      <c r="H21">
        <v>76.6505323036818</v>
      </c>
    </row>
    <row r="22" spans="1:8" x14ac:dyDescent="0.25">
      <c r="A22">
        <v>21</v>
      </c>
      <c r="B22" t="s">
        <v>179</v>
      </c>
      <c r="C22" t="s">
        <v>136</v>
      </c>
      <c r="D22">
        <v>205018</v>
      </c>
      <c r="E22" t="s">
        <v>180</v>
      </c>
      <c r="F22">
        <v>170207</v>
      </c>
      <c r="G22" t="s">
        <v>138</v>
      </c>
      <c r="H22">
        <v>65.570114283818199</v>
      </c>
    </row>
    <row r="23" spans="1:8" x14ac:dyDescent="0.25">
      <c r="A23">
        <v>25</v>
      </c>
      <c r="B23" t="s">
        <v>186</v>
      </c>
      <c r="C23" t="s">
        <v>136</v>
      </c>
      <c r="D23">
        <v>205018</v>
      </c>
      <c r="E23" t="s">
        <v>187</v>
      </c>
      <c r="F23">
        <v>177169</v>
      </c>
      <c r="G23" t="s">
        <v>138</v>
      </c>
      <c r="H23">
        <v>54.563111931000002</v>
      </c>
    </row>
    <row r="24" spans="1:8" x14ac:dyDescent="0.25">
      <c r="A24">
        <v>27</v>
      </c>
      <c r="B24" t="s">
        <v>189</v>
      </c>
      <c r="C24" t="s">
        <v>136</v>
      </c>
      <c r="D24">
        <v>205018</v>
      </c>
      <c r="E24" t="s">
        <v>190</v>
      </c>
      <c r="F24">
        <v>170191</v>
      </c>
      <c r="G24" t="s">
        <v>138</v>
      </c>
      <c r="H24">
        <v>53.939179142409102</v>
      </c>
    </row>
    <row r="25" spans="1:8" x14ac:dyDescent="0.25">
      <c r="A25">
        <v>29</v>
      </c>
      <c r="B25" t="s">
        <v>191</v>
      </c>
      <c r="C25" t="s">
        <v>136</v>
      </c>
      <c r="D25">
        <v>205018</v>
      </c>
      <c r="E25" t="s">
        <v>192</v>
      </c>
      <c r="F25">
        <v>177168</v>
      </c>
      <c r="G25" t="s">
        <v>193</v>
      </c>
      <c r="H25">
        <v>52.758478896433502</v>
      </c>
    </row>
    <row r="26" spans="1:8" x14ac:dyDescent="0.25">
      <c r="A26">
        <v>31</v>
      </c>
      <c r="B26" t="s">
        <v>194</v>
      </c>
      <c r="C26" t="s">
        <v>136</v>
      </c>
      <c r="D26">
        <v>205018</v>
      </c>
      <c r="E26" t="s">
        <v>195</v>
      </c>
      <c r="F26">
        <v>177403</v>
      </c>
      <c r="G26" t="s">
        <v>138</v>
      </c>
      <c r="H26">
        <v>50.850938490590899</v>
      </c>
    </row>
    <row r="27" spans="1:8" x14ac:dyDescent="0.25">
      <c r="A27">
        <v>37</v>
      </c>
      <c r="B27" t="s">
        <v>206</v>
      </c>
      <c r="C27" t="s">
        <v>136</v>
      </c>
      <c r="D27">
        <v>205018</v>
      </c>
      <c r="E27" t="s">
        <v>207</v>
      </c>
      <c r="F27">
        <v>30007</v>
      </c>
      <c r="G27" t="s">
        <v>193</v>
      </c>
      <c r="H27">
        <v>45.328601919143203</v>
      </c>
    </row>
    <row r="28" spans="1:8" x14ac:dyDescent="0.25">
      <c r="A28">
        <v>39</v>
      </c>
      <c r="B28" t="s">
        <v>209</v>
      </c>
      <c r="C28" t="s">
        <v>136</v>
      </c>
      <c r="D28">
        <v>205018</v>
      </c>
      <c r="E28" t="s">
        <v>165</v>
      </c>
      <c r="F28">
        <v>171274</v>
      </c>
      <c r="G28" t="s">
        <v>138</v>
      </c>
      <c r="H28">
        <v>41.782904223318198</v>
      </c>
    </row>
    <row r="29" spans="1:8" x14ac:dyDescent="0.25">
      <c r="A29">
        <v>40</v>
      </c>
      <c r="B29" t="s">
        <v>210</v>
      </c>
      <c r="C29" t="s">
        <v>136</v>
      </c>
      <c r="D29">
        <v>205018</v>
      </c>
      <c r="E29" t="s">
        <v>211</v>
      </c>
      <c r="F29">
        <v>177376</v>
      </c>
      <c r="G29" t="s">
        <v>138</v>
      </c>
      <c r="H29">
        <v>41.0392695826364</v>
      </c>
    </row>
    <row r="30" spans="1:8" x14ac:dyDescent="0.25">
      <c r="A30">
        <v>42</v>
      </c>
      <c r="B30" t="s">
        <v>213</v>
      </c>
      <c r="C30" t="s">
        <v>136</v>
      </c>
      <c r="D30">
        <v>205018</v>
      </c>
      <c r="E30" t="s">
        <v>214</v>
      </c>
      <c r="F30">
        <v>180469</v>
      </c>
      <c r="G30" t="s">
        <v>138</v>
      </c>
      <c r="H30">
        <v>38.379949786818202</v>
      </c>
    </row>
    <row r="31" spans="1:8" x14ac:dyDescent="0.25">
      <c r="A31">
        <v>45</v>
      </c>
      <c r="B31" t="s">
        <v>217</v>
      </c>
      <c r="C31" t="s">
        <v>136</v>
      </c>
      <c r="D31">
        <v>205018</v>
      </c>
      <c r="E31" t="s">
        <v>218</v>
      </c>
      <c r="F31">
        <v>177415</v>
      </c>
      <c r="G31" t="s">
        <v>138</v>
      </c>
      <c r="H31">
        <v>30.310692321818198</v>
      </c>
    </row>
    <row r="32" spans="1:8" x14ac:dyDescent="0.25">
      <c r="A32">
        <v>46</v>
      </c>
      <c r="B32" t="s">
        <v>219</v>
      </c>
      <c r="C32" t="s">
        <v>136</v>
      </c>
      <c r="D32">
        <v>205018</v>
      </c>
      <c r="E32" t="s">
        <v>220</v>
      </c>
      <c r="F32">
        <v>30004</v>
      </c>
      <c r="G32" t="s">
        <v>193</v>
      </c>
      <c r="H32">
        <v>29.2054027681652</v>
      </c>
    </row>
    <row r="33" spans="1:8" x14ac:dyDescent="0.25">
      <c r="A33">
        <v>49</v>
      </c>
      <c r="B33" t="s">
        <v>225</v>
      </c>
      <c r="C33" t="s">
        <v>136</v>
      </c>
      <c r="D33">
        <v>205018</v>
      </c>
      <c r="E33" t="s">
        <v>226</v>
      </c>
      <c r="F33">
        <v>180530</v>
      </c>
      <c r="G33" t="s">
        <v>193</v>
      </c>
      <c r="H33">
        <v>20.987276878345298</v>
      </c>
    </row>
    <row r="34" spans="1:8" x14ac:dyDescent="0.25">
      <c r="A34">
        <v>52</v>
      </c>
      <c r="B34" t="s">
        <v>231</v>
      </c>
      <c r="C34" t="s">
        <v>136</v>
      </c>
      <c r="D34">
        <v>205018</v>
      </c>
      <c r="E34" t="s">
        <v>232</v>
      </c>
      <c r="F34">
        <v>180602</v>
      </c>
      <c r="G34" t="s">
        <v>138</v>
      </c>
      <c r="H34">
        <v>13.7218329739545</v>
      </c>
    </row>
    <row r="35" spans="1:8" x14ac:dyDescent="0.25">
      <c r="A35">
        <v>53</v>
      </c>
      <c r="B35" t="s">
        <v>237</v>
      </c>
      <c r="C35" t="s">
        <v>136</v>
      </c>
      <c r="D35">
        <v>205018</v>
      </c>
      <c r="E35" t="s">
        <v>238</v>
      </c>
      <c r="F35">
        <v>30006</v>
      </c>
      <c r="G35" t="s">
        <v>193</v>
      </c>
      <c r="H35">
        <v>11.1089281989392</v>
      </c>
    </row>
    <row r="36" spans="1:8" x14ac:dyDescent="0.25">
      <c r="A36">
        <v>54</v>
      </c>
      <c r="B36" t="s">
        <v>235</v>
      </c>
      <c r="C36" t="s">
        <v>136</v>
      </c>
      <c r="D36">
        <v>205018</v>
      </c>
      <c r="E36" t="s">
        <v>236</v>
      </c>
      <c r="F36">
        <v>171175</v>
      </c>
      <c r="G36" t="s">
        <v>193</v>
      </c>
      <c r="H36">
        <v>10.079244934253101</v>
      </c>
    </row>
    <row r="37" spans="1:8" x14ac:dyDescent="0.25">
      <c r="A37">
        <v>55</v>
      </c>
      <c r="B37" t="s">
        <v>233</v>
      </c>
      <c r="C37" t="s">
        <v>136</v>
      </c>
      <c r="D37">
        <v>205018</v>
      </c>
      <c r="E37" t="s">
        <v>234</v>
      </c>
      <c r="F37">
        <v>202723</v>
      </c>
      <c r="G37" t="s">
        <v>138</v>
      </c>
      <c r="H37">
        <v>9.1205091720000002</v>
      </c>
    </row>
    <row r="38" spans="1:8" x14ac:dyDescent="0.25">
      <c r="A38">
        <v>56</v>
      </c>
      <c r="B38" t="s">
        <v>239</v>
      </c>
      <c r="C38" t="s">
        <v>136</v>
      </c>
      <c r="D38">
        <v>205018</v>
      </c>
      <c r="E38" t="s">
        <v>240</v>
      </c>
      <c r="F38">
        <v>180550</v>
      </c>
      <c r="G38" t="s">
        <v>138</v>
      </c>
      <c r="H38">
        <v>6.7951203225908996</v>
      </c>
    </row>
    <row r="39" spans="1:8" x14ac:dyDescent="0.25">
      <c r="A39">
        <v>61</v>
      </c>
      <c r="B39" t="s">
        <v>246</v>
      </c>
      <c r="C39" t="s">
        <v>136</v>
      </c>
      <c r="D39">
        <v>205018</v>
      </c>
      <c r="E39" t="s">
        <v>247</v>
      </c>
      <c r="F39">
        <v>180638</v>
      </c>
      <c r="G39" t="s">
        <v>138</v>
      </c>
      <c r="H39">
        <v>2.5468214745000002</v>
      </c>
    </row>
    <row r="40" spans="1:8" x14ac:dyDescent="0.25">
      <c r="A40">
        <v>62</v>
      </c>
      <c r="B40" t="s">
        <v>248</v>
      </c>
      <c r="C40" t="s">
        <v>249</v>
      </c>
      <c r="D40">
        <v>201759</v>
      </c>
      <c r="E40" t="s">
        <v>136</v>
      </c>
      <c r="F40">
        <v>205018</v>
      </c>
      <c r="G40" t="s">
        <v>138</v>
      </c>
      <c r="H40">
        <v>170.692738014273</v>
      </c>
    </row>
    <row r="42" spans="1:8" x14ac:dyDescent="0.25">
      <c r="B42" t="s">
        <v>0</v>
      </c>
      <c r="C42" t="s">
        <v>6</v>
      </c>
      <c r="D42" t="s">
        <v>1</v>
      </c>
      <c r="E42" t="s">
        <v>264</v>
      </c>
      <c r="F42" t="s">
        <v>265</v>
      </c>
    </row>
    <row r="43" spans="1:8" x14ac:dyDescent="0.25">
      <c r="A43">
        <v>22</v>
      </c>
      <c r="B43" s="27" t="s">
        <v>181</v>
      </c>
      <c r="C43" t="s">
        <v>15</v>
      </c>
      <c r="D43" t="s">
        <v>182</v>
      </c>
      <c r="E43">
        <v>40.702770000000001</v>
      </c>
      <c r="F43">
        <v>-105.23359000000001</v>
      </c>
    </row>
    <row r="44" spans="1:8" x14ac:dyDescent="0.25">
      <c r="A44">
        <v>23</v>
      </c>
      <c r="B44" s="26" t="s">
        <v>7</v>
      </c>
      <c r="C44" t="s">
        <v>9</v>
      </c>
      <c r="D44" t="s">
        <v>183</v>
      </c>
      <c r="E44">
        <v>40.664425000000001</v>
      </c>
      <c r="F44">
        <v>-105.22441999999999</v>
      </c>
    </row>
    <row r="45" spans="1:8" x14ac:dyDescent="0.25">
      <c r="B45" s="26"/>
      <c r="D45" t="s">
        <v>11</v>
      </c>
    </row>
    <row r="46" spans="1:8" x14ac:dyDescent="0.25">
      <c r="A46">
        <v>24</v>
      </c>
      <c r="B46" s="26" t="s">
        <v>185</v>
      </c>
      <c r="C46" t="s">
        <v>12</v>
      </c>
      <c r="D46" t="s">
        <v>184</v>
      </c>
      <c r="E46">
        <v>40.658867000000001</v>
      </c>
      <c r="F46">
        <v>-105.209715</v>
      </c>
    </row>
    <row r="47" spans="1:8" x14ac:dyDescent="0.25">
      <c r="A47">
        <v>26</v>
      </c>
      <c r="B47" s="26" t="s">
        <v>188</v>
      </c>
      <c r="C47" t="s">
        <v>12</v>
      </c>
      <c r="D47" t="s">
        <v>17</v>
      </c>
      <c r="E47">
        <v>40.659503000000001</v>
      </c>
      <c r="F47">
        <v>-105.204061</v>
      </c>
    </row>
    <row r="48" spans="1:8" x14ac:dyDescent="0.25">
      <c r="A48">
        <v>28</v>
      </c>
      <c r="B48" s="26" t="s">
        <v>18</v>
      </c>
      <c r="C48" t="s">
        <v>12</v>
      </c>
      <c r="D48" t="s">
        <v>19</v>
      </c>
      <c r="E48">
        <v>40.656562000000001</v>
      </c>
      <c r="F48">
        <v>-105.185362</v>
      </c>
    </row>
    <row r="49" spans="1:6" x14ac:dyDescent="0.25">
      <c r="A49">
        <v>30</v>
      </c>
      <c r="B49" s="26" t="s">
        <v>197</v>
      </c>
      <c r="C49" t="s">
        <v>12</v>
      </c>
      <c r="D49" t="s">
        <v>198</v>
      </c>
    </row>
    <row r="50" spans="1:6" x14ac:dyDescent="0.25">
      <c r="A50">
        <v>32</v>
      </c>
      <c r="B50" s="26" t="s">
        <v>30</v>
      </c>
      <c r="C50" t="s">
        <v>12</v>
      </c>
      <c r="D50" t="s">
        <v>196</v>
      </c>
      <c r="E50">
        <v>40.626648000000003</v>
      </c>
      <c r="F50">
        <v>-105.151212</v>
      </c>
    </row>
    <row r="51" spans="1:6" x14ac:dyDescent="0.25">
      <c r="A51">
        <v>33</v>
      </c>
      <c r="B51" t="s">
        <v>199</v>
      </c>
      <c r="C51" t="s">
        <v>12</v>
      </c>
      <c r="D51" t="s">
        <v>24</v>
      </c>
      <c r="E51">
        <v>40.625815000000003</v>
      </c>
      <c r="F51">
        <v>-105.15054000000001</v>
      </c>
    </row>
    <row r="52" spans="1:6" x14ac:dyDescent="0.25">
      <c r="A52">
        <v>34</v>
      </c>
      <c r="B52" t="s">
        <v>200</v>
      </c>
      <c r="C52" t="s">
        <v>12</v>
      </c>
      <c r="D52" t="s">
        <v>26</v>
      </c>
      <c r="E52">
        <v>40.625815000000003</v>
      </c>
      <c r="F52">
        <v>-105.15054000000001</v>
      </c>
    </row>
    <row r="53" spans="1:6" x14ac:dyDescent="0.25">
      <c r="D53" t="s">
        <v>28</v>
      </c>
    </row>
    <row r="54" spans="1:6" x14ac:dyDescent="0.25">
      <c r="A54">
        <v>35</v>
      </c>
      <c r="B54" s="26" t="s">
        <v>203</v>
      </c>
      <c r="C54" t="s">
        <v>12</v>
      </c>
      <c r="D54" t="s">
        <v>204</v>
      </c>
    </row>
    <row r="55" spans="1:6" x14ac:dyDescent="0.25">
      <c r="A55">
        <v>36</v>
      </c>
      <c r="B55" t="s">
        <v>205</v>
      </c>
      <c r="C55" t="s">
        <v>12</v>
      </c>
      <c r="D55" t="s">
        <v>39</v>
      </c>
      <c r="E55">
        <v>40.612200000000001</v>
      </c>
      <c r="F55">
        <v>-105.104428</v>
      </c>
    </row>
    <row r="56" spans="1:6" x14ac:dyDescent="0.25">
      <c r="A56">
        <v>38</v>
      </c>
      <c r="B56" s="26" t="s">
        <v>44</v>
      </c>
      <c r="C56" t="s">
        <v>9</v>
      </c>
      <c r="D56" t="s">
        <v>208</v>
      </c>
      <c r="E56">
        <v>40.588082</v>
      </c>
      <c r="F56">
        <v>-105.069221</v>
      </c>
    </row>
    <row r="57" spans="1:6" x14ac:dyDescent="0.25">
      <c r="A57">
        <v>41</v>
      </c>
      <c r="B57" s="26" t="s">
        <v>58</v>
      </c>
      <c r="C57" t="s">
        <v>9</v>
      </c>
      <c r="D57" t="s">
        <v>212</v>
      </c>
      <c r="E57">
        <v>40.551926000000002</v>
      </c>
      <c r="F57">
        <v>-105.011364</v>
      </c>
    </row>
    <row r="58" spans="1:6" x14ac:dyDescent="0.25">
      <c r="A58">
        <v>43</v>
      </c>
      <c r="B58" t="s">
        <v>215</v>
      </c>
      <c r="C58" s="15" t="s">
        <v>12</v>
      </c>
      <c r="D58" t="s">
        <v>216</v>
      </c>
      <c r="E58">
        <v>40.516646000000001</v>
      </c>
      <c r="F58">
        <v>-104.964986</v>
      </c>
    </row>
    <row r="59" spans="1:6" x14ac:dyDescent="0.25">
      <c r="A59">
        <v>44</v>
      </c>
      <c r="B59" t="s">
        <v>71</v>
      </c>
      <c r="C59" t="s">
        <v>9</v>
      </c>
      <c r="D59" t="s">
        <v>270</v>
      </c>
      <c r="E59">
        <v>40.500579999999999</v>
      </c>
      <c r="F59">
        <v>-104.96898</v>
      </c>
    </row>
    <row r="60" spans="1:6" x14ac:dyDescent="0.25">
      <c r="A60">
        <v>47</v>
      </c>
      <c r="B60" t="s">
        <v>221</v>
      </c>
      <c r="C60" t="s">
        <v>12</v>
      </c>
      <c r="D60" t="s">
        <v>222</v>
      </c>
    </row>
    <row r="61" spans="1:6" x14ac:dyDescent="0.25">
      <c r="A61">
        <v>48</v>
      </c>
      <c r="B61" t="s">
        <v>223</v>
      </c>
      <c r="C61" t="s">
        <v>12</v>
      </c>
      <c r="D61" t="s">
        <v>224</v>
      </c>
    </row>
    <row r="62" spans="1:6" x14ac:dyDescent="0.25">
      <c r="A62">
        <v>50</v>
      </c>
      <c r="B62" t="s">
        <v>227</v>
      </c>
      <c r="C62" t="s">
        <v>12</v>
      </c>
      <c r="D62" t="s">
        <v>228</v>
      </c>
    </row>
    <row r="63" spans="1:6" x14ac:dyDescent="0.25">
      <c r="A63">
        <v>51</v>
      </c>
      <c r="B63" t="s">
        <v>229</v>
      </c>
      <c r="C63" t="s">
        <v>12</v>
      </c>
      <c r="D63" t="s">
        <v>230</v>
      </c>
      <c r="E63">
        <v>40.443308000000002</v>
      </c>
      <c r="F63">
        <v>-104.797476</v>
      </c>
    </row>
    <row r="64" spans="1:6" x14ac:dyDescent="0.25">
      <c r="A64">
        <v>57</v>
      </c>
      <c r="B64" t="s">
        <v>115</v>
      </c>
      <c r="C64" t="s">
        <v>9</v>
      </c>
      <c r="D64" t="s">
        <v>116</v>
      </c>
      <c r="E64">
        <v>40.423087000000002</v>
      </c>
      <c r="F64">
        <v>-104.67736600000001</v>
      </c>
    </row>
    <row r="65" spans="1:6" x14ac:dyDescent="0.25">
      <c r="A65">
        <v>58</v>
      </c>
      <c r="B65" t="s">
        <v>241</v>
      </c>
      <c r="C65" t="s">
        <v>15</v>
      </c>
      <c r="D65" t="s">
        <v>242</v>
      </c>
      <c r="E65">
        <v>40.423087000000002</v>
      </c>
      <c r="F65">
        <v>-104.67736600000001</v>
      </c>
    </row>
    <row r="66" spans="1:6" x14ac:dyDescent="0.25">
      <c r="A66">
        <v>59</v>
      </c>
      <c r="B66" s="26" t="s">
        <v>243</v>
      </c>
      <c r="C66" t="s">
        <v>12</v>
      </c>
      <c r="D66" t="s">
        <v>244</v>
      </c>
      <c r="E66">
        <v>40.424351000000001</v>
      </c>
      <c r="F66">
        <v>-104.65837999999999</v>
      </c>
    </row>
    <row r="67" spans="1:6" x14ac:dyDescent="0.25">
      <c r="A67">
        <v>60</v>
      </c>
      <c r="B67" s="26" t="s">
        <v>126</v>
      </c>
      <c r="C67" t="s">
        <v>9</v>
      </c>
      <c r="D67" t="s">
        <v>245</v>
      </c>
      <c r="E67">
        <v>40.417757999999999</v>
      </c>
      <c r="F67">
        <v>-104.63996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C27" sqref="C27"/>
    </sheetView>
  </sheetViews>
  <sheetFormatPr defaultRowHeight="15" x14ac:dyDescent="0.25"/>
  <cols>
    <col min="1" max="1" width="66.5703125" style="32" bestFit="1" customWidth="1"/>
    <col min="2" max="2" width="13.85546875" style="32" customWidth="1"/>
    <col min="3" max="3" width="32.5703125" customWidth="1"/>
    <col min="4" max="4" width="51.42578125" bestFit="1" customWidth="1"/>
  </cols>
  <sheetData>
    <row r="1" spans="1:4" x14ac:dyDescent="0.25">
      <c r="A1" s="45" t="s">
        <v>290</v>
      </c>
      <c r="B1" s="45" t="s">
        <v>291</v>
      </c>
      <c r="C1" s="46" t="s">
        <v>292</v>
      </c>
      <c r="D1" s="45" t="s">
        <v>293</v>
      </c>
    </row>
    <row r="2" spans="1:4" x14ac:dyDescent="0.25">
      <c r="A2" s="6" t="s">
        <v>8</v>
      </c>
      <c r="B2" s="7" t="s">
        <v>9</v>
      </c>
      <c r="C2" t="s">
        <v>294</v>
      </c>
      <c r="D2" s="6" t="s">
        <v>8</v>
      </c>
    </row>
    <row r="3" spans="1:4" x14ac:dyDescent="0.25">
      <c r="A3" s="4" t="s">
        <v>11</v>
      </c>
      <c r="B3" s="4" t="s">
        <v>12</v>
      </c>
      <c r="C3" t="s">
        <v>295</v>
      </c>
      <c r="D3" s="4" t="s">
        <v>11</v>
      </c>
    </row>
    <row r="4" spans="1:4" x14ac:dyDescent="0.25">
      <c r="A4" s="4" t="s">
        <v>184</v>
      </c>
      <c r="B4" s="4" t="s">
        <v>15</v>
      </c>
      <c r="C4" t="s">
        <v>295</v>
      </c>
      <c r="D4" s="4" t="s">
        <v>184</v>
      </c>
    </row>
    <row r="5" spans="1:4" x14ac:dyDescent="0.25">
      <c r="A5" s="4" t="s">
        <v>17</v>
      </c>
      <c r="B5" s="4" t="s">
        <v>12</v>
      </c>
      <c r="C5" t="s">
        <v>294</v>
      </c>
      <c r="D5" s="4" t="s">
        <v>17</v>
      </c>
    </row>
    <row r="6" spans="1:4" x14ac:dyDescent="0.25">
      <c r="A6" s="4" t="s">
        <v>19</v>
      </c>
      <c r="B6" s="4" t="s">
        <v>12</v>
      </c>
      <c r="C6" t="s">
        <v>294</v>
      </c>
      <c r="D6" s="4" t="s">
        <v>19</v>
      </c>
    </row>
    <row r="7" spans="1:4" x14ac:dyDescent="0.25">
      <c r="A7" s="4"/>
      <c r="B7" s="4"/>
      <c r="D7" s="4" t="s">
        <v>296</v>
      </c>
    </row>
    <row r="8" spans="1:4" x14ac:dyDescent="0.25">
      <c r="A8" s="4"/>
      <c r="B8" s="4"/>
      <c r="D8" s="4" t="s">
        <v>297</v>
      </c>
    </row>
    <row r="9" spans="1:4" x14ac:dyDescent="0.25">
      <c r="A9" s="4" t="s">
        <v>21</v>
      </c>
      <c r="B9" s="4" t="s">
        <v>12</v>
      </c>
      <c r="C9" t="s">
        <v>294</v>
      </c>
      <c r="D9" s="4" t="s">
        <v>21</v>
      </c>
    </row>
    <row r="10" spans="1:4" x14ac:dyDescent="0.25">
      <c r="A10" s="4"/>
      <c r="B10" s="4"/>
      <c r="D10" s="4" t="s">
        <v>298</v>
      </c>
    </row>
    <row r="11" spans="1:4" x14ac:dyDescent="0.25">
      <c r="A11" s="6" t="s">
        <v>24</v>
      </c>
      <c r="B11" s="4" t="s">
        <v>12</v>
      </c>
      <c r="C11" t="s">
        <v>294</v>
      </c>
    </row>
    <row r="12" spans="1:4" x14ac:dyDescent="0.25">
      <c r="A12" s="6" t="s">
        <v>26</v>
      </c>
      <c r="B12" s="4" t="s">
        <v>12</v>
      </c>
      <c r="C12" t="s">
        <v>294</v>
      </c>
    </row>
    <row r="13" spans="1:4" x14ac:dyDescent="0.25">
      <c r="A13" s="4" t="s">
        <v>28</v>
      </c>
      <c r="B13" s="4" t="s">
        <v>12</v>
      </c>
      <c r="C13" t="s">
        <v>295</v>
      </c>
    </row>
    <row r="14" spans="1:4" x14ac:dyDescent="0.25">
      <c r="A14" s="4" t="s">
        <v>286</v>
      </c>
      <c r="B14" s="4" t="s">
        <v>12</v>
      </c>
      <c r="C14" t="s">
        <v>294</v>
      </c>
    </row>
    <row r="15" spans="1:4" x14ac:dyDescent="0.25">
      <c r="A15" s="4" t="s">
        <v>33</v>
      </c>
      <c r="B15" s="4" t="s">
        <v>15</v>
      </c>
      <c r="C15" t="s">
        <v>299</v>
      </c>
      <c r="D15" s="4" t="s">
        <v>33</v>
      </c>
    </row>
    <row r="16" spans="1:4" x14ac:dyDescent="0.25">
      <c r="A16" s="6" t="s">
        <v>300</v>
      </c>
      <c r="B16" s="4" t="s">
        <v>12</v>
      </c>
      <c r="C16" t="s">
        <v>294</v>
      </c>
      <c r="D16" s="6" t="s">
        <v>300</v>
      </c>
    </row>
    <row r="17" spans="1:4" x14ac:dyDescent="0.25">
      <c r="A17" s="6" t="s">
        <v>39</v>
      </c>
      <c r="B17" s="4" t="s">
        <v>12</v>
      </c>
      <c r="C17" t="s">
        <v>294</v>
      </c>
      <c r="D17" s="6" t="s">
        <v>39</v>
      </c>
    </row>
    <row r="18" spans="1:4" x14ac:dyDescent="0.25">
      <c r="A18" s="4" t="s">
        <v>41</v>
      </c>
      <c r="B18" s="4" t="s">
        <v>12</v>
      </c>
      <c r="C18" t="s">
        <v>295</v>
      </c>
      <c r="D18" s="4" t="s">
        <v>41</v>
      </c>
    </row>
    <row r="19" spans="1:4" x14ac:dyDescent="0.25">
      <c r="A19" s="4" t="s">
        <v>43</v>
      </c>
      <c r="B19" s="4" t="s">
        <v>12</v>
      </c>
      <c r="C19" t="s">
        <v>295</v>
      </c>
      <c r="D19" s="4" t="s">
        <v>43</v>
      </c>
    </row>
    <row r="20" spans="1:4" x14ac:dyDescent="0.25">
      <c r="A20" s="6" t="s">
        <v>45</v>
      </c>
      <c r="B20" s="7" t="s">
        <v>9</v>
      </c>
      <c r="C20" t="s">
        <v>294</v>
      </c>
      <c r="D20" s="6" t="s">
        <v>45</v>
      </c>
    </row>
    <row r="21" spans="1:4" x14ac:dyDescent="0.25">
      <c r="A21" s="6"/>
      <c r="B21" s="7"/>
      <c r="D21" s="6" t="s">
        <v>301</v>
      </c>
    </row>
    <row r="22" spans="1:4" x14ac:dyDescent="0.25">
      <c r="A22" s="4" t="s">
        <v>47</v>
      </c>
      <c r="B22" s="4" t="s">
        <v>12</v>
      </c>
      <c r="C22" t="s">
        <v>295</v>
      </c>
      <c r="D22" s="4" t="s">
        <v>47</v>
      </c>
    </row>
    <row r="23" spans="1:4" x14ac:dyDescent="0.25">
      <c r="A23" s="4"/>
      <c r="B23" s="4"/>
      <c r="D23" s="4" t="s">
        <v>302</v>
      </c>
    </row>
    <row r="24" spans="1:4" x14ac:dyDescent="0.25">
      <c r="A24" s="4" t="s">
        <v>50</v>
      </c>
      <c r="B24" s="4" t="s">
        <v>12</v>
      </c>
      <c r="C24" t="s">
        <v>299</v>
      </c>
    </row>
    <row r="25" spans="1:4" x14ac:dyDescent="0.25">
      <c r="A25" s="4" t="s">
        <v>53</v>
      </c>
      <c r="B25" s="4" t="s">
        <v>15</v>
      </c>
      <c r="C25" t="s">
        <v>299</v>
      </c>
    </row>
    <row r="26" spans="1:4" x14ac:dyDescent="0.25">
      <c r="A26" s="4" t="s">
        <v>56</v>
      </c>
      <c r="B26" s="4" t="s">
        <v>12</v>
      </c>
      <c r="C26" t="s">
        <v>295</v>
      </c>
      <c r="D26" s="4" t="s">
        <v>56</v>
      </c>
    </row>
    <row r="27" spans="1:4" x14ac:dyDescent="0.25">
      <c r="A27" s="4" t="s">
        <v>61</v>
      </c>
      <c r="B27" s="7" t="s">
        <v>12</v>
      </c>
      <c r="C27" t="s">
        <v>299</v>
      </c>
      <c r="D27" s="4" t="s">
        <v>61</v>
      </c>
    </row>
    <row r="28" spans="1:4" x14ac:dyDescent="0.25">
      <c r="A28" s="4" t="s">
        <v>59</v>
      </c>
      <c r="B28" s="7" t="s">
        <v>9</v>
      </c>
      <c r="C28" t="s">
        <v>294</v>
      </c>
      <c r="D28" s="4" t="s">
        <v>59</v>
      </c>
    </row>
    <row r="29" spans="1:4" x14ac:dyDescent="0.25">
      <c r="A29" s="4" t="s">
        <v>289</v>
      </c>
      <c r="B29" s="32" t="s">
        <v>15</v>
      </c>
      <c r="C29" t="s">
        <v>299</v>
      </c>
      <c r="D29" s="4" t="s">
        <v>56</v>
      </c>
    </row>
    <row r="30" spans="1:4" x14ac:dyDescent="0.25">
      <c r="A30" s="4" t="s">
        <v>66</v>
      </c>
      <c r="B30" s="32" t="s">
        <v>15</v>
      </c>
      <c r="C30" t="s">
        <v>294</v>
      </c>
      <c r="D30" s="4" t="s">
        <v>66</v>
      </c>
    </row>
    <row r="31" spans="1:4" x14ac:dyDescent="0.25">
      <c r="A31" s="4" t="s">
        <v>69</v>
      </c>
      <c r="B31" s="4" t="s">
        <v>12</v>
      </c>
      <c r="C31" t="s">
        <v>294</v>
      </c>
      <c r="D31" s="4" t="s">
        <v>69</v>
      </c>
    </row>
    <row r="32" spans="1:4" x14ac:dyDescent="0.25">
      <c r="A32" s="4" t="s">
        <v>72</v>
      </c>
      <c r="B32" s="7" t="s">
        <v>9</v>
      </c>
      <c r="C32" t="s">
        <v>294</v>
      </c>
      <c r="D32" s="4" t="s">
        <v>72</v>
      </c>
    </row>
    <row r="33" spans="1:4" x14ac:dyDescent="0.25">
      <c r="A33" s="4" t="s">
        <v>75</v>
      </c>
      <c r="B33" s="4" t="s">
        <v>12</v>
      </c>
      <c r="C33" t="s">
        <v>295</v>
      </c>
      <c r="D33" s="4" t="s">
        <v>75</v>
      </c>
    </row>
    <row r="34" spans="1:4" x14ac:dyDescent="0.25">
      <c r="A34" s="4" t="s">
        <v>78</v>
      </c>
      <c r="B34" s="4" t="s">
        <v>12</v>
      </c>
      <c r="C34" t="s">
        <v>294</v>
      </c>
      <c r="D34" s="4" t="s">
        <v>78</v>
      </c>
    </row>
    <row r="35" spans="1:4" x14ac:dyDescent="0.25">
      <c r="A35" s="4" t="s">
        <v>81</v>
      </c>
      <c r="B35" s="4" t="s">
        <v>12</v>
      </c>
      <c r="C35" t="s">
        <v>294</v>
      </c>
      <c r="D35" s="4" t="s">
        <v>81</v>
      </c>
    </row>
    <row r="36" spans="1:4" x14ac:dyDescent="0.25">
      <c r="A36" s="4" t="s">
        <v>86</v>
      </c>
      <c r="B36" s="4" t="s">
        <v>15</v>
      </c>
      <c r="C36" t="s">
        <v>299</v>
      </c>
      <c r="D36" s="4" t="s">
        <v>86</v>
      </c>
    </row>
    <row r="37" spans="1:4" x14ac:dyDescent="0.25">
      <c r="A37" s="4" t="s">
        <v>89</v>
      </c>
      <c r="B37" s="4" t="s">
        <v>15</v>
      </c>
      <c r="C37" t="s">
        <v>299</v>
      </c>
      <c r="D37" s="4" t="s">
        <v>89</v>
      </c>
    </row>
    <row r="38" spans="1:4" x14ac:dyDescent="0.25">
      <c r="A38" s="4" t="s">
        <v>91</v>
      </c>
      <c r="B38" s="4" t="s">
        <v>12</v>
      </c>
      <c r="C38" t="s">
        <v>294</v>
      </c>
      <c r="D38" s="4" t="s">
        <v>91</v>
      </c>
    </row>
    <row r="39" spans="1:4" x14ac:dyDescent="0.25">
      <c r="A39" s="4" t="s">
        <v>93</v>
      </c>
      <c r="B39" s="4" t="s">
        <v>15</v>
      </c>
      <c r="C39" t="s">
        <v>299</v>
      </c>
      <c r="D39" s="4" t="s">
        <v>93</v>
      </c>
    </row>
    <row r="40" spans="1:4" x14ac:dyDescent="0.25">
      <c r="A40" s="4"/>
      <c r="B40" s="4"/>
      <c r="D40" s="4" t="s">
        <v>303</v>
      </c>
    </row>
    <row r="41" spans="1:4" x14ac:dyDescent="0.25">
      <c r="A41" s="4" t="s">
        <v>278</v>
      </c>
      <c r="B41" s="4" t="s">
        <v>15</v>
      </c>
      <c r="C41" t="s">
        <v>299</v>
      </c>
      <c r="D41" s="4" t="s">
        <v>278</v>
      </c>
    </row>
    <row r="42" spans="1:4" x14ac:dyDescent="0.25">
      <c r="A42" s="4" t="s">
        <v>97</v>
      </c>
      <c r="B42" s="4" t="s">
        <v>15</v>
      </c>
      <c r="C42" t="s">
        <v>299</v>
      </c>
      <c r="D42" s="4" t="s">
        <v>97</v>
      </c>
    </row>
    <row r="43" spans="1:4" x14ac:dyDescent="0.25">
      <c r="A43" s="29" t="s">
        <v>304</v>
      </c>
      <c r="B43" s="4" t="s">
        <v>12</v>
      </c>
      <c r="C43" t="s">
        <v>294</v>
      </c>
      <c r="D43" s="29" t="s">
        <v>304</v>
      </c>
    </row>
    <row r="44" spans="1:4" x14ac:dyDescent="0.25">
      <c r="A44" s="29" t="s">
        <v>103</v>
      </c>
      <c r="B44" s="4" t="s">
        <v>15</v>
      </c>
      <c r="C44" t="s">
        <v>299</v>
      </c>
      <c r="D44" s="29" t="s">
        <v>103</v>
      </c>
    </row>
    <row r="45" spans="1:4" x14ac:dyDescent="0.25">
      <c r="A45" s="29" t="s">
        <v>105</v>
      </c>
      <c r="B45" s="4" t="s">
        <v>12</v>
      </c>
      <c r="C45" t="s">
        <v>295</v>
      </c>
      <c r="D45" s="29" t="s">
        <v>105</v>
      </c>
    </row>
    <row r="46" spans="1:4" x14ac:dyDescent="0.25">
      <c r="A46" s="29" t="s">
        <v>108</v>
      </c>
      <c r="B46" s="4" t="s">
        <v>15</v>
      </c>
      <c r="C46" t="s">
        <v>295</v>
      </c>
      <c r="D46" s="29" t="s">
        <v>108</v>
      </c>
    </row>
    <row r="47" spans="1:4" x14ac:dyDescent="0.25">
      <c r="A47" s="29" t="s">
        <v>110</v>
      </c>
      <c r="B47" s="4" t="s">
        <v>15</v>
      </c>
      <c r="C47" t="s">
        <v>299</v>
      </c>
      <c r="D47" s="29" t="s">
        <v>110</v>
      </c>
    </row>
    <row r="48" spans="1:4" x14ac:dyDescent="0.25">
      <c r="A48" s="4" t="s">
        <v>112</v>
      </c>
      <c r="B48" s="4" t="s">
        <v>15</v>
      </c>
      <c r="C48" t="s">
        <v>299</v>
      </c>
      <c r="D48" s="4" t="s">
        <v>112</v>
      </c>
    </row>
    <row r="49" spans="1:4" x14ac:dyDescent="0.25">
      <c r="A49" s="4"/>
      <c r="B49" s="4"/>
      <c r="D49" s="4" t="s">
        <v>305</v>
      </c>
    </row>
    <row r="50" spans="1:4" x14ac:dyDescent="0.25">
      <c r="A50" s="29" t="s">
        <v>114</v>
      </c>
      <c r="B50" s="4" t="s">
        <v>12</v>
      </c>
      <c r="C50" t="s">
        <v>299</v>
      </c>
    </row>
    <row r="51" spans="1:4" x14ac:dyDescent="0.25">
      <c r="A51" s="4" t="s">
        <v>116</v>
      </c>
      <c r="B51" s="7" t="s">
        <v>9</v>
      </c>
      <c r="C51" t="s">
        <v>294</v>
      </c>
    </row>
    <row r="52" spans="1:4" x14ac:dyDescent="0.25">
      <c r="A52" s="4" t="s">
        <v>120</v>
      </c>
      <c r="B52" s="7" t="s">
        <v>15</v>
      </c>
      <c r="C52" t="s">
        <v>294</v>
      </c>
      <c r="D52" s="4" t="s">
        <v>120</v>
      </c>
    </row>
    <row r="53" spans="1:4" x14ac:dyDescent="0.25">
      <c r="A53" s="29" t="s">
        <v>277</v>
      </c>
      <c r="B53" s="4" t="s">
        <v>12</v>
      </c>
      <c r="C53" t="s">
        <v>294</v>
      </c>
      <c r="D53" s="29" t="s">
        <v>277</v>
      </c>
    </row>
    <row r="54" spans="1:4" x14ac:dyDescent="0.25">
      <c r="A54" s="29" t="s">
        <v>124</v>
      </c>
      <c r="B54" s="4" t="s">
        <v>15</v>
      </c>
      <c r="C54" t="s">
        <v>299</v>
      </c>
      <c r="D54" t="s">
        <v>306</v>
      </c>
    </row>
    <row r="55" spans="1:4" x14ac:dyDescent="0.25">
      <c r="A55" s="4" t="s">
        <v>127</v>
      </c>
      <c r="B55" s="4" t="s">
        <v>9</v>
      </c>
      <c r="C55" t="s">
        <v>294</v>
      </c>
      <c r="D55" s="4"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topLeftCell="B1" workbookViewId="0">
      <selection activeCell="K1" sqref="K1:R11"/>
    </sheetView>
  </sheetViews>
  <sheetFormatPr defaultRowHeight="15" x14ac:dyDescent="0.25"/>
  <cols>
    <col min="1" max="1" width="14.7109375" bestFit="1" customWidth="1"/>
    <col min="2" max="2" width="17.5703125" bestFit="1" customWidth="1"/>
    <col min="3" max="3" width="15" bestFit="1" customWidth="1"/>
    <col min="5" max="5" width="9.85546875" bestFit="1" customWidth="1"/>
    <col min="6" max="6" width="14.7109375" bestFit="1" customWidth="1"/>
    <col min="7" max="7" width="11.7109375" bestFit="1" customWidth="1"/>
    <col min="8" max="8" width="9" bestFit="1" customWidth="1"/>
    <col min="9" max="9" width="20.42578125" bestFit="1" customWidth="1"/>
    <col min="11" max="11" width="14.7109375" bestFit="1" customWidth="1"/>
    <col min="12" max="12" width="53.42578125" bestFit="1" customWidth="1"/>
    <col min="13" max="13" width="11.7109375" bestFit="1" customWidth="1"/>
    <col min="14" max="14" width="9.28515625" bestFit="1" customWidth="1"/>
    <col min="15" max="15" width="12.42578125" bestFit="1" customWidth="1"/>
    <col min="16" max="16" width="19.28515625" bestFit="1" customWidth="1"/>
    <col min="17" max="17" width="11.7109375" bestFit="1" customWidth="1"/>
    <col min="18" max="18" width="11.7109375" customWidth="1"/>
  </cols>
  <sheetData>
    <row r="1" spans="1:18" x14ac:dyDescent="0.25">
      <c r="A1" s="21" t="s">
        <v>250</v>
      </c>
      <c r="B1" s="21" t="s">
        <v>251</v>
      </c>
      <c r="C1" s="21" t="s">
        <v>252</v>
      </c>
      <c r="D1" s="21" t="s">
        <v>264</v>
      </c>
      <c r="E1" s="21" t="s">
        <v>265</v>
      </c>
      <c r="F1" s="21" t="s">
        <v>0</v>
      </c>
      <c r="G1" s="21" t="s">
        <v>6</v>
      </c>
      <c r="H1" s="21" t="s">
        <v>266</v>
      </c>
      <c r="I1" s="20" t="s">
        <v>267</v>
      </c>
      <c r="K1" s="37" t="s">
        <v>0</v>
      </c>
      <c r="L1" s="37" t="s">
        <v>1</v>
      </c>
      <c r="M1" s="37" t="s">
        <v>6</v>
      </c>
      <c r="N1" s="41" t="s">
        <v>4</v>
      </c>
      <c r="O1" s="41" t="s">
        <v>201</v>
      </c>
      <c r="P1" s="41" t="s">
        <v>202</v>
      </c>
      <c r="Q1" s="41" t="s">
        <v>265</v>
      </c>
      <c r="R1" s="38" t="s">
        <v>264</v>
      </c>
    </row>
    <row r="2" spans="1:18" x14ac:dyDescent="0.25">
      <c r="A2" s="22" t="s">
        <v>263</v>
      </c>
      <c r="B2" s="22">
        <v>0.9</v>
      </c>
      <c r="C2" s="22">
        <v>1.1000000000000001</v>
      </c>
      <c r="D2" s="22">
        <v>40.423000000000002</v>
      </c>
      <c r="E2" s="22">
        <v>-104.6099</v>
      </c>
      <c r="F2" s="22" t="s">
        <v>263</v>
      </c>
      <c r="G2" s="22"/>
      <c r="H2" s="24" t="s">
        <v>268</v>
      </c>
      <c r="I2" s="18" t="s">
        <v>136</v>
      </c>
      <c r="K2" s="22" t="s">
        <v>271</v>
      </c>
      <c r="L2" s="39" t="s">
        <v>8</v>
      </c>
      <c r="M2" s="33" t="s">
        <v>9</v>
      </c>
      <c r="N2" s="42">
        <v>0</v>
      </c>
      <c r="O2" s="39">
        <v>1</v>
      </c>
      <c r="P2" s="34" t="s">
        <v>10</v>
      </c>
      <c r="Q2" s="22">
        <v>-105.22442599999999</v>
      </c>
      <c r="R2" s="18">
        <v>40.664425000000001</v>
      </c>
    </row>
    <row r="3" spans="1:18" x14ac:dyDescent="0.25">
      <c r="A3" s="22" t="s">
        <v>262</v>
      </c>
      <c r="B3" s="22">
        <v>0.8</v>
      </c>
      <c r="C3" s="22">
        <v>1</v>
      </c>
      <c r="D3" s="22">
        <v>40.423699999999997</v>
      </c>
      <c r="E3" s="22">
        <v>-104.6088</v>
      </c>
      <c r="F3" s="22" t="s">
        <v>262</v>
      </c>
      <c r="G3" s="22"/>
      <c r="H3" s="24" t="s">
        <v>268</v>
      </c>
      <c r="I3" s="18" t="s">
        <v>136</v>
      </c>
      <c r="K3" s="22" t="s">
        <v>272</v>
      </c>
      <c r="L3" s="34" t="s">
        <v>11</v>
      </c>
      <c r="M3" s="34" t="s">
        <v>12</v>
      </c>
      <c r="N3" s="34">
        <v>0.4</v>
      </c>
      <c r="O3" s="39">
        <v>1</v>
      </c>
      <c r="P3" s="34" t="s">
        <v>13</v>
      </c>
      <c r="Q3" s="22">
        <v>-105.21676600000001</v>
      </c>
      <c r="R3" s="18">
        <v>40.663673000000003</v>
      </c>
    </row>
    <row r="4" spans="1:18" x14ac:dyDescent="0.25">
      <c r="A4" s="22" t="s">
        <v>261</v>
      </c>
      <c r="B4" s="22">
        <v>0.7</v>
      </c>
      <c r="C4" s="22">
        <v>0.9</v>
      </c>
      <c r="D4" s="22">
        <v>40.424799999999998</v>
      </c>
      <c r="E4" s="22">
        <v>-104.6087</v>
      </c>
      <c r="F4" s="22" t="s">
        <v>261</v>
      </c>
      <c r="G4" s="22" t="s">
        <v>9</v>
      </c>
      <c r="H4" s="24" t="s">
        <v>268</v>
      </c>
      <c r="I4" s="18" t="s">
        <v>136</v>
      </c>
      <c r="K4" s="22" t="s">
        <v>273</v>
      </c>
      <c r="L4" s="34" t="s">
        <v>14</v>
      </c>
      <c r="M4" s="34" t="s">
        <v>15</v>
      </c>
      <c r="N4" s="44">
        <v>1.0100100000000001</v>
      </c>
      <c r="O4" s="39">
        <v>1</v>
      </c>
      <c r="P4" s="34" t="s">
        <v>16</v>
      </c>
      <c r="Q4" s="22">
        <v>-105.20943200000001</v>
      </c>
      <c r="R4" s="18">
        <v>40.659146999999997</v>
      </c>
    </row>
    <row r="5" spans="1:18" x14ac:dyDescent="0.25">
      <c r="A5" s="22" t="s">
        <v>260</v>
      </c>
      <c r="B5" s="22">
        <v>0.6</v>
      </c>
      <c r="C5" s="22">
        <v>0.8</v>
      </c>
      <c r="D5" s="22">
        <v>40.4253</v>
      </c>
      <c r="E5" s="22">
        <v>-104.6074</v>
      </c>
      <c r="F5" s="22" t="s">
        <v>260</v>
      </c>
      <c r="G5" s="22"/>
      <c r="H5" s="24" t="s">
        <v>268</v>
      </c>
      <c r="I5" s="18" t="s">
        <v>136</v>
      </c>
      <c r="K5" s="22" t="s">
        <v>274</v>
      </c>
      <c r="L5" s="34" t="s">
        <v>17</v>
      </c>
      <c r="M5" s="34" t="s">
        <v>12</v>
      </c>
      <c r="N5" s="34">
        <v>1.29</v>
      </c>
      <c r="O5" s="39">
        <v>1</v>
      </c>
      <c r="P5" s="34" t="s">
        <v>18</v>
      </c>
      <c r="Q5" s="22">
        <v>-105.204063</v>
      </c>
      <c r="R5" s="18">
        <v>40.659505000000003</v>
      </c>
    </row>
    <row r="6" spans="1:18" x14ac:dyDescent="0.25">
      <c r="A6" s="22" t="s">
        <v>259</v>
      </c>
      <c r="B6" s="22">
        <v>0.5</v>
      </c>
      <c r="C6" s="22">
        <v>0.7</v>
      </c>
      <c r="D6" s="22">
        <v>40.425600000000003</v>
      </c>
      <c r="E6" s="22">
        <v>-104.60599999999999</v>
      </c>
      <c r="F6" s="22" t="s">
        <v>259</v>
      </c>
      <c r="G6" s="22"/>
      <c r="H6" s="24" t="s">
        <v>268</v>
      </c>
      <c r="I6" s="18" t="s">
        <v>136</v>
      </c>
      <c r="K6" s="22" t="s">
        <v>275</v>
      </c>
      <c r="L6" s="34" t="s">
        <v>19</v>
      </c>
      <c r="M6" s="34" t="s">
        <v>12</v>
      </c>
      <c r="N6" s="34">
        <v>2.38</v>
      </c>
      <c r="O6" s="39">
        <v>1</v>
      </c>
      <c r="P6" s="34" t="s">
        <v>20</v>
      </c>
      <c r="Q6" s="22">
        <v>-105.18536400000001</v>
      </c>
      <c r="R6" s="18">
        <v>40.656562999999998</v>
      </c>
    </row>
    <row r="7" spans="1:18" x14ac:dyDescent="0.25">
      <c r="A7" s="22" t="s">
        <v>258</v>
      </c>
      <c r="B7" s="22">
        <v>0.4</v>
      </c>
      <c r="C7" s="22">
        <v>0.6</v>
      </c>
      <c r="D7" s="22">
        <v>40.424999999999997</v>
      </c>
      <c r="E7" s="22">
        <v>-104.6048</v>
      </c>
      <c r="F7" s="22" t="s">
        <v>258</v>
      </c>
      <c r="G7" s="22"/>
      <c r="H7" s="24" t="s">
        <v>268</v>
      </c>
      <c r="I7" s="18" t="s">
        <v>136</v>
      </c>
      <c r="K7" s="22" t="s">
        <v>276</v>
      </c>
      <c r="L7" s="34" t="s">
        <v>21</v>
      </c>
      <c r="M7" s="34" t="s">
        <v>12</v>
      </c>
      <c r="N7" s="34">
        <v>4.46</v>
      </c>
      <c r="O7" s="39">
        <v>1</v>
      </c>
      <c r="P7" s="35" t="s">
        <v>23</v>
      </c>
      <c r="Q7" s="22">
        <v>-105.167816</v>
      </c>
      <c r="R7" s="18">
        <v>40.630862999999998</v>
      </c>
    </row>
    <row r="8" spans="1:18" x14ac:dyDescent="0.25">
      <c r="A8" s="22" t="s">
        <v>257</v>
      </c>
      <c r="B8" s="22">
        <v>0.3</v>
      </c>
      <c r="C8" s="22">
        <v>0.5</v>
      </c>
      <c r="D8" s="22">
        <v>40.4253</v>
      </c>
      <c r="E8" s="22">
        <v>-104.60339999999999</v>
      </c>
      <c r="F8" s="22" t="s">
        <v>257</v>
      </c>
      <c r="G8" s="22" t="s">
        <v>12</v>
      </c>
      <c r="H8" s="24" t="s">
        <v>268</v>
      </c>
      <c r="I8" s="18" t="s">
        <v>136</v>
      </c>
      <c r="K8" s="22" t="s">
        <v>256</v>
      </c>
      <c r="L8" s="39" t="s">
        <v>24</v>
      </c>
      <c r="M8" s="34" t="s">
        <v>12</v>
      </c>
      <c r="N8" s="34">
        <v>5.4</v>
      </c>
      <c r="O8" s="39">
        <v>1</v>
      </c>
      <c r="P8" s="35" t="s">
        <v>25</v>
      </c>
      <c r="Q8" s="22">
        <v>-105.151391</v>
      </c>
      <c r="R8" s="18">
        <v>40.625686000000002</v>
      </c>
    </row>
    <row r="9" spans="1:18" x14ac:dyDescent="0.25">
      <c r="A9" s="22" t="s">
        <v>256</v>
      </c>
      <c r="B9" s="22">
        <v>0.2</v>
      </c>
      <c r="C9" s="22">
        <v>0.4</v>
      </c>
      <c r="D9" s="22">
        <v>40.424599999999998</v>
      </c>
      <c r="E9" s="22">
        <v>-104.6022</v>
      </c>
      <c r="F9" s="22" t="s">
        <v>256</v>
      </c>
      <c r="G9" s="22"/>
      <c r="H9" s="24" t="s">
        <v>268</v>
      </c>
      <c r="I9" s="18" t="s">
        <v>136</v>
      </c>
      <c r="K9" s="22" t="s">
        <v>255</v>
      </c>
      <c r="L9" s="39" t="s">
        <v>26</v>
      </c>
      <c r="M9" s="34" t="s">
        <v>12</v>
      </c>
      <c r="N9" s="34">
        <v>5.5</v>
      </c>
      <c r="O9" s="39">
        <v>1</v>
      </c>
      <c r="P9" s="34" t="s">
        <v>27</v>
      </c>
      <c r="Q9" s="22">
        <v>-105.15135600000001</v>
      </c>
      <c r="R9" s="18">
        <v>40.625748999999999</v>
      </c>
    </row>
    <row r="10" spans="1:18" x14ac:dyDescent="0.25">
      <c r="A10" s="22" t="s">
        <v>255</v>
      </c>
      <c r="B10" s="22">
        <v>0.1</v>
      </c>
      <c r="C10" s="22">
        <v>0.3</v>
      </c>
      <c r="D10" s="22">
        <v>40.424399999999999</v>
      </c>
      <c r="E10" s="22">
        <v>-104.60080000000001</v>
      </c>
      <c r="F10" s="22" t="s">
        <v>255</v>
      </c>
      <c r="G10" s="22" t="s">
        <v>138</v>
      </c>
      <c r="H10" s="24" t="s">
        <v>268</v>
      </c>
      <c r="I10" s="18" t="s">
        <v>136</v>
      </c>
      <c r="K10" s="22" t="s">
        <v>254</v>
      </c>
      <c r="L10" s="34" t="s">
        <v>28</v>
      </c>
      <c r="M10" s="34" t="s">
        <v>12</v>
      </c>
      <c r="N10" s="34">
        <v>5.6</v>
      </c>
      <c r="O10" s="39">
        <v>1</v>
      </c>
      <c r="P10" s="33" t="s">
        <v>30</v>
      </c>
      <c r="Q10" s="22">
        <v>-105.15154099999999</v>
      </c>
      <c r="R10" s="18">
        <v>40.626190999999999</v>
      </c>
    </row>
    <row r="11" spans="1:18" x14ac:dyDescent="0.25">
      <c r="A11" s="22" t="s">
        <v>254</v>
      </c>
      <c r="B11" s="22">
        <v>0</v>
      </c>
      <c r="C11" s="22">
        <v>0.2</v>
      </c>
      <c r="D11" s="22">
        <v>40.4223</v>
      </c>
      <c r="E11" s="22">
        <v>-104.6003</v>
      </c>
      <c r="F11" s="22" t="s">
        <v>254</v>
      </c>
      <c r="G11" s="22"/>
      <c r="H11" s="24" t="s">
        <v>268</v>
      </c>
      <c r="I11" s="18" t="s">
        <v>136</v>
      </c>
      <c r="K11" s="23" t="s">
        <v>253</v>
      </c>
      <c r="L11" s="40" t="s">
        <v>31</v>
      </c>
      <c r="M11" s="40" t="s">
        <v>12</v>
      </c>
      <c r="N11" s="40">
        <v>5.7</v>
      </c>
      <c r="O11" s="43">
        <v>1</v>
      </c>
      <c r="P11" s="36" t="s">
        <v>32</v>
      </c>
      <c r="Q11" s="23">
        <v>-105.14671800000001</v>
      </c>
      <c r="R11" s="19">
        <v>40.629790999999997</v>
      </c>
    </row>
    <row r="12" spans="1:18" x14ac:dyDescent="0.25">
      <c r="A12" s="23" t="s">
        <v>253</v>
      </c>
      <c r="B12" s="23"/>
      <c r="C12" s="23">
        <v>0.1</v>
      </c>
      <c r="D12" s="23">
        <v>40.421300000000002</v>
      </c>
      <c r="E12" s="23">
        <v>-104.6005</v>
      </c>
      <c r="F12" s="23" t="s">
        <v>253</v>
      </c>
      <c r="G12" s="23"/>
      <c r="H12" s="25" t="s">
        <v>268</v>
      </c>
      <c r="I12" s="19" t="s">
        <v>136</v>
      </c>
    </row>
    <row r="15" spans="1:18" x14ac:dyDescent="0.25">
      <c r="N15" s="3"/>
    </row>
    <row r="16" spans="1:18" x14ac:dyDescent="0.25">
      <c r="N16" s="3"/>
    </row>
    <row r="17" spans="14:14" x14ac:dyDescent="0.25">
      <c r="N17" s="3"/>
    </row>
    <row r="18" spans="14:14" x14ac:dyDescent="0.25">
      <c r="N18" s="3"/>
    </row>
    <row r="19" spans="14:14" x14ac:dyDescent="0.25">
      <c r="N19" s="3"/>
    </row>
    <row r="20" spans="14:14" x14ac:dyDescent="0.25">
      <c r="N20" s="3"/>
    </row>
    <row r="21" spans="14:14" x14ac:dyDescent="0.25">
      <c r="N21" s="3"/>
    </row>
    <row r="22" spans="14:14" x14ac:dyDescent="0.25">
      <c r="N22" s="3"/>
    </row>
    <row r="23" spans="14:14" x14ac:dyDescent="0.25">
      <c r="N23" s="3"/>
    </row>
    <row r="24" spans="14:14" x14ac:dyDescent="0.25">
      <c r="N24" s="3"/>
    </row>
  </sheetData>
  <sortState ref="A2:A12">
    <sortCondition descending="1" ref="A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Northern_Water</vt:lpstr>
      <vt:lpstr>Northern_Nodes_with_Coordinates</vt:lpstr>
      <vt:lpstr>KMSNodes</vt:lpstr>
      <vt:lpstr>Data_Availability</vt:lpstr>
      <vt:lpstr>Simple_Network_Examples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2017-03-28T17:01:59Z</dcterms:created>
  <dcterms:modified xsi:type="dcterms:W3CDTF">2017-08-09T17:59:58Z</dcterms:modified>
</cp:coreProperties>
</file>