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an\Desktop\powerBi\"/>
    </mc:Choice>
  </mc:AlternateContent>
  <xr:revisionPtr revIDLastSave="0" documentId="13_ncr:1_{465B9E1C-3BB2-46D9-A39A-3DDD194EBE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<sst xmlns="http://schemas.openxmlformats.org/spreadsheetml/2006/main" count="70" uniqueCount="29">
  <si>
    <t>Fecha</t>
  </si>
  <si>
    <t>Provincia</t>
  </si>
  <si>
    <t>Vendedor</t>
  </si>
  <si>
    <t>Artículo</t>
  </si>
  <si>
    <t>Cantidad</t>
  </si>
  <si>
    <t>Precio unitario</t>
  </si>
  <si>
    <t>Total</t>
  </si>
  <si>
    <t>Barcelona</t>
  </si>
  <si>
    <t>Guillermo</t>
  </si>
  <si>
    <t>Lápiz</t>
  </si>
  <si>
    <t>Portalápices</t>
  </si>
  <si>
    <t>Bolígrafo</t>
  </si>
  <si>
    <t>Gerona</t>
  </si>
  <si>
    <t>María</t>
  </si>
  <si>
    <t>Set de bolígrafos</t>
  </si>
  <si>
    <t>Escritorio</t>
  </si>
  <si>
    <t>Tarragona</t>
  </si>
  <si>
    <t>Sandra</t>
  </si>
  <si>
    <t>Madrid</t>
  </si>
  <si>
    <t>Carla</t>
  </si>
  <si>
    <t>Juan</t>
  </si>
  <si>
    <t>Málaga</t>
  </si>
  <si>
    <t>Ana</t>
  </si>
  <si>
    <t>Sevilla</t>
  </si>
  <si>
    <t>Andrés</t>
  </si>
  <si>
    <t>Milagros</t>
  </si>
  <si>
    <t>Granada</t>
  </si>
  <si>
    <t>Jesús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</si>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</sst>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d/mm/yyyy;@"/>
    <numFmt numFmtId="165" formatCode="_-&quot;$&quot;* #,##0.00_-;\-&quot;$&quot;* #,##0.00_-;_-&quot;$&quot;* &quot;-&quot;??_-;_-@_-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2" borderId="3" xfId="2" applyFont="1" applyFill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6" fontId="0" fillId="0" borderId="5" xfId="2" applyNumberFormat="1" applyFont="1" applyBorder="1"/>
    <xf numFmtId="44" fontId="0" fillId="0" borderId="4" xfId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166" fontId="0" fillId="0" borderId="7" xfId="2" applyNumberFormat="1" applyFont="1" applyBorder="1"/>
    <xf numFmtId="44" fontId="0" fillId="0" borderId="6" xfId="1" applyFont="1" applyBorder="1"/>
    <xf numFmtId="164" fontId="0" fillId="0" borderId="4" xfId="0" applyNumberFormat="1" applyBorder="1"/>
  </cellXfs>
  <cellStyles count="3">
    <cellStyle name="Moneda" xfId="1" builtinId="4"/>
    <cellStyle name="Moneda 2" xfId="2" xr:uid="{00000000-0005-0000-0000-000001000000}"/>
    <cellStyle name="Normal" xfId="0" builtinId="0"/>
  </cellStyles>
  <dxfs count="11"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#,##0.00\ &quot;€&quot;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ify" displayName="Modify" ref="A1:G22" totalsRowShown="0" headerRowDxfId="10" headerRowBorderDxfId="9" tableBorderDxfId="8" totalsRowBorderDxfId="7">
  <autoFilter ref="A1:G22" xr:uid="{00000000-0009-0000-0100-000001000000}"/>
  <tableColumns count="7">
    <tableColumn id="1" xr3:uid="{00000000-0010-0000-0000-000001000000}" name="Fecha" dataDxfId="0"/>
    <tableColumn id="2" xr3:uid="{00000000-0010-0000-0000-000002000000}" name="Provincia" dataDxfId="6"/>
    <tableColumn id="3" xr3:uid="{00000000-0010-0000-0000-000003000000}" name="Vendedor" dataDxfId="5"/>
    <tableColumn id="4" xr3:uid="{00000000-0010-0000-0000-000004000000}" name="Artículo" dataDxfId="4"/>
    <tableColumn id="5" xr3:uid="{00000000-0010-0000-0000-000005000000}" name="Cantidad" dataDxfId="3"/>
    <tableColumn id="6" xr3:uid="{00000000-0010-0000-0000-000006000000}" name="Precio unitario" dataDxfId="2" dataCellStyle="Moneda 2"/>
    <tableColumn id="7" xr3:uid="{00000000-0010-0000-0000-000007000000}" name="Total" dataDxfId="1" dataCellStyle="Moneda">
      <calculatedColumnFormula>Modify[[#This Row],[Cantidad]]*Modify[[#This Row],[Precio unitario]]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J2" sqref="J2"/>
    </sheetView>
  </sheetViews>
  <sheetFormatPr baseColWidth="10" defaultRowHeight="15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s="13">
        <f>43115+(365*6)</f>
        <v>45305</v>
      </c>
      <c r="B2" s="5" t="s">
        <v>7</v>
      </c>
      <c r="C2" s="5" t="s">
        <v>8</v>
      </c>
      <c r="D2" s="5" t="s">
        <v>10</v>
      </c>
      <c r="E2" s="6">
        <v>46</v>
      </c>
      <c r="F2" s="7">
        <v>8.99</v>
      </c>
      <c r="G2" s="8">
        <f>Modify[[#This Row],[Cantidad]]*Modify[[#This Row],[Precio unitario]]</f>
        <v>413.54</v>
      </c>
    </row>
    <row r="3" spans="1:7" x14ac:dyDescent="0.25">
      <c r="A3" s="13">
        <f>43234+(365*6)</f>
        <v>45424</v>
      </c>
      <c r="B3" s="5" t="s">
        <v>7</v>
      </c>
      <c r="C3" s="5" t="s">
        <v>8</v>
      </c>
      <c r="D3" s="5" t="s">
        <v>11</v>
      </c>
      <c r="E3" s="6">
        <v>53</v>
      </c>
      <c r="F3" s="7">
        <v>1.29</v>
      </c>
      <c r="G3" s="8">
        <f>Modify[[#This Row],[Cantidad]]*Modify[[#This Row],[Precio unitario]]</f>
        <v>68.37</v>
      </c>
    </row>
    <row r="4" spans="1:7" x14ac:dyDescent="0.25">
      <c r="A4" s="13">
        <f>43251+(365*6)</f>
        <v>45441</v>
      </c>
      <c r="B4" s="5" t="s">
        <v>12</v>
      </c>
      <c r="C4" s="5" t="s">
        <v>8</v>
      </c>
      <c r="D4" s="5" t="s">
        <v>10</v>
      </c>
      <c r="E4" s="6">
        <v>80</v>
      </c>
      <c r="F4" s="7">
        <v>8.99</v>
      </c>
      <c r="G4" s="8">
        <f>Modify[[#This Row],[Cantidad]]*Modify[[#This Row],[Precio unitario]]</f>
        <v>719.2</v>
      </c>
    </row>
    <row r="5" spans="1:7" x14ac:dyDescent="0.25">
      <c r="A5" s="13">
        <f>43353+(365*6)</f>
        <v>45543</v>
      </c>
      <c r="B5" s="5" t="s">
        <v>12</v>
      </c>
      <c r="C5" s="5" t="s">
        <v>8</v>
      </c>
      <c r="D5" s="5" t="s">
        <v>11</v>
      </c>
      <c r="E5" s="6">
        <v>7</v>
      </c>
      <c r="F5" s="7">
        <v>1.29</v>
      </c>
      <c r="G5" s="8">
        <f>Modify[[#This Row],[Cantidad]]*Modify[[#This Row],[Precio unitario]]</f>
        <v>9.0300000000000011</v>
      </c>
    </row>
    <row r="6" spans="1:7" x14ac:dyDescent="0.25">
      <c r="A6" s="13">
        <f>43268+(365*6)</f>
        <v>45458</v>
      </c>
      <c r="B6" s="5" t="s">
        <v>12</v>
      </c>
      <c r="C6" s="5" t="s">
        <v>13</v>
      </c>
      <c r="D6" s="5" t="s">
        <v>15</v>
      </c>
      <c r="E6" s="6">
        <v>5</v>
      </c>
      <c r="F6" s="7">
        <v>1250</v>
      </c>
      <c r="G6" s="8">
        <f>Modify[[#This Row],[Cantidad]]*Modify[[#This Row],[Precio unitario]]</f>
        <v>6250</v>
      </c>
    </row>
    <row r="7" spans="1:7" x14ac:dyDescent="0.25">
      <c r="A7" s="13">
        <f>43319+(365*6)</f>
        <v>45509</v>
      </c>
      <c r="B7" s="5" t="s">
        <v>16</v>
      </c>
      <c r="C7" s="5" t="s">
        <v>13</v>
      </c>
      <c r="D7" s="5" t="s">
        <v>14</v>
      </c>
      <c r="E7" s="6">
        <v>42</v>
      </c>
      <c r="F7" s="7">
        <v>23.95</v>
      </c>
      <c r="G7" s="8">
        <f>Modify[[#This Row],[Cantidad]]*Modify[[#This Row],[Precio unitario]]</f>
        <v>1005.9</v>
      </c>
    </row>
    <row r="8" spans="1:7" x14ac:dyDescent="0.25">
      <c r="A8" s="13">
        <f>43132+(365*6)</f>
        <v>45322</v>
      </c>
      <c r="B8" s="5" t="s">
        <v>16</v>
      </c>
      <c r="C8" s="5" t="s">
        <v>17</v>
      </c>
      <c r="D8" s="5" t="s">
        <v>10</v>
      </c>
      <c r="E8" s="6">
        <v>87</v>
      </c>
      <c r="F8" s="7">
        <v>15</v>
      </c>
      <c r="G8" s="8">
        <f>Modify[[#This Row],[Cantidad]]*Modify[[#This Row],[Precio unitario]]</f>
        <v>1305</v>
      </c>
    </row>
    <row r="9" spans="1:7" x14ac:dyDescent="0.25">
      <c r="A9" s="13">
        <f>43217+(365*6)</f>
        <v>45407</v>
      </c>
      <c r="B9" s="5" t="s">
        <v>18</v>
      </c>
      <c r="C9" s="5" t="s">
        <v>19</v>
      </c>
      <c r="D9" s="5" t="s">
        <v>9</v>
      </c>
      <c r="E9" s="6">
        <v>96</v>
      </c>
      <c r="F9" s="7">
        <v>4.99</v>
      </c>
      <c r="G9" s="8">
        <f>Modify[[#This Row],[Cantidad]]*Modify[[#This Row],[Precio unitario]]</f>
        <v>479.04</v>
      </c>
    </row>
    <row r="10" spans="1:7" x14ac:dyDescent="0.25">
      <c r="A10" s="13">
        <f>43149+(365*6)</f>
        <v>45339</v>
      </c>
      <c r="B10" s="5" t="s">
        <v>18</v>
      </c>
      <c r="C10" s="5" t="s">
        <v>20</v>
      </c>
      <c r="D10" s="5" t="s">
        <v>10</v>
      </c>
      <c r="E10" s="6">
        <v>4</v>
      </c>
      <c r="F10" s="7">
        <v>4.99</v>
      </c>
      <c r="G10" s="8">
        <f>Modify[[#This Row],[Cantidad]]*Modify[[#This Row],[Precio unitario]]</f>
        <v>19.96</v>
      </c>
    </row>
    <row r="11" spans="1:7" x14ac:dyDescent="0.25">
      <c r="A11" s="13">
        <f>43285+(365*6)</f>
        <v>45475</v>
      </c>
      <c r="B11" s="5" t="s">
        <v>18</v>
      </c>
      <c r="C11" s="5" t="s">
        <v>20</v>
      </c>
      <c r="D11" s="5" t="s">
        <v>14</v>
      </c>
      <c r="E11" s="6">
        <v>62</v>
      </c>
      <c r="F11" s="7">
        <v>4.99</v>
      </c>
      <c r="G11" s="8">
        <f>Modify[[#This Row],[Cantidad]]*Modify[[#This Row],[Precio unitario]]</f>
        <v>309.38</v>
      </c>
    </row>
    <row r="12" spans="1:7" x14ac:dyDescent="0.25">
      <c r="A12" s="13">
        <f>43183+(365*6)</f>
        <v>45373</v>
      </c>
      <c r="B12" s="5" t="s">
        <v>21</v>
      </c>
      <c r="C12" s="5" t="s">
        <v>22</v>
      </c>
      <c r="D12" s="5" t="s">
        <v>14</v>
      </c>
      <c r="E12" s="6">
        <v>50</v>
      </c>
      <c r="F12" s="7">
        <v>4.99</v>
      </c>
      <c r="G12" s="8">
        <f>Modify[[#This Row],[Cantidad]]*Modify[[#This Row],[Precio unitario]]</f>
        <v>249.5</v>
      </c>
    </row>
    <row r="13" spans="1:7" x14ac:dyDescent="0.25">
      <c r="A13" s="13">
        <f>43421+(365*6)</f>
        <v>45611</v>
      </c>
      <c r="B13" s="5" t="s">
        <v>21</v>
      </c>
      <c r="C13" s="5" t="s">
        <v>22</v>
      </c>
      <c r="D13" s="5" t="s">
        <v>10</v>
      </c>
      <c r="E13" s="6">
        <v>11</v>
      </c>
      <c r="F13" s="7">
        <v>4.99</v>
      </c>
      <c r="G13" s="8">
        <f>Modify[[#This Row],[Cantidad]]*Modify[[#This Row],[Precio unitario]]</f>
        <v>54.89</v>
      </c>
    </row>
    <row r="14" spans="1:7" x14ac:dyDescent="0.25">
      <c r="A14" s="13">
        <f>43438+(365*6)</f>
        <v>45628</v>
      </c>
      <c r="B14" s="5" t="s">
        <v>21</v>
      </c>
      <c r="C14" s="5" t="s">
        <v>22</v>
      </c>
      <c r="D14" s="5" t="s">
        <v>10</v>
      </c>
      <c r="E14" s="6">
        <v>94</v>
      </c>
      <c r="F14" s="7">
        <v>19.989999999999998</v>
      </c>
      <c r="G14" s="8">
        <f>Modify[[#This Row],[Cantidad]]*Modify[[#This Row],[Precio unitario]]</f>
        <v>1879.06</v>
      </c>
    </row>
    <row r="15" spans="1:7" x14ac:dyDescent="0.25">
      <c r="A15" s="13">
        <f>43200+(365*6)</f>
        <v>45390</v>
      </c>
      <c r="B15" s="5" t="s">
        <v>23</v>
      </c>
      <c r="C15" s="5" t="s">
        <v>24</v>
      </c>
      <c r="D15" s="5" t="s">
        <v>11</v>
      </c>
      <c r="E15" s="6">
        <v>66</v>
      </c>
      <c r="F15" s="7">
        <v>1.99</v>
      </c>
      <c r="G15" s="8">
        <f>Modify[[#This Row],[Cantidad]]*Modify[[#This Row],[Precio unitario]]</f>
        <v>131.34</v>
      </c>
    </row>
    <row r="16" spans="1:7" x14ac:dyDescent="0.25">
      <c r="A16" s="13">
        <f>43404+(365*6)</f>
        <v>45594</v>
      </c>
      <c r="B16" s="5" t="s">
        <v>23</v>
      </c>
      <c r="C16" s="5" t="s">
        <v>24</v>
      </c>
      <c r="D16" s="5" t="s">
        <v>11</v>
      </c>
      <c r="E16" s="6">
        <v>14</v>
      </c>
      <c r="F16" s="7">
        <v>1.29</v>
      </c>
      <c r="G16" s="8">
        <f>Modify[[#This Row],[Cantidad]]*Modify[[#This Row],[Precio unitario]]</f>
        <v>18.060000000000002</v>
      </c>
    </row>
    <row r="17" spans="1:7" x14ac:dyDescent="0.25">
      <c r="A17" s="13">
        <f>43455+(365*6)</f>
        <v>45645</v>
      </c>
      <c r="B17" s="5" t="s">
        <v>23</v>
      </c>
      <c r="C17" s="5" t="s">
        <v>24</v>
      </c>
      <c r="D17" s="5" t="s">
        <v>10</v>
      </c>
      <c r="E17" s="6">
        <v>28</v>
      </c>
      <c r="F17" s="7">
        <v>4.99</v>
      </c>
      <c r="G17" s="8">
        <f>Modify[[#This Row],[Cantidad]]*Modify[[#This Row],[Precio unitario]]</f>
        <v>139.72</v>
      </c>
    </row>
    <row r="18" spans="1:7" x14ac:dyDescent="0.25">
      <c r="A18" s="13">
        <f>43302+(365*6)</f>
        <v>45492</v>
      </c>
      <c r="B18" s="5" t="s">
        <v>23</v>
      </c>
      <c r="C18" s="5" t="s">
        <v>25</v>
      </c>
      <c r="D18" s="5" t="s">
        <v>14</v>
      </c>
      <c r="E18" s="6">
        <v>55</v>
      </c>
      <c r="F18" s="7">
        <v>12.49</v>
      </c>
      <c r="G18" s="8">
        <f>Modify[[#This Row],[Cantidad]]*Modify[[#This Row],[Precio unitario]]</f>
        <v>686.95</v>
      </c>
    </row>
    <row r="19" spans="1:7" x14ac:dyDescent="0.25">
      <c r="A19" s="13">
        <f>43166+(365*6)</f>
        <v>45356</v>
      </c>
      <c r="B19" s="5" t="s">
        <v>26</v>
      </c>
      <c r="C19" s="5" t="s">
        <v>27</v>
      </c>
      <c r="D19" s="5" t="s">
        <v>10</v>
      </c>
      <c r="E19" s="6">
        <v>7</v>
      </c>
      <c r="F19" s="7">
        <v>19.989999999999998</v>
      </c>
      <c r="G19" s="8">
        <f>Modify[[#This Row],[Cantidad]]*Modify[[#This Row],[Precio unitario]]</f>
        <v>139.92999999999998</v>
      </c>
    </row>
    <row r="20" spans="1:7" x14ac:dyDescent="0.25">
      <c r="A20" s="13">
        <f>43336+(365*6)</f>
        <v>45526</v>
      </c>
      <c r="B20" s="5" t="s">
        <v>26</v>
      </c>
      <c r="C20" s="5" t="s">
        <v>27</v>
      </c>
      <c r="D20" s="5" t="s">
        <v>15</v>
      </c>
      <c r="E20" s="6">
        <v>3</v>
      </c>
      <c r="F20" s="7">
        <v>1250</v>
      </c>
      <c r="G20" s="8">
        <f>Modify[[#This Row],[Cantidad]]*Modify[[#This Row],[Precio unitario]]</f>
        <v>3750</v>
      </c>
    </row>
    <row r="21" spans="1:7" x14ac:dyDescent="0.25">
      <c r="A21" s="13">
        <f>43370+(365*6)</f>
        <v>45560</v>
      </c>
      <c r="B21" s="5" t="s">
        <v>26</v>
      </c>
      <c r="C21" s="5" t="s">
        <v>27</v>
      </c>
      <c r="D21" s="5" t="s">
        <v>9</v>
      </c>
      <c r="E21" s="6">
        <v>76</v>
      </c>
      <c r="F21" s="7">
        <v>1.99</v>
      </c>
      <c r="G21" s="8">
        <f>Modify[[#This Row],[Cantidad]]*Modify[[#This Row],[Precio unitario]]</f>
        <v>151.24</v>
      </c>
    </row>
    <row r="22" spans="1:7" x14ac:dyDescent="0.25">
      <c r="A22" s="13">
        <f>43387+(365*6)</f>
        <v>45577</v>
      </c>
      <c r="B22" s="9" t="s">
        <v>26</v>
      </c>
      <c r="C22" s="9" t="s">
        <v>28</v>
      </c>
      <c r="D22" s="9" t="s">
        <v>10</v>
      </c>
      <c r="E22" s="10">
        <v>57</v>
      </c>
      <c r="F22" s="11">
        <v>19.989999999999998</v>
      </c>
      <c r="G22" s="12">
        <f>Modify[[#This Row],[Cantidad]]*Modify[[#This Row],[Precio unitario]]</f>
        <v>1139.4299999999998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fran</cp:lastModifiedBy>
  <dcterms:created xsi:type="dcterms:W3CDTF">2018-02-10T19:18:17Z</dcterms:created>
  <dcterms:modified xsi:type="dcterms:W3CDTF">2023-02-10T21:50:50Z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2023-02-10T21:50:50Z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87af37e6-9874-418a-b612-9f5d47b529af</vt:lpwstr>
  </property>
  <property fmtid="{D5CDD505-2E9C-101B-9397-08002B2CF9AE}" pid="7" name="MSIP_Label_defa4170-0d19-0005-0004-bc88714345d2_ActionId">
    <vt:lpwstr>ffcfe711-19df-4df0-a825-e540fee3a263</vt:lpwstr>
  </property>
  <property fmtid="{D5CDD505-2E9C-101B-9397-08002B2CF9AE}" pid="8" name="MSIP_Label_defa4170-0d19-0005-0004-bc88714345d2_ContentBits">
    <vt:lpwstr>0</vt:lpwstr>
  </property>
</Properties>
</file>