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GitHub\Aalseth_Residence\Transfer\20181105 - for permit\"/>
    </mc:Choice>
  </mc:AlternateContent>
  <xr:revisionPtr revIDLastSave="0" documentId="13_ncr:1_{E34A6FED-C561-4DCC-86F8-4E8ACFCAB19C}" xr6:coauthVersionLast="38" xr6:coauthVersionMax="38" xr10:uidLastSave="{00000000-0000-0000-0000-000000000000}"/>
  <workbookProtection lockStructure="1" lockWindows="1"/>
  <bookViews>
    <workbookView xWindow="0" yWindow="0" windowWidth="21570" windowHeight="7980" xr2:uid="{00000000-000D-0000-FFFF-FFFF00000000}"/>
  </bookViews>
  <sheets>
    <sheet name="Heat Load Calc" sheetId="6" r:id="rId1"/>
    <sheet name="Sheet3" sheetId="3" state="hidden" r:id="rId2"/>
  </sheets>
  <definedNames>
    <definedName name="County">Sheet3!$B$2:$B$74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6" l="1"/>
  <c r="B19" i="6"/>
  <c r="B23" i="6" l="1"/>
  <c r="B25" i="6" s="1"/>
</calcChain>
</file>

<file path=xl/sharedStrings.xml><?xml version="1.0" encoding="utf-8"?>
<sst xmlns="http://schemas.openxmlformats.org/spreadsheetml/2006/main" count="109" uniqueCount="105">
  <si>
    <t>Bayfield</t>
  </si>
  <si>
    <t>Douglas</t>
  </si>
  <si>
    <t>Adams</t>
  </si>
  <si>
    <t>Ashland</t>
  </si>
  <si>
    <t>Barron</t>
  </si>
  <si>
    <t>Brown</t>
  </si>
  <si>
    <t>Buffalo</t>
  </si>
  <si>
    <t>Burnett</t>
  </si>
  <si>
    <t>Calumet</t>
  </si>
  <si>
    <t>Chippewa</t>
  </si>
  <si>
    <t>Clark</t>
  </si>
  <si>
    <t>Columbia</t>
  </si>
  <si>
    <t>Crawford</t>
  </si>
  <si>
    <t>Dane</t>
  </si>
  <si>
    <t>Dodge</t>
  </si>
  <si>
    <t>Door</t>
  </si>
  <si>
    <t>Dunn</t>
  </si>
  <si>
    <t>Eau Claire</t>
  </si>
  <si>
    <t>Florence</t>
  </si>
  <si>
    <t>Fond Du Lac</t>
  </si>
  <si>
    <t>Forest</t>
  </si>
  <si>
    <t>Grant</t>
  </si>
  <si>
    <t>Green</t>
  </si>
  <si>
    <t>Green Lake</t>
  </si>
  <si>
    <t>Iowa</t>
  </si>
  <si>
    <t>Iron</t>
  </si>
  <si>
    <t>Jackson</t>
  </si>
  <si>
    <t>Jefferson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</si>
  <si>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</si>
  <si>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</si>
  <si>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</si>
  <si>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</si>
  <si>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</si>
  <si>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</si>
  <si>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</si>
  <si>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</si>
  <si>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</si>
  <si>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</si>
  <si>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Marquette</t>
  </si>
  <si>
    <t>Menominee</t>
  </si>
  <si>
    <t>Milwaukee</t>
  </si>
  <si>
    <t>Monroe</t>
  </si>
  <si>
    <t>Oconto</t>
  </si>
  <si>
    <t>Oneida</t>
  </si>
  <si>
    <t>Outagamie</t>
  </si>
  <si>
    <t>Ozaukee</t>
  </si>
  <si>
    <t>Pepin</t>
  </si>
  <si>
    <t>Pierce</t>
  </si>
  <si>
    <t>Polk</t>
  </si>
  <si>
    <t>Portage</t>
  </si>
  <si>
    <t>Price</t>
  </si>
  <si>
    <t>Racine</t>
  </si>
  <si>
    <t>Richland</t>
  </si>
  <si>
    <t>Rock</t>
  </si>
  <si>
    <t>Rusk</t>
  </si>
  <si>
    <t>St. Croix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</si>
  <si>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</si>
  <si>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</si>
  <si>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</si>
  <si>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</si>
  <si>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</si>
  <si>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</si>
  <si>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</si>
  <si>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</si>
  <si>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</si>
  <si>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</si>
  <si>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Washington</t>
  </si>
  <si>
    <t>Waukesha</t>
  </si>
  <si>
    <t>Waupaca</t>
  </si>
  <si>
    <t>Waushara</t>
  </si>
  <si>
    <t>Winnebago</t>
  </si>
  <si>
    <t>Wood</t>
  </si>
  <si>
    <t>County</t>
  </si>
  <si>
    <t>Design Temp</t>
  </si>
  <si>
    <t>Btu/Hr</t>
  </si>
  <si>
    <t>UA</t>
  </si>
  <si>
    <t>General Information</t>
  </si>
  <si>
    <t>Load Summary</t>
  </si>
  <si>
    <r>
      <t>(ft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</si>
  <si>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(ft)</t>
  </si>
  <si>
    <t>(%)</t>
  </si>
  <si>
    <t>(ACH)</t>
  </si>
  <si>
    <t>Conductive Losses:</t>
  </si>
  <si>
    <t>Infiltration Losses:</t>
  </si>
  <si>
    <t xml:space="preserve">Project Name/Address:  </t>
  </si>
  <si>
    <t>Conditioned Floor Area:</t>
  </si>
  <si>
    <t>Average Wall Height:</t>
  </si>
  <si>
    <t>Infiltration Rate:</t>
  </si>
  <si>
    <t>Equipment Oversizing Factor:</t>
  </si>
  <si>
    <t>TOTAL BUILDING HEATING LOAD:</t>
  </si>
  <si>
    <t>How To Use the Heating Equipment Sizing Summary</t>
  </si>
  <si>
    <r>
      <t xml:space="preserve">1. Enter your </t>
    </r>
    <r>
      <rPr>
        <b/>
        <sz val="10"/>
        <color theme="1"/>
        <rFont val="Calibri"/>
        <family val="2"/>
        <scheme val="minor"/>
      </rPr>
      <t>"Project Name / Address"</t>
    </r>
    <r>
      <rPr>
        <sz val="10"/>
        <color theme="1"/>
        <rFont val="Calibri"/>
        <family val="2"/>
        <scheme val="minor"/>
      </rPr>
      <t>.  Using the same labelling as your ResCheck makes it easier to keep track of.</t>
    </r>
  </si>
  <si>
    <t>Job Site County:</t>
  </si>
  <si>
    <r>
      <t xml:space="preserve">2. Select your </t>
    </r>
    <r>
      <rPr>
        <b/>
        <sz val="10"/>
        <color theme="1"/>
        <rFont val="Calibri"/>
        <family val="2"/>
        <scheme val="minor"/>
      </rPr>
      <t>"Job Site County"</t>
    </r>
    <r>
      <rPr>
        <sz val="10"/>
        <color theme="1"/>
        <rFont val="Calibri"/>
        <family val="2"/>
        <scheme val="minor"/>
      </rPr>
      <t xml:space="preserve"> from the pull-down Menu.  This will determine the Design Temperature based on the Outdoor Design Temperatures Map, as included. SPS323.02(1).</t>
    </r>
  </si>
  <si>
    <r>
      <t xml:space="preserve">3. Enter the </t>
    </r>
    <r>
      <rPr>
        <b/>
        <sz val="10"/>
        <color theme="1"/>
        <rFont val="Calibri"/>
        <family val="2"/>
        <scheme val="minor"/>
      </rPr>
      <t>"Your UA"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"Conditioned Floor Area"</t>
    </r>
    <r>
      <rPr>
        <sz val="10"/>
        <color theme="1"/>
        <rFont val="Calibri"/>
        <family val="2"/>
        <scheme val="minor"/>
      </rPr>
      <t xml:space="preserve"> numbers from your ResCheck print out.</t>
    </r>
  </si>
  <si>
    <t>Your UA:</t>
  </si>
  <si>
    <r>
      <t xml:space="preserve">4. Enter the </t>
    </r>
    <r>
      <rPr>
        <b/>
        <sz val="10"/>
        <color theme="1"/>
        <rFont val="Calibri"/>
        <family val="2"/>
        <scheme val="minor"/>
      </rPr>
      <t>"Average Wall Height"</t>
    </r>
    <r>
      <rPr>
        <sz val="10"/>
        <color theme="1"/>
        <rFont val="Calibri"/>
        <family val="2"/>
        <scheme val="minor"/>
      </rPr>
      <t xml:space="preserve"> in Feet.  This is similar to previous versions of ResCheck and will calculate the volume of building air needed for Infiltration Losses.</t>
    </r>
  </si>
  <si>
    <r>
      <t xml:space="preserve">5. Enter your </t>
    </r>
    <r>
      <rPr>
        <b/>
        <sz val="10"/>
        <color theme="1"/>
        <rFont val="Calibri"/>
        <family val="2"/>
        <scheme val="minor"/>
      </rPr>
      <t>"Infiltration Rate"</t>
    </r>
    <r>
      <rPr>
        <sz val="10"/>
        <color theme="1"/>
        <rFont val="Calibri"/>
        <family val="2"/>
        <scheme val="minor"/>
      </rPr>
      <t>.  This should be calculated at a maximum of 0.50 air changes per hour SPS322.30(2).</t>
    </r>
  </si>
  <si>
    <r>
      <t xml:space="preserve">6. Enter an </t>
    </r>
    <r>
      <rPr>
        <b/>
        <sz val="10"/>
        <color theme="1"/>
        <rFont val="Calibri"/>
        <family val="2"/>
        <scheme val="minor"/>
      </rPr>
      <t>"Equipment Oversizing Factor"</t>
    </r>
    <r>
      <rPr>
        <sz val="10"/>
        <color theme="1"/>
        <rFont val="Calibri"/>
        <family val="2"/>
        <scheme val="minor"/>
      </rPr>
      <t xml:space="preserve"> greater than 0 if you wish to generate a Btu/Hr load greater than calculated conductive and infiltration losses.</t>
    </r>
  </si>
  <si>
    <t>Equipment Oversizing Factor Losses:</t>
  </si>
  <si>
    <r>
      <t>7. "</t>
    </r>
    <r>
      <rPr>
        <b/>
        <sz val="10"/>
        <color theme="1"/>
        <rFont val="Calibri"/>
        <family val="2"/>
        <scheme val="minor"/>
      </rPr>
      <t>Conductive Losses"</t>
    </r>
    <r>
      <rPr>
        <sz val="10"/>
        <color theme="1"/>
        <rFont val="Calibri"/>
        <family val="2"/>
        <scheme val="minor"/>
      </rPr>
      <t xml:space="preserve"> = Your UA x Design Temperature Difference</t>
    </r>
  </si>
  <si>
    <r>
      <t xml:space="preserve">8. </t>
    </r>
    <r>
      <rPr>
        <b/>
        <sz val="10"/>
        <color theme="1"/>
        <rFont val="Calibri"/>
        <family val="2"/>
        <scheme val="minor"/>
      </rPr>
      <t>"Infiltration Losses"</t>
    </r>
    <r>
      <rPr>
        <sz val="10"/>
        <color theme="1"/>
        <rFont val="Calibri"/>
        <family val="2"/>
        <scheme val="minor"/>
      </rPr>
      <t xml:space="preserve"> = 0.018 BTU (heat capacity of air) x Conditioned Floor Area x Average Wall Height x Infiltration Rate x Design Temperature Difference</t>
    </r>
  </si>
  <si>
    <r>
      <t xml:space="preserve">9. </t>
    </r>
    <r>
      <rPr>
        <b/>
        <sz val="10"/>
        <color theme="1"/>
        <rFont val="Calibri"/>
        <family val="2"/>
        <scheme val="minor"/>
      </rPr>
      <t>"Equipment Oversizing Factor Losses"</t>
    </r>
    <r>
      <rPr>
        <sz val="10"/>
        <color theme="1"/>
        <rFont val="Calibri"/>
        <family val="2"/>
        <scheme val="minor"/>
      </rPr>
      <t xml:space="preserve"> = (Conductive Losses + Infiltration Losses) x Equipment Oversizing Factor</t>
    </r>
  </si>
  <si>
    <r>
      <t>10. "</t>
    </r>
    <r>
      <rPr>
        <b/>
        <sz val="10"/>
        <color theme="1"/>
        <rFont val="Calibri"/>
        <family val="2"/>
        <scheme val="minor"/>
      </rPr>
      <t>Total Building Heating Load"</t>
    </r>
    <r>
      <rPr>
        <sz val="10"/>
        <color theme="1"/>
        <rFont val="Calibri"/>
        <family val="2"/>
        <scheme val="minor"/>
      </rPr>
      <t xml:space="preserve"> = Conductive Losses + Infiltration Losses + Oversizing Factor Losses</t>
    </r>
  </si>
  <si>
    <t>3196 AALSETH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</si>
</sst>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2" borderId="3" xfId="0" applyFill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 indent="1"/>
    </xf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3" fillId="0" borderId="9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0" fillId="2" borderId="2" xfId="0" applyFill="1" applyBorder="1"/>
    <xf numFmtId="0" fontId="3" fillId="0" borderId="0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3" fillId="0" borderId="0" xfId="0" applyFont="1" applyBorder="1" applyAlignment="1"/>
    <xf numFmtId="0" fontId="0" fillId="0" borderId="0" xfId="0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2" borderId="1" xfId="0" applyFont="1" applyFill="1" applyBorder="1" applyAlignment="1">
      <alignment horizontal="left" indent="1"/>
    </xf>
    <xf numFmtId="0" fontId="8" fillId="2" borderId="1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indent="1"/>
    </xf>
    <xf numFmtId="0" fontId="0" fillId="0" borderId="8" xfId="0" applyFill="1" applyBorder="1"/>
    <xf numFmtId="0" fontId="3" fillId="0" borderId="7" xfId="0" applyFont="1" applyFill="1" applyBorder="1" applyAlignment="1">
      <alignment horizontal="right"/>
    </xf>
    <xf numFmtId="0" fontId="2" fillId="0" borderId="7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5" fillId="0" borderId="4" xfId="0" applyFont="1" applyFill="1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3" fillId="0" borderId="9" xfId="0" applyFont="1" applyBorder="1" applyAlignment="1">
      <alignment horizontal="left" vertical="top" inden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shrinkToFit="1"/>
    </xf>
    <xf numFmtId="1" fontId="9" fillId="2" borderId="2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 applyProtection="1">
      <alignment horizontal="center" vertical="center" shrinkToFit="1"/>
      <protection locked="0" hidden="1"/>
    </xf>
    <xf numFmtId="0" fontId="0" fillId="3" borderId="12" xfId="0" applyFont="1" applyFill="1" applyBorder="1" applyAlignment="1" applyProtection="1">
      <alignment horizontal="center"/>
      <protection locked="0" hidden="1"/>
    </xf>
    <xf numFmtId="2" fontId="0" fillId="3" borderId="12" xfId="0" applyNumberFormat="1" applyFont="1" applyFill="1" applyBorder="1" applyAlignment="1" applyProtection="1">
      <alignment horizontal="center"/>
      <protection locked="0" hidden="1"/>
    </xf>
    <xf numFmtId="0" fontId="4" fillId="0" borderId="7" xfId="0" applyFont="1" applyBorder="1" applyAlignment="1">
      <alignment horizontal="right" vertical="center" indent="1"/>
    </xf>
    <xf numFmtId="0" fontId="4" fillId="0" borderId="7" xfId="0" applyFont="1" applyBorder="1" applyAlignment="1">
      <alignment horizontal="right" indent="1"/>
    </xf>
    <xf numFmtId="0" fontId="4" fillId="0" borderId="7" xfId="0" applyFont="1" applyBorder="1" applyAlignment="1">
      <alignment horizontal="right" wrapText="1" indent="1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3" fillId="0" borderId="8" xfId="0" applyFont="1" applyBorder="1" applyAlignment="1">
      <alignment vertical="center"/>
    </xf>
    <xf numFmtId="1" fontId="3" fillId="0" borderId="10" xfId="0" applyNumberFormat="1" applyFont="1" applyBorder="1" applyAlignment="1">
      <alignment horizontal="center"/>
    </xf>
    <xf numFmtId="0" fontId="3" fillId="0" borderId="11" xfId="0" applyFont="1" applyBorder="1"/>
    <xf numFmtId="0" fontId="7" fillId="0" borderId="7" xfId="0" quotePrefix="1" applyFont="1" applyBorder="1" applyAlignment="1">
      <alignment vertical="center" wrapText="1"/>
    </xf>
    <xf numFmtId="0" fontId="7" fillId="0" borderId="0" xfId="0" quotePrefix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3" fillId="0" borderId="10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Border="1" applyAlignment="1">
      <alignment shrinkToFit="1"/>
    </xf>
    <xf numFmtId="0" fontId="0" fillId="0" borderId="7" xfId="0" applyBorder="1"/>
    <xf numFmtId="0" fontId="8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Fill="1" applyBorder="1" applyAlignment="1" applyProtection="1">
      <alignment horizontal="center" vertical="center" shrinkToFit="1"/>
      <protection locked="0" hidden="1"/>
    </xf>
    <xf numFmtId="0" fontId="3" fillId="0" borderId="0" xfId="0" applyFont="1" applyBorder="1" applyAlignment="1">
      <alignment horizontal="left" vertical="top" indent="1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0" fontId="4" fillId="0" borderId="7" xfId="0" applyFont="1" applyFill="1" applyBorder="1" applyAlignment="1">
      <alignment horizontal="right" indent="1"/>
    </xf>
    <xf numFmtId="0" fontId="3" fillId="0" borderId="8" xfId="0" applyFont="1" applyFill="1" applyBorder="1"/>
    <xf numFmtId="0" fontId="0" fillId="0" borderId="5" xfId="0" applyBorder="1"/>
    <xf numFmtId="0" fontId="0" fillId="0" borderId="6" xfId="0" applyBorder="1"/>
    <xf numFmtId="0" fontId="4" fillId="0" borderId="7" xfId="0" applyFont="1" applyFill="1" applyBorder="1" applyAlignment="1">
      <alignment horizontal="right" vertical="center" wrapText="1" indent="1"/>
    </xf>
    <xf numFmtId="0" fontId="4" fillId="0" borderId="7" xfId="0" applyFont="1" applyBorder="1" applyAlignment="1">
      <alignment horizontal="right" vertical="center" wrapText="1" indent="1"/>
    </xf>
    <xf numFmtId="1" fontId="1" fillId="0" borderId="12" xfId="0" applyNumberFormat="1" applyFont="1" applyBorder="1" applyAlignment="1" applyProtection="1">
      <alignment horizontal="center" vertical="center"/>
      <protection hidden="1"/>
    </xf>
    <xf numFmtId="1" fontId="1" fillId="0" borderId="0" xfId="0" applyNumberFormat="1" applyFont="1" applyBorder="1" applyAlignment="1" applyProtection="1">
      <alignment horizontal="center"/>
      <protection hidden="1"/>
    </xf>
    <xf numFmtId="1" fontId="3" fillId="0" borderId="0" xfId="0" applyNumberFormat="1" applyFont="1" applyBorder="1" applyAlignment="1" applyProtection="1">
      <alignment horizontal="center"/>
      <protection hidden="1"/>
    </xf>
    <xf numFmtId="1" fontId="9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7" fillId="2" borderId="2" xfId="0" quotePrefix="1" applyFont="1" applyFill="1" applyBorder="1" applyAlignment="1">
      <alignment horizontal="left" vertical="center" wrapText="1" indent="1"/>
    </xf>
    <xf numFmtId="0" fontId="7" fillId="2" borderId="3" xfId="0" quotePrefix="1" applyFont="1" applyFill="1" applyBorder="1" applyAlignment="1">
      <alignment horizontal="left" vertical="center" wrapText="1" indent="1"/>
    </xf>
    <xf numFmtId="0" fontId="0" fillId="3" borderId="12" xfId="0" applyFont="1" applyFill="1" applyBorder="1" applyAlignment="1" applyProtection="1">
      <alignment horizontal="center" vertical="center" shrinkToFit="1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35139</xdr:colOff>
      <xdr:row>1</xdr:row>
      <xdr:rowOff>47624</xdr:rowOff>
    </xdr:from>
    <xdr:to>
      <xdr:col>8</xdr:col>
      <xdr:colOff>596852</xdr:colOff>
      <xdr:row>25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314" y="266699"/>
          <a:ext cx="3152513" cy="3438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37022</xdr:colOff>
      <xdr:row>27</xdr:row>
      <xdr:rowOff>55273</xdr:rowOff>
    </xdr:from>
    <xdr:to>
      <xdr:col>8</xdr:col>
      <xdr:colOff>533400</xdr:colOff>
      <xdr:row>33</xdr:row>
      <xdr:rowOff>497417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70772" y="4045190"/>
          <a:ext cx="3808961" cy="3606560"/>
        </a:xfrm>
        <a:prstGeom prst="rect">
          <a:avLst/>
        </a:prstGeom>
      </xdr:spPr>
    </xdr:pic>
    <xdr:clientData/>
  </xdr:twoCellAnchor>
  <xdr:twoCellAnchor>
    <xdr:from>
      <xdr:col>6</xdr:col>
      <xdr:colOff>303741</xdr:colOff>
      <xdr:row>33</xdr:row>
      <xdr:rowOff>92075</xdr:rowOff>
    </xdr:from>
    <xdr:to>
      <xdr:col>7</xdr:col>
      <xdr:colOff>253999</xdr:colOff>
      <xdr:row>33</xdr:row>
      <xdr:rowOff>306916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658908" y="7246408"/>
          <a:ext cx="595841" cy="21484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55033</xdr:colOff>
      <xdr:row>30</xdr:row>
      <xdr:rowOff>359833</xdr:rowOff>
    </xdr:from>
    <xdr:to>
      <xdr:col>5</xdr:col>
      <xdr:colOff>10583</xdr:colOff>
      <xdr:row>31</xdr:row>
      <xdr:rowOff>292100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19033" y="5789083"/>
          <a:ext cx="601133" cy="31326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543983</xdr:colOff>
      <xdr:row>29</xdr:row>
      <xdr:rowOff>286807</xdr:rowOff>
    </xdr:from>
    <xdr:to>
      <xdr:col>4</xdr:col>
      <xdr:colOff>610658</xdr:colOff>
      <xdr:row>29</xdr:row>
      <xdr:rowOff>602189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877733" y="4943474"/>
          <a:ext cx="796925" cy="31538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730250</xdr:colOff>
      <xdr:row>28</xdr:row>
      <xdr:rowOff>423332</xdr:rowOff>
    </xdr:from>
    <xdr:to>
      <xdr:col>2</xdr:col>
      <xdr:colOff>543983</xdr:colOff>
      <xdr:row>29</xdr:row>
      <xdr:rowOff>444498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endCxn id="6" idx="2"/>
        </xdr:cNvCxnSpPr>
      </xdr:nvCxnSpPr>
      <xdr:spPr>
        <a:xfrm>
          <a:off x="2921000" y="4508499"/>
          <a:ext cx="956733" cy="592666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30</xdr:row>
      <xdr:rowOff>211667</xdr:rowOff>
    </xdr:from>
    <xdr:to>
      <xdr:col>4</xdr:col>
      <xdr:colOff>55033</xdr:colOff>
      <xdr:row>31</xdr:row>
      <xdr:rowOff>135467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endCxn id="5" idx="2"/>
        </xdr:cNvCxnSpPr>
      </xdr:nvCxnSpPr>
      <xdr:spPr>
        <a:xfrm>
          <a:off x="2921000" y="5640917"/>
          <a:ext cx="1198033" cy="3048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30</xdr:row>
      <xdr:rowOff>222250</xdr:rowOff>
    </xdr:from>
    <xdr:to>
      <xdr:col>6</xdr:col>
      <xdr:colOff>303741</xdr:colOff>
      <xdr:row>33</xdr:row>
      <xdr:rowOff>199496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endCxn id="4" idx="2"/>
        </xdr:cNvCxnSpPr>
      </xdr:nvCxnSpPr>
      <xdr:spPr>
        <a:xfrm>
          <a:off x="2921000" y="5651500"/>
          <a:ext cx="2737908" cy="1702329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windowProtection="1" showGridLines="0" showRowColHeaders="0" tabSelected="1" showRuler="0" view="pageLayout" zoomScale="90" zoomScaleNormal="160" zoomScaleSheetLayoutView="120" zoomScalePageLayoutView="90" workbookViewId="0">
      <selection activeCell="B5" sqref="B5"/>
    </sheetView>
  </sheetViews>
  <sheetFormatPr defaultRowHeight="15" x14ac:dyDescent="0.25"/>
  <cols>
    <col min="1" max="1" width="30.85546875" style="21" customWidth="1"/>
    <col min="2" max="2" width="16.140625" style="2" customWidth="1"/>
    <col min="3" max="3" width="9" customWidth="1"/>
    <col min="4" max="4" width="1.28515625" customWidth="1"/>
  </cols>
  <sheetData>
    <row r="1" spans="1:9" ht="17.25" customHeight="1" thickBot="1" x14ac:dyDescent="0.3">
      <c r="A1" s="29" t="s">
        <v>76</v>
      </c>
      <c r="B1" s="10"/>
      <c r="C1" s="10"/>
      <c r="D1" s="10"/>
      <c r="E1" s="14"/>
      <c r="F1" s="14"/>
      <c r="G1" s="14"/>
      <c r="H1" s="14"/>
      <c r="I1" s="4"/>
    </row>
    <row r="2" spans="1:9" s="18" customFormat="1" ht="7.5" customHeight="1" x14ac:dyDescent="0.25">
      <c r="A2" s="31"/>
      <c r="B2" s="16"/>
      <c r="C2" s="16"/>
      <c r="D2" s="16"/>
      <c r="E2" s="68"/>
      <c r="F2" s="69"/>
      <c r="G2" s="69"/>
      <c r="H2" s="69"/>
      <c r="I2" s="70"/>
    </row>
    <row r="3" spans="1:9" x14ac:dyDescent="0.25">
      <c r="A3" s="87" t="s">
        <v>84</v>
      </c>
      <c r="B3" s="103" t="s">
        <v>104</v>
      </c>
      <c r="C3" s="103"/>
      <c r="D3" s="79"/>
      <c r="E3" s="72"/>
      <c r="F3" s="48"/>
      <c r="G3" s="48"/>
      <c r="H3" s="48"/>
      <c r="I3" s="3"/>
    </row>
    <row r="4" spans="1:9" ht="7.5" customHeight="1" x14ac:dyDescent="0.25">
      <c r="A4" s="83"/>
      <c r="B4" s="15"/>
      <c r="C4" s="15"/>
      <c r="D4" s="15"/>
      <c r="E4" s="73"/>
      <c r="F4" s="20"/>
      <c r="G4" s="20"/>
      <c r="H4" s="20"/>
      <c r="I4" s="3"/>
    </row>
    <row r="5" spans="1:9" ht="15" customHeight="1" x14ac:dyDescent="0.25">
      <c r="A5" s="88" t="s">
        <v>92</v>
      </c>
      <c r="B5" s="50" t="s">
        <v>13</v>
      </c>
      <c r="C5" s="19"/>
      <c r="D5" s="19"/>
      <c r="E5" s="73"/>
      <c r="F5" s="20"/>
      <c r="G5" s="20"/>
      <c r="H5" s="20"/>
      <c r="I5" s="3"/>
    </row>
    <row r="6" spans="1:9" ht="7.5" customHeight="1" x14ac:dyDescent="0.25">
      <c r="A6" s="54"/>
      <c r="B6" s="13"/>
      <c r="C6" s="12"/>
      <c r="D6" s="12"/>
      <c r="E6" s="73"/>
      <c r="F6" s="20"/>
      <c r="G6" s="20"/>
      <c r="H6" s="20"/>
      <c r="I6" s="3"/>
    </row>
    <row r="7" spans="1:9" x14ac:dyDescent="0.25">
      <c r="A7" s="55" t="s">
        <v>95</v>
      </c>
      <c r="B7" s="51">
        <v>455</v>
      </c>
      <c r="C7" s="12" t="s">
        <v>75</v>
      </c>
      <c r="D7" s="12"/>
      <c r="E7" s="73"/>
      <c r="F7" s="20"/>
      <c r="G7" s="20"/>
      <c r="H7" s="20"/>
      <c r="I7" s="3"/>
    </row>
    <row r="8" spans="1:9" ht="7.5" customHeight="1" x14ac:dyDescent="0.25">
      <c r="A8" s="54"/>
      <c r="B8" s="46"/>
      <c r="C8" s="12"/>
      <c r="D8" s="12"/>
      <c r="E8" s="73"/>
      <c r="F8" s="20"/>
      <c r="G8" s="20"/>
      <c r="H8" s="20"/>
      <c r="I8" s="3"/>
    </row>
    <row r="9" spans="1:9" ht="15.75" x14ac:dyDescent="0.25">
      <c r="A9" s="55" t="s">
        <v>85</v>
      </c>
      <c r="B9" s="51">
        <v>4090</v>
      </c>
      <c r="C9" s="12" t="s">
        <v>78</v>
      </c>
      <c r="D9" s="12"/>
      <c r="E9" s="73"/>
      <c r="F9" s="20"/>
      <c r="G9" s="20"/>
      <c r="H9" s="20"/>
      <c r="I9" s="3"/>
    </row>
    <row r="10" spans="1:9" ht="7.5" customHeight="1" x14ac:dyDescent="0.25">
      <c r="A10" s="54"/>
      <c r="B10" s="47"/>
      <c r="C10" s="20"/>
      <c r="D10" s="20"/>
      <c r="E10" s="73"/>
      <c r="F10" s="20"/>
      <c r="G10" s="20"/>
      <c r="H10" s="20"/>
      <c r="I10" s="3"/>
    </row>
    <row r="11" spans="1:9" x14ac:dyDescent="0.25">
      <c r="A11" s="55" t="s">
        <v>86</v>
      </c>
      <c r="B11" s="51">
        <v>9</v>
      </c>
      <c r="C11" s="12" t="s">
        <v>79</v>
      </c>
      <c r="D11" s="12"/>
      <c r="E11" s="73"/>
      <c r="F11" s="20"/>
      <c r="G11" s="20"/>
      <c r="H11" s="20"/>
      <c r="I11" s="3"/>
    </row>
    <row r="12" spans="1:9" ht="7.5" customHeight="1" x14ac:dyDescent="0.25">
      <c r="A12" s="55"/>
      <c r="B12" s="47"/>
      <c r="C12" s="20"/>
      <c r="D12" s="20"/>
      <c r="E12" s="73"/>
      <c r="F12" s="20"/>
      <c r="G12" s="20"/>
      <c r="H12" s="20"/>
      <c r="I12" s="3"/>
    </row>
    <row r="13" spans="1:9" x14ac:dyDescent="0.25">
      <c r="A13" s="55" t="s">
        <v>87</v>
      </c>
      <c r="B13" s="52">
        <v>0.5</v>
      </c>
      <c r="C13" s="12" t="s">
        <v>81</v>
      </c>
      <c r="D13" s="12"/>
      <c r="E13" s="73"/>
      <c r="F13" s="20"/>
      <c r="G13" s="20"/>
      <c r="H13" s="20"/>
      <c r="I13" s="3"/>
    </row>
    <row r="14" spans="1:9" ht="7.5" customHeight="1" x14ac:dyDescent="0.25">
      <c r="A14" s="54"/>
      <c r="B14" s="47"/>
      <c r="C14" s="20"/>
      <c r="D14" s="20"/>
      <c r="E14" s="73"/>
      <c r="F14" s="20"/>
      <c r="G14" s="20"/>
      <c r="H14" s="20"/>
      <c r="I14" s="3"/>
    </row>
    <row r="15" spans="1:9" x14ac:dyDescent="0.25">
      <c r="A15" s="55" t="s">
        <v>88</v>
      </c>
      <c r="B15" s="51">
        <v>15</v>
      </c>
      <c r="C15" s="12" t="s">
        <v>80</v>
      </c>
      <c r="D15" s="12"/>
      <c r="E15" s="73"/>
      <c r="F15" s="20"/>
      <c r="G15" s="20"/>
      <c r="H15" s="20"/>
      <c r="I15" s="3"/>
    </row>
    <row r="16" spans="1:9" s="18" customFormat="1" ht="7.5" customHeight="1" thickBot="1" x14ac:dyDescent="0.3">
      <c r="A16" s="33"/>
      <c r="B16" s="13"/>
      <c r="C16" s="22"/>
      <c r="D16" s="22"/>
      <c r="E16" s="71"/>
      <c r="F16" s="17"/>
      <c r="G16" s="17"/>
      <c r="H16" s="17"/>
      <c r="I16" s="32"/>
    </row>
    <row r="17" spans="1:12" ht="17.25" customHeight="1" thickBot="1" x14ac:dyDescent="0.3">
      <c r="A17" s="30" t="s">
        <v>77</v>
      </c>
      <c r="B17" s="56"/>
      <c r="C17" s="56"/>
      <c r="D17" s="57"/>
      <c r="E17" s="74"/>
      <c r="F17" s="66"/>
      <c r="G17" s="66"/>
      <c r="H17" s="66"/>
      <c r="I17" s="75"/>
    </row>
    <row r="18" spans="1:12" s="18" customFormat="1" ht="7.35" customHeight="1" x14ac:dyDescent="0.25">
      <c r="A18" s="58"/>
      <c r="B18" s="25"/>
      <c r="C18" s="25"/>
      <c r="D18" s="59"/>
      <c r="E18" s="34"/>
      <c r="F18" s="24"/>
      <c r="G18" s="24"/>
      <c r="H18" s="24"/>
      <c r="I18" s="35"/>
    </row>
    <row r="19" spans="1:12" ht="15.75" x14ac:dyDescent="0.25">
      <c r="A19" s="53" t="s">
        <v>82</v>
      </c>
      <c r="B19" s="89">
        <f>B7*(70-(VLOOKUP(B5,Sheet3!B2:C73,2,FALSE)))</f>
        <v>38675</v>
      </c>
      <c r="C19" s="28" t="s">
        <v>74</v>
      </c>
      <c r="D19" s="60"/>
      <c r="E19" s="63"/>
      <c r="F19" s="64"/>
      <c r="G19" s="64"/>
      <c r="H19" s="64"/>
      <c r="I19" s="65"/>
    </row>
    <row r="20" spans="1:12" ht="7.35" customHeight="1" x14ac:dyDescent="0.25">
      <c r="A20" s="54"/>
      <c r="B20" s="90"/>
      <c r="C20" s="28"/>
      <c r="D20" s="60"/>
      <c r="E20" s="73"/>
      <c r="F20" s="20"/>
      <c r="G20" s="20"/>
      <c r="H20" s="20"/>
      <c r="I20" s="3"/>
    </row>
    <row r="21" spans="1:12" ht="15.75" x14ac:dyDescent="0.25">
      <c r="A21" s="53" t="s">
        <v>83</v>
      </c>
      <c r="B21" s="89">
        <f>0.018*B9*B11*B13*(70-(VLOOKUP(B5,Sheet3!B:C,2,FALSE)))</f>
        <v>28159.649999999998</v>
      </c>
      <c r="C21" s="28" t="s">
        <v>74</v>
      </c>
      <c r="D21" s="60"/>
      <c r="E21" s="63"/>
      <c r="F21" s="64"/>
      <c r="G21" s="64"/>
      <c r="H21" s="64"/>
      <c r="I21" s="65"/>
    </row>
    <row r="22" spans="1:12" ht="7.35" customHeight="1" x14ac:dyDescent="0.25">
      <c r="A22" s="54"/>
      <c r="B22" s="90"/>
      <c r="C22" s="28"/>
      <c r="D22" s="60"/>
      <c r="E22" s="73"/>
      <c r="F22" s="20"/>
      <c r="G22" s="20"/>
      <c r="H22" s="20"/>
      <c r="I22" s="3"/>
    </row>
    <row r="23" spans="1:12" ht="15.75" x14ac:dyDescent="0.25">
      <c r="A23" s="53" t="s">
        <v>99</v>
      </c>
      <c r="B23" s="89">
        <f>(B21+B19)*(B15/100)</f>
        <v>10025.197499999998</v>
      </c>
      <c r="C23" s="28" t="s">
        <v>74</v>
      </c>
      <c r="D23" s="60"/>
      <c r="E23" s="63"/>
      <c r="F23" s="64"/>
      <c r="G23" s="64"/>
      <c r="H23" s="64"/>
      <c r="I23" s="65"/>
    </row>
    <row r="24" spans="1:12" ht="7.35" customHeight="1" x14ac:dyDescent="0.25">
      <c r="A24" s="7"/>
      <c r="B24" s="91"/>
      <c r="C24" s="12"/>
      <c r="D24" s="8"/>
      <c r="E24" s="73"/>
      <c r="F24" s="20"/>
      <c r="G24" s="20"/>
      <c r="H24" s="20"/>
      <c r="I24" s="3"/>
    </row>
    <row r="25" spans="1:12" ht="15" customHeight="1" x14ac:dyDescent="0.25">
      <c r="A25" s="83" t="s">
        <v>89</v>
      </c>
      <c r="B25" s="92">
        <f>SUM(B23,B21,B19)</f>
        <v>76859.847500000003</v>
      </c>
      <c r="C25" s="82" t="s">
        <v>74</v>
      </c>
      <c r="D25" s="84"/>
      <c r="E25" s="71"/>
      <c r="F25" s="17"/>
      <c r="G25" s="17"/>
      <c r="H25" s="17"/>
      <c r="I25" s="32"/>
    </row>
    <row r="26" spans="1:12" ht="7.35" customHeight="1" thickBot="1" x14ac:dyDescent="0.3">
      <c r="A26" s="9"/>
      <c r="B26" s="61"/>
      <c r="C26" s="67"/>
      <c r="D26" s="62"/>
      <c r="E26" s="76"/>
      <c r="F26" s="77"/>
      <c r="G26" s="77"/>
      <c r="H26" s="77"/>
      <c r="I26" s="78"/>
    </row>
    <row r="27" spans="1:12" ht="17.25" customHeight="1" thickBot="1" x14ac:dyDescent="0.3">
      <c r="A27" s="30" t="s">
        <v>90</v>
      </c>
      <c r="B27" s="49"/>
      <c r="C27" s="26"/>
      <c r="D27" s="26"/>
      <c r="E27" s="101"/>
      <c r="F27" s="101"/>
      <c r="G27" s="101"/>
      <c r="H27" s="101"/>
      <c r="I27" s="102"/>
    </row>
    <row r="28" spans="1:12" ht="7.5" customHeight="1" x14ac:dyDescent="0.25">
      <c r="A28" s="36"/>
      <c r="B28" s="27"/>
      <c r="C28" s="27"/>
      <c r="D28" s="27"/>
      <c r="E28" s="85"/>
      <c r="F28" s="85"/>
      <c r="G28" s="85"/>
      <c r="H28" s="85"/>
      <c r="I28" s="86"/>
    </row>
    <row r="29" spans="1:12" ht="45" customHeight="1" x14ac:dyDescent="0.25">
      <c r="A29" s="95" t="s">
        <v>91</v>
      </c>
      <c r="B29" s="96"/>
      <c r="C29" s="20"/>
      <c r="D29" s="20"/>
      <c r="E29" s="20"/>
      <c r="F29" s="20"/>
      <c r="G29" s="20"/>
      <c r="H29" s="20"/>
      <c r="I29" s="3"/>
    </row>
    <row r="30" spans="1:12" ht="60.75" customHeight="1" x14ac:dyDescent="0.25">
      <c r="A30" s="95" t="s">
        <v>93</v>
      </c>
      <c r="B30" s="96"/>
      <c r="C30" s="39"/>
      <c r="D30" s="39"/>
      <c r="E30" s="39"/>
      <c r="F30" s="39"/>
      <c r="G30" s="39"/>
      <c r="H30" s="39"/>
      <c r="I30" s="40"/>
      <c r="J30" s="6"/>
      <c r="K30" s="6"/>
      <c r="L30" s="6"/>
    </row>
    <row r="31" spans="1:12" ht="30" customHeight="1" x14ac:dyDescent="0.25">
      <c r="A31" s="95" t="s">
        <v>94</v>
      </c>
      <c r="B31" s="96"/>
      <c r="C31" s="39"/>
      <c r="D31" s="39"/>
      <c r="E31" s="39"/>
      <c r="F31" s="39"/>
      <c r="G31" s="39"/>
      <c r="H31" s="39"/>
      <c r="I31" s="40"/>
      <c r="J31" s="6"/>
      <c r="K31" s="6"/>
      <c r="L31" s="6"/>
    </row>
    <row r="32" spans="1:12" ht="60.75" customHeight="1" x14ac:dyDescent="0.25">
      <c r="A32" s="95" t="s">
        <v>96</v>
      </c>
      <c r="B32" s="96"/>
      <c r="C32" s="37"/>
      <c r="D32" s="37"/>
      <c r="E32" s="37"/>
      <c r="F32" s="37"/>
      <c r="G32" s="37"/>
      <c r="H32" s="37"/>
      <c r="I32" s="38"/>
      <c r="J32" s="5"/>
      <c r="K32" s="5"/>
      <c r="L32" s="5"/>
    </row>
    <row r="33" spans="1:12" ht="45" customHeight="1" x14ac:dyDescent="0.25">
      <c r="A33" s="95" t="s">
        <v>97</v>
      </c>
      <c r="B33" s="96"/>
      <c r="C33" s="41"/>
      <c r="D33" s="41"/>
      <c r="E33" s="41"/>
      <c r="F33" s="41"/>
      <c r="G33" s="41"/>
      <c r="H33" s="41"/>
      <c r="I33" s="42"/>
      <c r="J33" s="11"/>
      <c r="K33" s="11"/>
      <c r="L33" s="11"/>
    </row>
    <row r="34" spans="1:12" ht="45.75" customHeight="1" x14ac:dyDescent="0.25">
      <c r="A34" s="95" t="s">
        <v>98</v>
      </c>
      <c r="B34" s="96"/>
      <c r="C34" s="37"/>
      <c r="D34" s="37"/>
      <c r="E34" s="37"/>
      <c r="F34" s="37"/>
      <c r="G34" s="37"/>
      <c r="H34" s="37"/>
      <c r="I34" s="38"/>
      <c r="J34" s="5"/>
      <c r="K34" s="5"/>
      <c r="L34" s="5"/>
    </row>
    <row r="35" spans="1:12" ht="15" customHeight="1" x14ac:dyDescent="0.25">
      <c r="A35" s="93" t="s">
        <v>100</v>
      </c>
      <c r="B35" s="94"/>
      <c r="C35" s="37"/>
      <c r="D35" s="37"/>
      <c r="E35" s="37"/>
      <c r="F35" s="37"/>
      <c r="G35" s="37"/>
      <c r="H35" s="37"/>
      <c r="I35" s="38"/>
      <c r="J35" s="5"/>
      <c r="K35" s="5"/>
      <c r="L35" s="5"/>
    </row>
    <row r="36" spans="1:12" ht="33.75" customHeight="1" x14ac:dyDescent="0.25">
      <c r="A36" s="95" t="s">
        <v>101</v>
      </c>
      <c r="B36" s="96"/>
      <c r="C36" s="96"/>
      <c r="D36" s="96"/>
      <c r="E36" s="96"/>
      <c r="F36" s="96"/>
      <c r="G36" s="96"/>
      <c r="H36" s="96"/>
      <c r="I36" s="97"/>
      <c r="J36" s="5"/>
      <c r="K36" s="5"/>
      <c r="L36" s="5"/>
    </row>
    <row r="37" spans="1:12" ht="17.25" customHeight="1" x14ac:dyDescent="0.25">
      <c r="A37" s="95" t="s">
        <v>102</v>
      </c>
      <c r="B37" s="96"/>
      <c r="C37" s="96"/>
      <c r="D37" s="96"/>
      <c r="E37" s="96"/>
      <c r="F37" s="96"/>
      <c r="G37" s="96"/>
      <c r="H37" s="96"/>
      <c r="I37" s="97"/>
      <c r="J37" s="5"/>
      <c r="K37" s="5"/>
      <c r="L37" s="5"/>
    </row>
    <row r="38" spans="1:12" ht="16.5" customHeight="1" x14ac:dyDescent="0.25">
      <c r="A38" s="98" t="s">
        <v>103</v>
      </c>
      <c r="B38" s="99"/>
      <c r="C38" s="99"/>
      <c r="D38" s="99"/>
      <c r="E38" s="99"/>
      <c r="F38" s="99"/>
      <c r="G38" s="99"/>
      <c r="H38" s="99"/>
      <c r="I38" s="100"/>
      <c r="J38" s="5"/>
      <c r="K38" s="5"/>
      <c r="L38" s="5"/>
    </row>
    <row r="39" spans="1:12" ht="15.75" thickBot="1" x14ac:dyDescent="0.3">
      <c r="A39" s="43"/>
      <c r="B39" s="44"/>
      <c r="C39" s="44"/>
      <c r="D39" s="44"/>
      <c r="E39" s="44"/>
      <c r="F39" s="44"/>
      <c r="G39" s="44"/>
      <c r="H39" s="44"/>
      <c r="I39" s="45"/>
      <c r="J39" s="5"/>
      <c r="K39" s="5"/>
      <c r="L39" s="5"/>
    </row>
    <row r="40" spans="1:12" x14ac:dyDescent="0.25">
      <c r="A40" s="80"/>
      <c r="B40" s="37"/>
      <c r="C40" s="37"/>
      <c r="D40" s="37"/>
      <c r="E40" s="37"/>
      <c r="F40" s="37"/>
      <c r="G40" s="37"/>
      <c r="H40" s="37"/>
      <c r="I40" s="37"/>
      <c r="J40" s="5"/>
      <c r="K40" s="5"/>
      <c r="L40" s="5"/>
    </row>
    <row r="41" spans="1:12" x14ac:dyDescent="0.25">
      <c r="A41" s="81"/>
      <c r="B41" s="37"/>
      <c r="C41" s="37"/>
      <c r="D41" s="37"/>
      <c r="E41" s="37"/>
      <c r="F41" s="37"/>
      <c r="G41" s="37"/>
      <c r="H41" s="37"/>
      <c r="I41" s="37"/>
      <c r="J41" s="5"/>
      <c r="K41" s="5"/>
      <c r="L41" s="5"/>
    </row>
    <row r="42" spans="1:12" x14ac:dyDescent="0.25">
      <c r="A42" s="12"/>
      <c r="B42" s="23"/>
      <c r="C42" s="20"/>
      <c r="D42" s="20"/>
      <c r="E42" s="20"/>
      <c r="F42" s="20"/>
      <c r="G42" s="20"/>
      <c r="H42" s="20"/>
      <c r="I42" s="20"/>
    </row>
    <row r="43" spans="1:12" x14ac:dyDescent="0.25">
      <c r="A43" s="12"/>
      <c r="B43" s="23"/>
      <c r="C43" s="20"/>
      <c r="D43" s="20"/>
      <c r="E43" s="20"/>
      <c r="F43" s="20"/>
      <c r="G43" s="20"/>
      <c r="H43" s="20"/>
      <c r="I43" s="20"/>
    </row>
    <row r="44" spans="1:12" x14ac:dyDescent="0.25">
      <c r="A44" s="12"/>
      <c r="B44" s="23"/>
      <c r="C44" s="20"/>
      <c r="D44" s="20"/>
      <c r="E44" s="20"/>
      <c r="F44" s="20"/>
      <c r="G44" s="20"/>
      <c r="H44" s="20"/>
      <c r="I44" s="20"/>
    </row>
    <row r="45" spans="1:12" x14ac:dyDescent="0.25">
      <c r="A45" s="12"/>
      <c r="B45" s="23"/>
      <c r="C45" s="20"/>
      <c r="D45" s="20"/>
      <c r="E45" s="20"/>
      <c r="F45" s="20"/>
      <c r="G45" s="20"/>
      <c r="H45" s="20"/>
      <c r="I45" s="20"/>
    </row>
    <row r="46" spans="1:12" x14ac:dyDescent="0.25">
      <c r="A46" s="12"/>
      <c r="B46" s="23"/>
      <c r="C46" s="20"/>
      <c r="D46" s="20"/>
      <c r="E46" s="20"/>
      <c r="F46" s="20"/>
      <c r="G46" s="20"/>
      <c r="H46" s="20"/>
      <c r="I46" s="20"/>
    </row>
    <row r="47" spans="1:12" x14ac:dyDescent="0.25">
      <c r="A47" s="12"/>
      <c r="B47" s="23"/>
      <c r="C47" s="20"/>
      <c r="D47" s="20"/>
      <c r="E47" s="20"/>
      <c r="F47" s="20"/>
      <c r="G47" s="20"/>
      <c r="H47" s="20"/>
      <c r="I47" s="20"/>
    </row>
    <row r="48" spans="1:12" x14ac:dyDescent="0.25">
      <c r="A48" s="12"/>
      <c r="B48" s="23"/>
      <c r="C48" s="20"/>
      <c r="D48" s="20"/>
      <c r="E48" s="20"/>
      <c r="F48" s="20"/>
      <c r="G48" s="20"/>
      <c r="H48" s="20"/>
      <c r="I48" s="20"/>
    </row>
  </sheetData>
  <sheetProtection sheet="1" objects="1" scenarios="1" selectLockedCells="1"/>
  <mergeCells count="11">
    <mergeCell ref="E27:I27"/>
    <mergeCell ref="B3:C3"/>
    <mergeCell ref="A29:B29"/>
    <mergeCell ref="A30:B30"/>
    <mergeCell ref="A31:B31"/>
    <mergeCell ref="A37:I37"/>
    <mergeCell ref="A38:I38"/>
    <mergeCell ref="A32:B32"/>
    <mergeCell ref="A33:B33"/>
    <mergeCell ref="A34:B34"/>
    <mergeCell ref="A36:I36"/>
  </mergeCells>
  <dataValidations count="1">
    <dataValidation type="list" allowBlank="1" showInputMessage="1" showErrorMessage="1" sqref="B5" xr:uid="{00000000-0002-0000-0000-000000000000}">
      <formula1>County</formula1>
    </dataValidation>
  </dataValidations>
  <printOptions horizontalCentered="1"/>
  <pageMargins left="0.25" right="0.25" top="0.75" bottom="0.5" header="0.3" footer="0.3"/>
  <pageSetup orientation="portrait" horizontalDpi="1200" verticalDpi="1200" r:id="rId1"/>
  <headerFooter>
    <oddHeader>&amp;C&amp;"-,Bold"&amp;16HEATING EQUIPMENT SIZING SUMMARY</oddHeader>
    <oddFooter>&amp;RRev. 12/2016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73"/>
  <sheetViews>
    <sheetView windowProtection="1" topLeftCell="A12" workbookViewId="0">
      <selection activeCell="F26" sqref="F26"/>
    </sheetView>
  </sheetViews>
  <sheetFormatPr defaultRowHeight="15" x14ac:dyDescent="0.25"/>
  <cols>
    <col min="2" max="2" width="13.28515625" bestFit="1" customWidth="1"/>
    <col min="3" max="3" width="12.42578125" style="2" bestFit="1" customWidth="1"/>
  </cols>
  <sheetData>
    <row r="1" spans="2:3" x14ac:dyDescent="0.25">
      <c r="B1" t="s">
        <v>72</v>
      </c>
      <c r="C1" s="2" t="s">
        <v>73</v>
      </c>
    </row>
    <row r="2" spans="2:3" ht="15.75" x14ac:dyDescent="0.25">
      <c r="B2" s="1" t="s">
        <v>2</v>
      </c>
      <c r="C2" s="2">
        <v>-20</v>
      </c>
    </row>
    <row r="3" spans="2:3" ht="15.75" x14ac:dyDescent="0.25">
      <c r="B3" s="1" t="s">
        <v>3</v>
      </c>
      <c r="C3" s="2">
        <v>-25</v>
      </c>
    </row>
    <row r="4" spans="2:3" ht="15.75" x14ac:dyDescent="0.25">
      <c r="B4" s="1" t="s">
        <v>4</v>
      </c>
      <c r="C4" s="2">
        <v>-25</v>
      </c>
    </row>
    <row r="5" spans="2:3" ht="15.75" x14ac:dyDescent="0.25">
      <c r="B5" s="1" t="s">
        <v>0</v>
      </c>
      <c r="C5" s="2">
        <v>-25</v>
      </c>
    </row>
    <row r="6" spans="2:3" ht="15.75" x14ac:dyDescent="0.25">
      <c r="B6" s="1" t="s">
        <v>5</v>
      </c>
      <c r="C6" s="2">
        <v>-15</v>
      </c>
    </row>
    <row r="7" spans="2:3" ht="15.75" x14ac:dyDescent="0.25">
      <c r="B7" s="1" t="s">
        <v>6</v>
      </c>
      <c r="C7" s="2">
        <v>-20</v>
      </c>
    </row>
    <row r="8" spans="2:3" ht="15.75" x14ac:dyDescent="0.25">
      <c r="B8" s="1" t="s">
        <v>7</v>
      </c>
      <c r="C8" s="2">
        <v>-25</v>
      </c>
    </row>
    <row r="9" spans="2:3" ht="15.75" x14ac:dyDescent="0.25">
      <c r="B9" s="1" t="s">
        <v>8</v>
      </c>
      <c r="C9" s="2">
        <v>-15</v>
      </c>
    </row>
    <row r="10" spans="2:3" ht="15.75" x14ac:dyDescent="0.25">
      <c r="B10" s="1" t="s">
        <v>9</v>
      </c>
      <c r="C10" s="2">
        <v>-25</v>
      </c>
    </row>
    <row r="11" spans="2:3" ht="15.75" x14ac:dyDescent="0.25">
      <c r="B11" s="1" t="s">
        <v>10</v>
      </c>
      <c r="C11" s="2">
        <v>-20</v>
      </c>
    </row>
    <row r="12" spans="2:3" ht="15.75" x14ac:dyDescent="0.25">
      <c r="B12" s="1" t="s">
        <v>11</v>
      </c>
      <c r="C12" s="2">
        <v>-15</v>
      </c>
    </row>
    <row r="13" spans="2:3" ht="15.75" x14ac:dyDescent="0.25">
      <c r="B13" s="1" t="s">
        <v>12</v>
      </c>
      <c r="C13" s="2">
        <v>-15</v>
      </c>
    </row>
    <row r="14" spans="2:3" ht="15.75" x14ac:dyDescent="0.25">
      <c r="B14" s="1" t="s">
        <v>13</v>
      </c>
      <c r="C14" s="2">
        <v>-15</v>
      </c>
    </row>
    <row r="15" spans="2:3" ht="15.75" x14ac:dyDescent="0.25">
      <c r="B15" s="1" t="s">
        <v>14</v>
      </c>
      <c r="C15" s="2">
        <v>-15</v>
      </c>
    </row>
    <row r="16" spans="2:3" ht="15.75" x14ac:dyDescent="0.25">
      <c r="B16" s="1" t="s">
        <v>15</v>
      </c>
      <c r="C16" s="2">
        <v>-15</v>
      </c>
    </row>
    <row r="17" spans="2:3" ht="15.75" x14ac:dyDescent="0.25">
      <c r="B17" s="1" t="s">
        <v>1</v>
      </c>
      <c r="C17" s="2">
        <v>-25</v>
      </c>
    </row>
    <row r="18" spans="2:3" ht="15.75" x14ac:dyDescent="0.25">
      <c r="B18" s="1" t="s">
        <v>16</v>
      </c>
      <c r="C18" s="2">
        <v>-25</v>
      </c>
    </row>
    <row r="19" spans="2:3" ht="15.75" x14ac:dyDescent="0.25">
      <c r="B19" s="1" t="s">
        <v>17</v>
      </c>
      <c r="C19" s="2">
        <v>-20</v>
      </c>
    </row>
    <row r="20" spans="2:3" ht="15.75" x14ac:dyDescent="0.25">
      <c r="B20" s="1" t="s">
        <v>18</v>
      </c>
      <c r="C20" s="2">
        <v>-25</v>
      </c>
    </row>
    <row r="21" spans="2:3" ht="15.75" x14ac:dyDescent="0.25">
      <c r="B21" s="1" t="s">
        <v>19</v>
      </c>
      <c r="C21" s="2">
        <v>-15</v>
      </c>
    </row>
    <row r="22" spans="2:3" ht="15.75" x14ac:dyDescent="0.25">
      <c r="B22" s="1" t="s">
        <v>20</v>
      </c>
      <c r="C22" s="2">
        <v>-25</v>
      </c>
    </row>
    <row r="23" spans="2:3" ht="15.75" x14ac:dyDescent="0.25">
      <c r="B23" s="1" t="s">
        <v>21</v>
      </c>
      <c r="C23" s="2">
        <v>-15</v>
      </c>
    </row>
    <row r="24" spans="2:3" ht="15.75" x14ac:dyDescent="0.25">
      <c r="B24" s="1" t="s">
        <v>22</v>
      </c>
      <c r="C24" s="2">
        <v>-15</v>
      </c>
    </row>
    <row r="25" spans="2:3" ht="15.75" x14ac:dyDescent="0.25">
      <c r="B25" s="1" t="s">
        <v>23</v>
      </c>
      <c r="C25" s="2">
        <v>-15</v>
      </c>
    </row>
    <row r="26" spans="2:3" ht="15.75" x14ac:dyDescent="0.25">
      <c r="B26" s="1" t="s">
        <v>24</v>
      </c>
      <c r="C26" s="2">
        <v>-15</v>
      </c>
    </row>
    <row r="27" spans="2:3" ht="15.75" x14ac:dyDescent="0.25">
      <c r="B27" s="1" t="s">
        <v>25</v>
      </c>
      <c r="C27" s="2">
        <v>-25</v>
      </c>
    </row>
    <row r="28" spans="2:3" ht="15.75" x14ac:dyDescent="0.25">
      <c r="B28" s="1" t="s">
        <v>26</v>
      </c>
      <c r="C28" s="2">
        <v>-20</v>
      </c>
    </row>
    <row r="29" spans="2:3" ht="15.75" x14ac:dyDescent="0.25">
      <c r="B29" s="1" t="s">
        <v>27</v>
      </c>
      <c r="C29" s="2">
        <v>-10</v>
      </c>
    </row>
    <row r="30" spans="2:3" ht="15.75" x14ac:dyDescent="0.25">
      <c r="B30" s="1" t="s">
        <v>28</v>
      </c>
      <c r="C30" s="2">
        <v>-20</v>
      </c>
    </row>
    <row r="31" spans="2:3" ht="15.75" x14ac:dyDescent="0.25">
      <c r="B31" s="1" t="s">
        <v>29</v>
      </c>
      <c r="C31" s="2">
        <v>-10</v>
      </c>
    </row>
    <row r="32" spans="2:3" ht="15.75" x14ac:dyDescent="0.25">
      <c r="B32" s="1" t="s">
        <v>30</v>
      </c>
      <c r="C32" s="2">
        <v>-15</v>
      </c>
    </row>
    <row r="33" spans="2:3" ht="15.75" x14ac:dyDescent="0.25">
      <c r="B33" s="1" t="s">
        <v>31</v>
      </c>
      <c r="C33" s="2">
        <v>-20</v>
      </c>
    </row>
    <row r="34" spans="2:3" ht="15.75" x14ac:dyDescent="0.25">
      <c r="B34" s="1" t="s">
        <v>32</v>
      </c>
      <c r="C34" s="2">
        <v>-15</v>
      </c>
    </row>
    <row r="35" spans="2:3" ht="15.75" x14ac:dyDescent="0.25">
      <c r="B35" s="1" t="s">
        <v>33</v>
      </c>
      <c r="C35" s="2">
        <v>-20</v>
      </c>
    </row>
    <row r="36" spans="2:3" ht="15.75" x14ac:dyDescent="0.25">
      <c r="B36" s="1" t="s">
        <v>34</v>
      </c>
      <c r="C36" s="2">
        <v>-25</v>
      </c>
    </row>
    <row r="37" spans="2:3" ht="15.75" x14ac:dyDescent="0.25">
      <c r="B37" s="1" t="s">
        <v>35</v>
      </c>
      <c r="C37" s="2">
        <v>-15</v>
      </c>
    </row>
    <row r="38" spans="2:3" ht="15.75" x14ac:dyDescent="0.25">
      <c r="B38" s="1" t="s">
        <v>36</v>
      </c>
      <c r="C38" s="2">
        <v>-20</v>
      </c>
    </row>
    <row r="39" spans="2:3" ht="15.75" x14ac:dyDescent="0.25">
      <c r="B39" s="1" t="s">
        <v>37</v>
      </c>
      <c r="C39" s="2">
        <v>-20</v>
      </c>
    </row>
    <row r="40" spans="2:3" ht="15.75" x14ac:dyDescent="0.25">
      <c r="B40" s="1" t="s">
        <v>38</v>
      </c>
      <c r="C40" s="2">
        <v>-15</v>
      </c>
    </row>
    <row r="41" spans="2:3" ht="15.75" x14ac:dyDescent="0.25">
      <c r="B41" s="1" t="s">
        <v>39</v>
      </c>
      <c r="C41" s="2">
        <v>-20</v>
      </c>
    </row>
    <row r="42" spans="2:3" ht="15.75" x14ac:dyDescent="0.25">
      <c r="B42" s="1" t="s">
        <v>40</v>
      </c>
      <c r="C42" s="2">
        <v>-10</v>
      </c>
    </row>
    <row r="43" spans="2:3" ht="15.75" x14ac:dyDescent="0.25">
      <c r="B43" s="1" t="s">
        <v>41</v>
      </c>
      <c r="C43" s="2">
        <v>-20</v>
      </c>
    </row>
    <row r="44" spans="2:3" ht="15.75" x14ac:dyDescent="0.25">
      <c r="B44" s="1" t="s">
        <v>42</v>
      </c>
      <c r="C44" s="2">
        <v>-20</v>
      </c>
    </row>
    <row r="45" spans="2:3" ht="15.75" x14ac:dyDescent="0.25">
      <c r="B45" s="1" t="s">
        <v>43</v>
      </c>
      <c r="C45" s="2">
        <v>-25</v>
      </c>
    </row>
    <row r="46" spans="2:3" ht="15.75" x14ac:dyDescent="0.25">
      <c r="B46" s="1" t="s">
        <v>44</v>
      </c>
      <c r="C46" s="2">
        <v>-15</v>
      </c>
    </row>
    <row r="47" spans="2:3" ht="15.75" x14ac:dyDescent="0.25">
      <c r="B47" s="1" t="s">
        <v>45</v>
      </c>
      <c r="C47" s="2">
        <v>-10</v>
      </c>
    </row>
    <row r="48" spans="2:3" ht="15.75" x14ac:dyDescent="0.25">
      <c r="B48" s="1" t="s">
        <v>46</v>
      </c>
      <c r="C48" s="2">
        <v>-20</v>
      </c>
    </row>
    <row r="49" spans="2:3" ht="15.75" x14ac:dyDescent="0.25">
      <c r="B49" s="1" t="s">
        <v>47</v>
      </c>
      <c r="C49" s="2">
        <v>-25</v>
      </c>
    </row>
    <row r="50" spans="2:3" ht="15.75" x14ac:dyDescent="0.25">
      <c r="B50" s="1" t="s">
        <v>48</v>
      </c>
      <c r="C50" s="2">
        <v>-25</v>
      </c>
    </row>
    <row r="51" spans="2:3" ht="15.75" x14ac:dyDescent="0.25">
      <c r="B51" s="1" t="s">
        <v>49</v>
      </c>
      <c r="C51" s="2">
        <v>-20</v>
      </c>
    </row>
    <row r="52" spans="2:3" ht="15.75" x14ac:dyDescent="0.25">
      <c r="B52" s="1" t="s">
        <v>50</v>
      </c>
      <c r="C52" s="2">
        <v>-25</v>
      </c>
    </row>
    <row r="53" spans="2:3" ht="15.75" x14ac:dyDescent="0.25">
      <c r="B53" s="1" t="s">
        <v>51</v>
      </c>
      <c r="C53" s="2">
        <v>-10</v>
      </c>
    </row>
    <row r="54" spans="2:3" ht="15.75" x14ac:dyDescent="0.25">
      <c r="B54" s="1" t="s">
        <v>52</v>
      </c>
      <c r="C54" s="2">
        <v>-15</v>
      </c>
    </row>
    <row r="55" spans="2:3" ht="15.75" x14ac:dyDescent="0.25">
      <c r="B55" s="1" t="s">
        <v>53</v>
      </c>
      <c r="C55" s="2">
        <v>-10</v>
      </c>
    </row>
    <row r="56" spans="2:3" ht="15.75" x14ac:dyDescent="0.25">
      <c r="B56" s="1" t="s">
        <v>54</v>
      </c>
      <c r="C56" s="2">
        <v>-25</v>
      </c>
    </row>
    <row r="57" spans="2:3" ht="15.75" x14ac:dyDescent="0.25">
      <c r="B57" s="1" t="s">
        <v>55</v>
      </c>
      <c r="C57" s="2">
        <v>-25</v>
      </c>
    </row>
    <row r="58" spans="2:3" ht="15.75" x14ac:dyDescent="0.25">
      <c r="B58" s="1" t="s">
        <v>56</v>
      </c>
      <c r="C58" s="2">
        <v>-15</v>
      </c>
    </row>
    <row r="59" spans="2:3" ht="15.75" x14ac:dyDescent="0.25">
      <c r="B59" s="1" t="s">
        <v>57</v>
      </c>
      <c r="C59" s="2">
        <v>-25</v>
      </c>
    </row>
    <row r="60" spans="2:3" ht="15.75" x14ac:dyDescent="0.25">
      <c r="B60" s="1" t="s">
        <v>58</v>
      </c>
      <c r="C60" s="2">
        <v>-20</v>
      </c>
    </row>
    <row r="61" spans="2:3" ht="15.75" x14ac:dyDescent="0.25">
      <c r="B61" s="1" t="s">
        <v>59</v>
      </c>
      <c r="C61" s="2">
        <v>-15</v>
      </c>
    </row>
    <row r="62" spans="2:3" ht="15.75" x14ac:dyDescent="0.25">
      <c r="B62" s="1" t="s">
        <v>60</v>
      </c>
      <c r="C62" s="2">
        <v>-25</v>
      </c>
    </row>
    <row r="63" spans="2:3" ht="15.75" x14ac:dyDescent="0.25">
      <c r="B63" s="1" t="s">
        <v>61</v>
      </c>
      <c r="C63" s="2">
        <v>-20</v>
      </c>
    </row>
    <row r="64" spans="2:3" ht="15.75" x14ac:dyDescent="0.25">
      <c r="B64" s="1" t="s">
        <v>62</v>
      </c>
      <c r="C64" s="2">
        <v>-20</v>
      </c>
    </row>
    <row r="65" spans="2:3" ht="15.75" x14ac:dyDescent="0.25">
      <c r="B65" s="1" t="s">
        <v>63</v>
      </c>
      <c r="C65" s="2">
        <v>-25</v>
      </c>
    </row>
    <row r="66" spans="2:3" ht="15.75" x14ac:dyDescent="0.25">
      <c r="B66" s="1" t="s">
        <v>64</v>
      </c>
      <c r="C66" s="2">
        <v>-10</v>
      </c>
    </row>
    <row r="67" spans="2:3" ht="15.75" x14ac:dyDescent="0.25">
      <c r="B67" s="1" t="s">
        <v>65</v>
      </c>
      <c r="C67" s="2">
        <v>-25</v>
      </c>
    </row>
    <row r="68" spans="2:3" ht="15.75" x14ac:dyDescent="0.25">
      <c r="B68" s="1" t="s">
        <v>66</v>
      </c>
      <c r="C68" s="2">
        <v>-10</v>
      </c>
    </row>
    <row r="69" spans="2:3" ht="15.75" x14ac:dyDescent="0.25">
      <c r="B69" s="1" t="s">
        <v>67</v>
      </c>
      <c r="C69" s="2">
        <v>-10</v>
      </c>
    </row>
    <row r="70" spans="2:3" ht="15.75" x14ac:dyDescent="0.25">
      <c r="B70" s="1" t="s">
        <v>68</v>
      </c>
      <c r="C70" s="2">
        <v>-20</v>
      </c>
    </row>
    <row r="71" spans="2:3" ht="15.75" x14ac:dyDescent="0.25">
      <c r="B71" s="1" t="s">
        <v>69</v>
      </c>
      <c r="C71" s="2">
        <v>-15</v>
      </c>
    </row>
    <row r="72" spans="2:3" ht="15.75" x14ac:dyDescent="0.25">
      <c r="B72" s="1" t="s">
        <v>70</v>
      </c>
      <c r="C72" s="2">
        <v>-15</v>
      </c>
    </row>
    <row r="73" spans="2:3" ht="15.75" x14ac:dyDescent="0.25">
      <c r="B73" s="1" t="s">
        <v>71</v>
      </c>
      <c r="C73" s="2">
        <v>-20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B479DE97358D43AEB72738EE1F2D08" ma:contentTypeVersion="2" ma:contentTypeDescription="Create a new document." ma:contentTypeScope="" ma:versionID="544f77022269f2c5cb334fe1163415d9">
  <xsd:schema xmlns:xsd="http://www.w3.org/2001/XMLSchema" xmlns:xs="http://www.w3.org/2001/XMLSchema" xmlns:p="http://schemas.microsoft.com/office/2006/metadata/properties" xmlns:ns1="http://schemas.microsoft.com/sharepoint/v3" xmlns:ns2="10f2cb44-b37d-4693-a5c3-140ab663d372" targetNamespace="http://schemas.microsoft.com/office/2006/metadata/properties" ma:root="true" ma:fieldsID="c16f93c2810e2376d4743b10c314a063" ns1:_="" ns2:_="">
    <xsd:import namespace="http://schemas.microsoft.com/sharepoint/v3"/>
    <xsd:import namespace="10f2cb44-b37d-4693-a5c3-140ab663d372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2cb44-b37d-4693-a5c3-140ab663d3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0910C2-EB85-4287-B270-D4F34454EBF3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0f2cb44-b37d-4693-a5c3-140ab663d372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1CDBC5-ABC1-46A0-87C8-BC6C406D44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3A5F1A-7864-42B6-9296-C0B458379E3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0664A2E-3194-4AB9-B5B8-A8418D961A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f2cb44-b37d-4693-a5c3-140ab663d3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Heat Load Calc</vt:lpstr>
      <vt:lpstr>Sheet3</vt:lpstr>
      <vt:lpstr>County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Kufahl</dc:creator>
  <cp:lastModifiedBy>Ryan Schultz</cp:lastModifiedBy>
  <cp:lastPrinted>2016-12-12T17:24:16Z</cp:lastPrinted>
  <dcterms:created xsi:type="dcterms:W3CDTF">2016-04-01T19:48:03Z</dcterms:created>
  <dcterms:modified xsi:type="dcterms:W3CDTF">2018-11-05T06:31:21Z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0x010100E9B479DE97358D43AEB72738EE1F2D08</vt:lpwstr>
  </property>
</Properties>
</file>