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-720" yWindow="15" windowWidth="5085" windowHeight="1170" tabRatio="756" activeTab="1"/>
  </bookViews>
  <sheets>
    <sheet name="Summary" sheetId="99" r:id="rId1"/>
    <sheet name="Import" sheetId="100" r:id="rId2"/>
  </sheets>
  <externalReferences>
    <externalReference r:id="rId3"/>
  </externalReferences>
  <definedNames>
    <definedName name="desired_cell_to_view_the_contents_of_that_particular__comment_box_.">Summary!$A$114</definedName>
    <definedName name="Footing_Type">Summary!$7:$28</definedName>
    <definedName name="_xlnm.Print_Area" localSheetId="0">Summary!$A$1:$J$114</definedName>
  </definedNames>
  <calcPr calcId="125725"/>
</workbook>
</file>

<file path=xl/calcChain.xml><?xml version="1.0" encoding="utf-8"?>
<calcChain xmlns="http://schemas.openxmlformats.org/spreadsheetml/2006/main">
  <c r="A2" i="100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C1"/>
  <c r="B1"/>
  <c r="A1" l="1"/>
  <c r="D12" i="99" l="1"/>
  <c r="F16"/>
  <c r="F11"/>
  <c r="G13"/>
  <c r="E28"/>
  <c r="E11"/>
  <c r="H12"/>
  <c r="H15"/>
  <c r="D20"/>
  <c r="H22"/>
  <c r="G27"/>
  <c r="D15"/>
  <c r="H17"/>
  <c r="D22"/>
  <c r="I26"/>
  <c r="F10"/>
  <c r="F14"/>
  <c r="D17"/>
  <c r="F21"/>
  <c r="E26"/>
  <c r="I28"/>
  <c r="I12"/>
  <c r="H20"/>
  <c r="G25"/>
  <c r="E25"/>
  <c r="D21"/>
  <c r="H26"/>
  <c r="F28"/>
  <c r="E17"/>
  <c r="G28"/>
  <c r="D16"/>
  <c r="G10"/>
  <c r="I16"/>
  <c r="I10"/>
  <c r="F26"/>
  <c r="E22"/>
  <c r="I17"/>
  <c r="E15"/>
  <c r="E12"/>
  <c r="H10"/>
  <c r="G26"/>
  <c r="H21"/>
  <c r="H16"/>
  <c r="D14"/>
  <c r="D11"/>
  <c r="F27"/>
  <c r="G22"/>
  <c r="G17"/>
  <c r="I14"/>
  <c r="I11"/>
  <c r="E10"/>
  <c r="D27"/>
  <c r="I22"/>
  <c r="E20"/>
  <c r="I15"/>
  <c r="D13"/>
  <c r="D10"/>
  <c r="E27"/>
  <c r="F22"/>
  <c r="F17"/>
  <c r="H14"/>
  <c r="H11"/>
  <c r="D28"/>
  <c r="F25"/>
  <c r="G20"/>
  <c r="G15"/>
  <c r="G12"/>
  <c r="H27"/>
  <c r="D25"/>
  <c r="I20"/>
  <c r="G16"/>
  <c r="H13"/>
  <c r="I13"/>
  <c r="I27"/>
  <c r="F20"/>
  <c r="F15"/>
  <c r="F12"/>
  <c r="H28"/>
  <c r="D26"/>
  <c r="E21"/>
  <c r="E16"/>
  <c r="F13"/>
  <c r="H25"/>
  <c r="G21"/>
  <c r="G14"/>
  <c r="G11"/>
  <c r="I25"/>
  <c r="E13"/>
  <c r="I21"/>
  <c r="E14"/>
</calcChain>
</file>

<file path=xl/comments1.xml><?xml version="1.0" encoding="utf-8"?>
<comments xmlns="http://schemas.openxmlformats.org/spreadsheetml/2006/main">
  <authors>
    <author>O'Neal, Inc.</author>
  </authors>
  <commentList>
    <comment ref="V8" authorId="0">
      <text>
        <r>
          <rPr>
            <sz val="10"/>
            <color indexed="81"/>
            <rFont val="Arial"/>
            <family val="2"/>
          </rPr>
          <t>A suggested range of values for the coefficient of base friction (</t>
        </r>
        <r>
          <rPr>
            <sz val="10"/>
            <color indexed="81"/>
            <rFont val="Symbol"/>
            <family val="1"/>
            <charset val="2"/>
          </rPr>
          <t>m</t>
        </r>
        <r>
          <rPr>
            <sz val="10"/>
            <color indexed="81"/>
            <rFont val="Arial"/>
            <family val="2"/>
          </rPr>
          <t>) is as follows:
              0.67*TAN</t>
        </r>
        <r>
          <rPr>
            <sz val="10"/>
            <color indexed="81"/>
            <rFont val="Symbol"/>
            <family val="1"/>
            <charset val="2"/>
          </rPr>
          <t>f</t>
        </r>
        <r>
          <rPr>
            <sz val="10"/>
            <color indexed="81"/>
            <rFont val="Arial"/>
            <family val="2"/>
          </rPr>
          <t xml:space="preserve">  &lt;=  </t>
        </r>
        <r>
          <rPr>
            <sz val="10"/>
            <color indexed="81"/>
            <rFont val="Symbol"/>
            <family val="1"/>
            <charset val="2"/>
          </rPr>
          <t>m</t>
        </r>
        <r>
          <rPr>
            <sz val="10"/>
            <color indexed="81"/>
            <rFont val="Arial"/>
            <family val="2"/>
          </rPr>
          <t xml:space="preserve">  &lt;=  TAN</t>
        </r>
        <r>
          <rPr>
            <sz val="10"/>
            <color indexed="81"/>
            <rFont val="Symbol"/>
            <family val="1"/>
            <charset val="2"/>
          </rPr>
          <t>f</t>
        </r>
        <r>
          <rPr>
            <sz val="10"/>
            <color indexed="81"/>
            <rFont val="Arial"/>
            <family val="2"/>
          </rPr>
          <t xml:space="preserve"> 
  where: </t>
        </r>
        <r>
          <rPr>
            <sz val="10"/>
            <color indexed="81"/>
            <rFont val="Symbol"/>
            <family val="1"/>
            <charset val="2"/>
          </rPr>
          <t>f</t>
        </r>
        <r>
          <rPr>
            <sz val="10"/>
            <color indexed="81"/>
            <rFont val="Arial"/>
            <family val="2"/>
          </rPr>
          <t xml:space="preserve"> = angle of internal friction for soil (deg.)</t>
        </r>
      </text>
    </comment>
  </commentList>
</comments>
</file>

<file path=xl/sharedStrings.xml><?xml version="1.0" encoding="utf-8"?>
<sst xmlns="http://schemas.openxmlformats.org/spreadsheetml/2006/main" count="60" uniqueCount="52">
  <si>
    <t>Length</t>
  </si>
  <si>
    <t>Width</t>
  </si>
  <si>
    <t>D</t>
  </si>
  <si>
    <t>B</t>
  </si>
  <si>
    <t>Description:</t>
  </si>
  <si>
    <t>There are several footing types subject to structural analysis. This worksheet provides input data for the footing types. Parameters in this worksheet are fed to separate worksheets where separate per-footing analysis is performed.</t>
  </si>
  <si>
    <t>Parameters</t>
  </si>
  <si>
    <t>MAIN BUILDING</t>
  </si>
  <si>
    <t>A</t>
  </si>
  <si>
    <t>C</t>
  </si>
  <si>
    <t>E</t>
  </si>
  <si>
    <t>F</t>
  </si>
  <si>
    <t>G</t>
  </si>
  <si>
    <t>H</t>
  </si>
  <si>
    <t>Footing Type</t>
  </si>
  <si>
    <t>Detail</t>
  </si>
  <si>
    <t>Qty</t>
  </si>
  <si>
    <t>BUILDING 2</t>
  </si>
  <si>
    <t>BUILDING 3</t>
  </si>
  <si>
    <t>H1</t>
  </si>
  <si>
    <t>V1</t>
  </si>
  <si>
    <t>H2</t>
  </si>
  <si>
    <t>V2</t>
  </si>
  <si>
    <t>Net Loads</t>
  </si>
  <si>
    <t>Pier Ln</t>
  </si>
  <si>
    <t>Pier Wd</t>
  </si>
  <si>
    <t>Footing H</t>
  </si>
  <si>
    <t>Pier H</t>
  </si>
  <si>
    <t>Key</t>
  </si>
  <si>
    <t>MB-A</t>
  </si>
  <si>
    <t>MB-B</t>
  </si>
  <si>
    <t>MB-C</t>
  </si>
  <si>
    <t>MB-D</t>
  </si>
  <si>
    <t>MB-E</t>
  </si>
  <si>
    <t>MB-F</t>
  </si>
  <si>
    <t>MB-G</t>
  </si>
  <si>
    <t>MB-H</t>
  </si>
  <si>
    <t>B2-A</t>
  </si>
  <si>
    <t>B2-B</t>
  </si>
  <si>
    <t>B2-C</t>
  </si>
  <si>
    <t>B3-A</t>
  </si>
  <si>
    <t>B3-B</t>
  </si>
  <si>
    <t>B3-C</t>
  </si>
  <si>
    <t>B3-D</t>
  </si>
  <si>
    <t>Soil Depth</t>
  </si>
  <si>
    <t>Shared Parameters</t>
  </si>
  <si>
    <t>Conc. Wt</t>
  </si>
  <si>
    <t>Soil Wt</t>
  </si>
  <si>
    <t>Kp</t>
  </si>
  <si>
    <t>mu</t>
  </si>
  <si>
    <t>Q</t>
  </si>
  <si>
    <t>Footings - Types and Input Parameters</t>
  </si>
</sst>
</file>

<file path=xl/styles.xml><?xml version="1.0" encoding="utf-8"?>
<styleSheet xmlns="http://schemas.openxmlformats.org/spreadsheetml/2006/main">
  <numFmts count="1">
    <numFmt numFmtId="164" formatCode="&quot;$&quot;#,##0\ ;\(&quot;$&quot;#,##0\)"/>
  </numFmts>
  <fonts count="18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color indexed="24"/>
      <name val="Arial"/>
    </font>
    <font>
      <b/>
      <sz val="18"/>
      <color indexed="24"/>
      <name val="Arial"/>
    </font>
    <font>
      <b/>
      <sz val="12"/>
      <color indexed="24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u/>
      <sz val="12"/>
      <name val="Arial"/>
      <family val="2"/>
    </font>
    <font>
      <sz val="8"/>
      <name val="Arial"/>
    </font>
    <font>
      <sz val="9"/>
      <name val="Arial"/>
    </font>
    <font>
      <sz val="9"/>
      <color indexed="10"/>
      <name val="Arial"/>
    </font>
    <font>
      <sz val="10"/>
      <name val="Arial"/>
      <family val="2"/>
      <charset val="204"/>
    </font>
    <font>
      <u/>
      <sz val="10"/>
      <name val="Arial"/>
      <family val="2"/>
      <charset val="204"/>
    </font>
    <font>
      <b/>
      <sz val="11"/>
      <color rgb="FF3F3F3F"/>
      <name val="Calibri"/>
      <family val="2"/>
      <charset val="204"/>
      <scheme val="minor"/>
    </font>
    <font>
      <sz val="10"/>
      <color indexed="81"/>
      <name val="Arial"/>
      <family val="2"/>
    </font>
    <font>
      <sz val="10"/>
      <color indexed="8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ont="0" applyFill="0" applyAlignment="0" applyProtection="0"/>
    <xf numFmtId="0" fontId="15" fillId="3" borderId="5" applyNumberFormat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0" fillId="2" borderId="0" xfId="0" applyFill="1" applyBorder="1" applyProtection="1">
      <protection hidden="1"/>
    </xf>
    <xf numFmtId="0" fontId="0" fillId="2" borderId="0" xfId="0" applyFill="1" applyBorder="1" applyAlignment="1" applyProtection="1">
      <alignment horizontal="centerContinuous"/>
      <protection hidden="1"/>
    </xf>
    <xf numFmtId="0" fontId="0" fillId="2" borderId="0" xfId="0" applyFill="1" applyProtection="1">
      <protection hidden="1"/>
    </xf>
    <xf numFmtId="0" fontId="9" fillId="2" borderId="0" xfId="0" applyFont="1" applyFill="1" applyBorder="1" applyAlignment="1" applyProtection="1">
      <alignment horizontal="centerContinuous"/>
      <protection hidden="1"/>
    </xf>
    <xf numFmtId="0" fontId="6" fillId="2" borderId="0" xfId="0" applyFont="1" applyFill="1" applyBorder="1" applyProtection="1">
      <protection hidden="1"/>
    </xf>
    <xf numFmtId="0" fontId="7" fillId="2" borderId="0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centerContinuous"/>
      <protection hidden="1"/>
    </xf>
    <xf numFmtId="0" fontId="5" fillId="2" borderId="2" xfId="0" applyFont="1" applyFill="1" applyBorder="1" applyAlignment="1" applyProtection="1">
      <alignment horizontal="centerContinuous"/>
      <protection hidden="1"/>
    </xf>
    <xf numFmtId="0" fontId="5" fillId="2" borderId="3" xfId="0" applyFont="1" applyFill="1" applyBorder="1" applyAlignment="1" applyProtection="1">
      <alignment horizontal="centerContinuous"/>
      <protection hidden="1"/>
    </xf>
    <xf numFmtId="0" fontId="7" fillId="2" borderId="0" xfId="0" applyFont="1" applyFill="1" applyProtection="1">
      <protection hidden="1"/>
    </xf>
    <xf numFmtId="0" fontId="7" fillId="2" borderId="0" xfId="0" applyFont="1" applyFill="1" applyAlignment="1" applyProtection="1">
      <alignment horizontal="right"/>
      <protection hidden="1"/>
    </xf>
    <xf numFmtId="0" fontId="7" fillId="2" borderId="0" xfId="0" applyFont="1" applyFill="1" applyBorder="1" applyAlignment="1" applyProtection="1">
      <alignment horizontal="right"/>
      <protection hidden="1"/>
    </xf>
    <xf numFmtId="0" fontId="7" fillId="2" borderId="0" xfId="0" applyFont="1" applyFill="1" applyBorder="1" applyAlignment="1" applyProtection="1">
      <alignment horizontal="left"/>
      <protection hidden="1"/>
    </xf>
    <xf numFmtId="0" fontId="11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0" fontId="12" fillId="2" borderId="0" xfId="0" applyFont="1" applyFill="1" applyProtection="1"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/>
      <protection hidden="1"/>
    </xf>
    <xf numFmtId="0" fontId="13" fillId="0" borderId="0" xfId="0" applyFont="1"/>
    <xf numFmtId="0" fontId="14" fillId="0" borderId="0" xfId="0" applyFont="1"/>
    <xf numFmtId="0" fontId="5" fillId="2" borderId="2" xfId="0" applyFont="1" applyFill="1" applyBorder="1" applyAlignment="1" applyProtection="1">
      <alignment horizontal="left" vertical="center"/>
      <protection hidden="1"/>
    </xf>
    <xf numFmtId="0" fontId="5" fillId="2" borderId="3" xfId="0" applyFont="1" applyFill="1" applyBorder="1" applyAlignment="1" applyProtection="1">
      <alignment horizontal="left" vertical="center"/>
      <protection hidden="1"/>
    </xf>
    <xf numFmtId="0" fontId="15" fillId="3" borderId="5" xfId="8"/>
    <xf numFmtId="0" fontId="7" fillId="2" borderId="0" xfId="0" applyFont="1" applyFill="1" applyBorder="1" applyAlignment="1" applyProtection="1">
      <alignment horizontal="left" vertical="top" wrapText="1"/>
      <protection hidden="1"/>
    </xf>
    <xf numFmtId="0" fontId="1" fillId="4" borderId="0" xfId="9"/>
  </cellXfs>
  <cellStyles count="10">
    <cellStyle name="40% - Акцент6" xfId="9" builtinId="51"/>
    <cellStyle name="Comma0" xfId="1"/>
    <cellStyle name="Currency0" xfId="2"/>
    <cellStyle name="Date" xfId="3"/>
    <cellStyle name="Fixed" xfId="4"/>
    <cellStyle name="Heading 1" xfId="5"/>
    <cellStyle name="Heading 2" xfId="6"/>
    <cellStyle name="Total" xfId="7"/>
    <cellStyle name="Вывод" xfId="8" builtinId="2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awin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</sheetNames>
    <sheetDataSet>
      <sheetData sheetId="0">
        <row r="1">
          <cell r="A1" t="str">
            <v>Name</v>
          </cell>
          <cell r="B1" t="str">
            <v>Scale X</v>
          </cell>
          <cell r="C1" t="str">
            <v>Scale Y</v>
          </cell>
        </row>
        <row r="2">
          <cell r="A2" t="str">
            <v>b2-a bottom</v>
          </cell>
          <cell r="B2" t="str">
            <v>5.0000</v>
          </cell>
          <cell r="C2" t="str">
            <v>9.0000</v>
          </cell>
        </row>
        <row r="3">
          <cell r="A3" t="str">
            <v>b2-a bottom side</v>
          </cell>
          <cell r="B3" t="str">
            <v>5.0000</v>
          </cell>
          <cell r="C3" t="str">
            <v>1.2400</v>
          </cell>
        </row>
        <row r="4">
          <cell r="A4" t="str">
            <v>b2-a pier</v>
          </cell>
          <cell r="B4" t="str">
            <v>1.1250</v>
          </cell>
          <cell r="C4" t="str">
            <v>2.0000</v>
          </cell>
        </row>
        <row r="5">
          <cell r="A5" t="str">
            <v>b2-a pier side</v>
          </cell>
          <cell r="B5" t="str">
            <v>1.1250</v>
          </cell>
          <cell r="C5" t="str">
            <v>2.0000</v>
          </cell>
        </row>
        <row r="6">
          <cell r="A6" t="str">
            <v>b2-b bottom</v>
          </cell>
          <cell r="B6" t="str">
            <v>5.0000</v>
          </cell>
          <cell r="C6" t="str">
            <v>9.0000</v>
          </cell>
        </row>
        <row r="7">
          <cell r="A7" t="str">
            <v>b2-b bottom side</v>
          </cell>
          <cell r="B7" t="str">
            <v>5.0000</v>
          </cell>
          <cell r="C7" t="str">
            <v>1.2400</v>
          </cell>
        </row>
        <row r="8">
          <cell r="A8" t="str">
            <v>b2-b pier</v>
          </cell>
          <cell r="B8" t="str">
            <v>1.1250</v>
          </cell>
          <cell r="C8" t="str">
            <v>2.0000</v>
          </cell>
        </row>
        <row r="9">
          <cell r="A9" t="str">
            <v>b2-b pier side</v>
          </cell>
          <cell r="B9" t="str">
            <v>1.1250</v>
          </cell>
          <cell r="C9" t="str">
            <v>2.0000</v>
          </cell>
        </row>
        <row r="10">
          <cell r="A10" t="str">
            <v>b2-c bottom</v>
          </cell>
          <cell r="B10" t="str">
            <v>5.0000</v>
          </cell>
          <cell r="C10" t="str">
            <v>9.0000</v>
          </cell>
        </row>
        <row r="11">
          <cell r="A11" t="str">
            <v>b2-c bottom side</v>
          </cell>
          <cell r="B11" t="str">
            <v>5.0000</v>
          </cell>
          <cell r="C11" t="str">
            <v>1.2400</v>
          </cell>
        </row>
        <row r="12">
          <cell r="A12" t="str">
            <v>b2-c pier</v>
          </cell>
          <cell r="B12" t="str">
            <v>1.1250</v>
          </cell>
          <cell r="C12" t="str">
            <v>2.0000</v>
          </cell>
        </row>
        <row r="13">
          <cell r="A13" t="str">
            <v>b2-c pier side</v>
          </cell>
          <cell r="B13" t="str">
            <v>1.1250</v>
          </cell>
          <cell r="C13" t="str">
            <v>2.0000</v>
          </cell>
        </row>
        <row r="14">
          <cell r="A14" t="str">
            <v>b3-a bottom</v>
          </cell>
          <cell r="B14" t="str">
            <v>5.0000</v>
          </cell>
          <cell r="C14" t="str">
            <v>9.0000</v>
          </cell>
        </row>
        <row r="15">
          <cell r="A15" t="str">
            <v>b3-a bottom side</v>
          </cell>
          <cell r="B15" t="str">
            <v>5.0000</v>
          </cell>
          <cell r="C15" t="str">
            <v>1.2400</v>
          </cell>
        </row>
        <row r="16">
          <cell r="A16" t="str">
            <v>b3-a pier</v>
          </cell>
          <cell r="B16" t="str">
            <v>1.1250</v>
          </cell>
          <cell r="C16" t="str">
            <v>2.0000</v>
          </cell>
        </row>
        <row r="17">
          <cell r="A17" t="str">
            <v>b3-a pier side</v>
          </cell>
          <cell r="B17" t="str">
            <v>1.1250</v>
          </cell>
          <cell r="C17" t="str">
            <v>2.0000</v>
          </cell>
        </row>
        <row r="18">
          <cell r="A18" t="str">
            <v>b3-b bottom</v>
          </cell>
          <cell r="B18" t="str">
            <v>5.0000</v>
          </cell>
          <cell r="C18" t="str">
            <v>9.0000</v>
          </cell>
        </row>
        <row r="19">
          <cell r="A19" t="str">
            <v>b3-b bottom side</v>
          </cell>
          <cell r="B19" t="str">
            <v>5.0000</v>
          </cell>
          <cell r="C19" t="str">
            <v>1.2400</v>
          </cell>
        </row>
        <row r="20">
          <cell r="A20" t="str">
            <v>b3-b pier</v>
          </cell>
          <cell r="B20" t="str">
            <v>1.1250</v>
          </cell>
          <cell r="C20" t="str">
            <v>2.0000</v>
          </cell>
        </row>
        <row r="21">
          <cell r="A21" t="str">
            <v>b3-b pier side</v>
          </cell>
          <cell r="B21" t="str">
            <v>1.1250</v>
          </cell>
          <cell r="C21" t="str">
            <v>2.0000</v>
          </cell>
        </row>
        <row r="22">
          <cell r="A22" t="str">
            <v>b3-c bottom</v>
          </cell>
          <cell r="B22" t="str">
            <v>5.0000</v>
          </cell>
          <cell r="C22" t="str">
            <v>9.0000</v>
          </cell>
        </row>
        <row r="23">
          <cell r="A23" t="str">
            <v>b3-c bottom side</v>
          </cell>
          <cell r="B23" t="str">
            <v>5.0000</v>
          </cell>
          <cell r="C23" t="str">
            <v>1.2400</v>
          </cell>
        </row>
        <row r="24">
          <cell r="A24" t="str">
            <v>b3-c pier</v>
          </cell>
          <cell r="B24" t="str">
            <v>1.1250</v>
          </cell>
          <cell r="C24" t="str">
            <v>2.0000</v>
          </cell>
        </row>
        <row r="25">
          <cell r="A25" t="str">
            <v>b3-c pier side</v>
          </cell>
          <cell r="B25" t="str">
            <v>1.1250</v>
          </cell>
          <cell r="C25" t="str">
            <v>2.0000</v>
          </cell>
        </row>
        <row r="26">
          <cell r="A26" t="str">
            <v>b3-d bottom</v>
          </cell>
          <cell r="B26" t="str">
            <v>5.0000</v>
          </cell>
          <cell r="C26" t="str">
            <v>9.0000</v>
          </cell>
        </row>
        <row r="27">
          <cell r="A27" t="str">
            <v>b3-d bottom side</v>
          </cell>
          <cell r="B27" t="str">
            <v>5.0000</v>
          </cell>
          <cell r="C27" t="str">
            <v>1.2400</v>
          </cell>
        </row>
        <row r="28">
          <cell r="A28" t="str">
            <v>b3-d pier</v>
          </cell>
          <cell r="B28" t="str">
            <v>1.1250</v>
          </cell>
          <cell r="C28" t="str">
            <v>2.0000</v>
          </cell>
        </row>
        <row r="29">
          <cell r="A29" t="str">
            <v>b3-d pier side</v>
          </cell>
          <cell r="B29" t="str">
            <v>1.1250</v>
          </cell>
          <cell r="C29" t="str">
            <v>2.0000</v>
          </cell>
        </row>
        <row r="30">
          <cell r="A30" t="str">
            <v>MB-A Bottom</v>
          </cell>
          <cell r="B30" t="str">
            <v>5.0000</v>
          </cell>
          <cell r="C30" t="str">
            <v>9.0000</v>
          </cell>
        </row>
        <row r="31">
          <cell r="A31" t="str">
            <v>MB-A bottom side</v>
          </cell>
          <cell r="B31" t="str">
            <v>5.0000</v>
          </cell>
          <cell r="C31" t="str">
            <v>1.3330</v>
          </cell>
        </row>
        <row r="32">
          <cell r="A32" t="str">
            <v>MB-A Pier</v>
          </cell>
          <cell r="B32" t="str">
            <v>1.1250</v>
          </cell>
          <cell r="C32" t="str">
            <v>2.0000</v>
          </cell>
        </row>
        <row r="33">
          <cell r="A33" t="str">
            <v>MB-A pier side</v>
          </cell>
          <cell r="B33" t="str">
            <v>1.1250</v>
          </cell>
          <cell r="C33" t="str">
            <v>3.0000</v>
          </cell>
        </row>
        <row r="34">
          <cell r="A34" t="str">
            <v>mb-b bottom</v>
          </cell>
          <cell r="B34" t="str">
            <v>5.0000</v>
          </cell>
          <cell r="C34" t="str">
            <v>9.0000</v>
          </cell>
        </row>
        <row r="35">
          <cell r="A35" t="str">
            <v>mb-b bottom side</v>
          </cell>
          <cell r="B35" t="str">
            <v>5.0000</v>
          </cell>
          <cell r="C35" t="str">
            <v>1.3330</v>
          </cell>
        </row>
        <row r="36">
          <cell r="A36" t="str">
            <v>mb-b pier</v>
          </cell>
          <cell r="B36" t="str">
            <v>1.1250</v>
          </cell>
          <cell r="C36" t="str">
            <v>2.0000</v>
          </cell>
        </row>
        <row r="37">
          <cell r="A37" t="str">
            <v>mb-b pier side</v>
          </cell>
          <cell r="B37" t="str">
            <v>1.1250</v>
          </cell>
          <cell r="C37" t="str">
            <v>3.0000</v>
          </cell>
        </row>
        <row r="38">
          <cell r="A38" t="str">
            <v>mb-c bottom</v>
          </cell>
          <cell r="B38" t="str">
            <v>5.0000</v>
          </cell>
          <cell r="C38" t="str">
            <v>9.0000</v>
          </cell>
        </row>
        <row r="39">
          <cell r="A39" t="str">
            <v>mb-c bottom side</v>
          </cell>
          <cell r="B39" t="str">
            <v>5.0000</v>
          </cell>
          <cell r="C39" t="str">
            <v>1.3330</v>
          </cell>
        </row>
        <row r="40">
          <cell r="A40" t="str">
            <v>mb-c pier</v>
          </cell>
          <cell r="B40" t="str">
            <v>1.1250</v>
          </cell>
          <cell r="C40" t="str">
            <v>2.0000</v>
          </cell>
        </row>
        <row r="41">
          <cell r="A41" t="str">
            <v>mb-c pier side</v>
          </cell>
          <cell r="B41" t="str">
            <v>1.1250</v>
          </cell>
          <cell r="C41" t="str">
            <v>3.0000</v>
          </cell>
        </row>
        <row r="42">
          <cell r="A42" t="str">
            <v>mb-d bottom</v>
          </cell>
          <cell r="B42" t="str">
            <v>5.0000</v>
          </cell>
          <cell r="C42" t="str">
            <v>9.0000</v>
          </cell>
        </row>
        <row r="43">
          <cell r="A43" t="str">
            <v>mb-d bottom side</v>
          </cell>
          <cell r="B43" t="str">
            <v>5.0000</v>
          </cell>
          <cell r="C43" t="str">
            <v>1.3333</v>
          </cell>
        </row>
        <row r="44">
          <cell r="A44" t="str">
            <v>mb-d pier</v>
          </cell>
          <cell r="B44" t="str">
            <v>1.1250</v>
          </cell>
          <cell r="C44" t="str">
            <v>2.0000</v>
          </cell>
        </row>
        <row r="45">
          <cell r="A45" t="str">
            <v>mb-d pier side</v>
          </cell>
          <cell r="B45" t="str">
            <v>1.1250</v>
          </cell>
          <cell r="C45" t="str">
            <v>3.0000</v>
          </cell>
        </row>
        <row r="46">
          <cell r="A46" t="str">
            <v>mb-e bottom</v>
          </cell>
          <cell r="B46" t="str">
            <v>5.0000</v>
          </cell>
          <cell r="C46" t="str">
            <v>9.0000</v>
          </cell>
        </row>
        <row r="47">
          <cell r="A47" t="str">
            <v>mb-e bottom side</v>
          </cell>
          <cell r="B47" t="str">
            <v>5.0000</v>
          </cell>
          <cell r="C47" t="str">
            <v>1.3333</v>
          </cell>
        </row>
        <row r="48">
          <cell r="A48" t="str">
            <v>mb-e pier</v>
          </cell>
          <cell r="B48" t="str">
            <v>1.1250</v>
          </cell>
          <cell r="C48" t="str">
            <v>2.0000</v>
          </cell>
        </row>
        <row r="49">
          <cell r="A49" t="str">
            <v>mb-e pier side</v>
          </cell>
          <cell r="B49" t="str">
            <v>1.1250</v>
          </cell>
          <cell r="C49" t="str">
            <v>3.0000</v>
          </cell>
        </row>
        <row r="50">
          <cell r="A50" t="str">
            <v>mb-f bottom</v>
          </cell>
          <cell r="B50" t="str">
            <v>5.0000</v>
          </cell>
          <cell r="C50" t="str">
            <v>9.0000</v>
          </cell>
        </row>
        <row r="51">
          <cell r="A51" t="str">
            <v>mb-f bottom side</v>
          </cell>
          <cell r="B51" t="str">
            <v>5.0000</v>
          </cell>
          <cell r="C51" t="str">
            <v>1.3333</v>
          </cell>
        </row>
        <row r="52">
          <cell r="A52" t="str">
            <v>mb-f pier</v>
          </cell>
          <cell r="B52" t="str">
            <v>1.1250</v>
          </cell>
          <cell r="C52" t="str">
            <v>2.0000</v>
          </cell>
        </row>
        <row r="53">
          <cell r="A53" t="str">
            <v>mb-f pier side</v>
          </cell>
          <cell r="B53" t="str">
            <v>1.1250</v>
          </cell>
          <cell r="C53" t="str">
            <v>3.0000</v>
          </cell>
        </row>
        <row r="54">
          <cell r="A54" t="str">
            <v>mb-g bottom</v>
          </cell>
          <cell r="B54" t="str">
            <v>5.0000</v>
          </cell>
          <cell r="C54" t="str">
            <v>9.0000</v>
          </cell>
        </row>
        <row r="55">
          <cell r="A55" t="str">
            <v>mb-g bottom side</v>
          </cell>
          <cell r="B55" t="str">
            <v>5.0000</v>
          </cell>
          <cell r="C55" t="str">
            <v>1.3333</v>
          </cell>
        </row>
        <row r="56">
          <cell r="A56" t="str">
            <v>mb-g pier</v>
          </cell>
          <cell r="B56" t="str">
            <v>1.1250</v>
          </cell>
          <cell r="C56" t="str">
            <v>2.0000</v>
          </cell>
        </row>
        <row r="57">
          <cell r="A57" t="str">
            <v>mb-g pier side</v>
          </cell>
          <cell r="B57" t="str">
            <v>1.1250</v>
          </cell>
          <cell r="C57" t="str">
            <v>3.0000</v>
          </cell>
        </row>
        <row r="58">
          <cell r="A58" t="str">
            <v>mb-h bottom</v>
          </cell>
          <cell r="B58" t="str">
            <v>8.0000</v>
          </cell>
          <cell r="C58" t="str">
            <v>10.0000</v>
          </cell>
        </row>
        <row r="59">
          <cell r="A59" t="str">
            <v>mb-h bottom side</v>
          </cell>
          <cell r="B59" t="str">
            <v>8.0000</v>
          </cell>
          <cell r="C59" t="str">
            <v>1.3333</v>
          </cell>
        </row>
        <row r="60">
          <cell r="A60" t="str">
            <v>mb-h pier</v>
          </cell>
          <cell r="B60" t="str">
            <v>1.7500</v>
          </cell>
          <cell r="C60" t="str">
            <v>2.7500</v>
          </cell>
        </row>
        <row r="61">
          <cell r="A61" t="str">
            <v>mb-h pier side</v>
          </cell>
          <cell r="B61" t="str">
            <v>1.7500</v>
          </cell>
          <cell r="C61" t="str">
            <v>3.0000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X119"/>
  <sheetViews>
    <sheetView zoomScaleNormal="100" workbookViewId="0"/>
  </sheetViews>
  <sheetFormatPr defaultRowHeight="12.75"/>
  <cols>
    <col min="1" max="9" width="9.140625" style="3"/>
    <col min="10" max="10" width="7.42578125" style="3" customWidth="1"/>
    <col min="11" max="17" width="9.140625" style="3"/>
    <col min="18" max="18" width="10.42578125" style="3" customWidth="1"/>
    <col min="19" max="16384" width="9.140625" style="3"/>
  </cols>
  <sheetData>
    <row r="1" spans="1:24" ht="15.75">
      <c r="A1" s="4" t="s">
        <v>51</v>
      </c>
      <c r="B1" s="2"/>
      <c r="C1" s="2"/>
      <c r="D1" s="2"/>
      <c r="E1" s="2"/>
      <c r="F1" s="2"/>
      <c r="G1" s="2"/>
      <c r="H1" s="2"/>
      <c r="I1" s="2"/>
      <c r="J1" s="2"/>
      <c r="K1" s="1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1"/>
    </row>
    <row r="3" spans="1:24">
      <c r="A3" s="5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24">
      <c r="A4" s="6"/>
      <c r="B4" s="6"/>
      <c r="C4" s="6"/>
      <c r="D4" s="6"/>
      <c r="E4" s="6"/>
      <c r="F4" s="6"/>
      <c r="G4" s="6"/>
      <c r="H4" s="6"/>
      <c r="I4" s="6"/>
      <c r="J4" s="6"/>
      <c r="K4" s="1"/>
    </row>
    <row r="5" spans="1:24" ht="44.25" customHeight="1">
      <c r="A5" s="24" t="s">
        <v>5</v>
      </c>
      <c r="B5" s="24"/>
      <c r="C5" s="24"/>
      <c r="D5" s="24"/>
      <c r="E5" s="24"/>
      <c r="F5" s="24"/>
      <c r="G5" s="24"/>
      <c r="H5" s="24"/>
      <c r="I5" s="24"/>
      <c r="J5" s="24"/>
      <c r="K5" s="1"/>
    </row>
    <row r="6" spans="1:24">
      <c r="A6" s="6"/>
      <c r="B6" s="6"/>
      <c r="C6" s="6"/>
      <c r="D6" s="6"/>
      <c r="E6" s="6"/>
      <c r="F6" s="6"/>
      <c r="G6" s="6"/>
      <c r="H6" s="6"/>
      <c r="I6" s="6"/>
      <c r="J6" s="6"/>
      <c r="K6" s="1"/>
    </row>
    <row r="7" spans="1:24">
      <c r="A7" s="7" t="s">
        <v>14</v>
      </c>
      <c r="B7" s="8"/>
      <c r="C7" s="9"/>
      <c r="D7" s="8" t="s">
        <v>6</v>
      </c>
      <c r="E7" s="8"/>
      <c r="F7" s="8"/>
      <c r="G7" s="8"/>
      <c r="H7" s="8"/>
      <c r="I7" s="8"/>
      <c r="J7" s="9"/>
      <c r="K7" s="8" t="s">
        <v>23</v>
      </c>
      <c r="L7" s="8"/>
      <c r="M7" s="8"/>
      <c r="N7" s="8"/>
      <c r="O7" s="8"/>
      <c r="P7" s="8"/>
      <c r="Q7" s="9"/>
      <c r="R7" s="8" t="s">
        <v>45</v>
      </c>
      <c r="S7" s="8"/>
      <c r="T7" s="8"/>
      <c r="U7" s="8"/>
      <c r="V7" s="8"/>
      <c r="W7" s="8"/>
      <c r="X7" s="9"/>
    </row>
    <row r="8" spans="1:24">
      <c r="A8" s="21" t="s">
        <v>15</v>
      </c>
      <c r="B8" s="21" t="s">
        <v>16</v>
      </c>
      <c r="C8" s="22" t="s">
        <v>28</v>
      </c>
      <c r="D8" s="17" t="s">
        <v>0</v>
      </c>
      <c r="E8" s="17" t="s">
        <v>1</v>
      </c>
      <c r="F8" s="17" t="s">
        <v>24</v>
      </c>
      <c r="G8" s="17" t="s">
        <v>25</v>
      </c>
      <c r="H8" s="17" t="s">
        <v>27</v>
      </c>
      <c r="I8" s="17" t="s">
        <v>26</v>
      </c>
      <c r="J8" s="18" t="s">
        <v>2</v>
      </c>
      <c r="K8" s="17" t="s">
        <v>19</v>
      </c>
      <c r="L8" s="17" t="s">
        <v>20</v>
      </c>
      <c r="M8" s="17" t="s">
        <v>21</v>
      </c>
      <c r="N8" s="17" t="s">
        <v>22</v>
      </c>
      <c r="O8" s="17"/>
      <c r="P8" s="17"/>
      <c r="Q8" s="18"/>
      <c r="R8" s="17" t="s">
        <v>44</v>
      </c>
      <c r="S8" s="17" t="s">
        <v>46</v>
      </c>
      <c r="T8" s="17" t="s">
        <v>47</v>
      </c>
      <c r="U8" s="17" t="s">
        <v>48</v>
      </c>
      <c r="V8" s="17" t="s">
        <v>49</v>
      </c>
      <c r="W8" s="17" t="s">
        <v>50</v>
      </c>
      <c r="X8" s="18"/>
    </row>
    <row r="9" spans="1:24">
      <c r="A9" s="20" t="s">
        <v>7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">
      <c r="A10" s="19" t="s">
        <v>8</v>
      </c>
      <c r="B10">
        <v>4</v>
      </c>
      <c r="C10" s="25" t="s">
        <v>29</v>
      </c>
      <c r="D10" s="23" t="str">
        <f>VLOOKUP($C10 &amp; " bottom",Import!$A$1:$C$100,3,0)</f>
        <v>9.0000</v>
      </c>
      <c r="E10" s="23" t="str">
        <f>VLOOKUP($C10 &amp; " bottom",Import!$A$1:$C$100,2,0)</f>
        <v>5.0000</v>
      </c>
      <c r="F10" s="23" t="str">
        <f>VLOOKUP($C10 &amp; " Pier",Import!$A$1:$C$100,3,0)</f>
        <v>2.0000</v>
      </c>
      <c r="G10" s="23" t="str">
        <f>VLOOKUP($C10 &amp; " Pier",Import!$A$1:$C$100,2,0)</f>
        <v>1.1250</v>
      </c>
      <c r="H10" s="23" t="str">
        <f>VLOOKUP($C10 &amp; " Pier side",Import!$A$1:$C$100,3,0)</f>
        <v>3.0000</v>
      </c>
      <c r="I10" s="23" t="str">
        <f>VLOOKUP($C10 &amp; " bottom side",Import!$A$1:$C$100,3,0)</f>
        <v>1.3330</v>
      </c>
      <c r="J10"/>
      <c r="K10" s="25"/>
      <c r="L10" s="25"/>
      <c r="M10" s="25"/>
      <c r="N10" s="25"/>
      <c r="O10"/>
      <c r="P10"/>
      <c r="Q10"/>
      <c r="R10" s="25">
        <v>2.67</v>
      </c>
      <c r="S10" s="25">
        <v>0.15</v>
      </c>
      <c r="T10" s="25">
        <v>0.11</v>
      </c>
      <c r="U10" s="25">
        <v>2.0499999999999998</v>
      </c>
      <c r="V10" s="25">
        <v>0.28000000000000003</v>
      </c>
      <c r="W10" s="25">
        <v>0.1</v>
      </c>
      <c r="X10"/>
    </row>
    <row r="11" spans="1:24" ht="15">
      <c r="A11" s="19" t="s">
        <v>3</v>
      </c>
      <c r="B11">
        <v>4</v>
      </c>
      <c r="C11" s="25" t="s">
        <v>30</v>
      </c>
      <c r="D11" s="23" t="str">
        <f>VLOOKUP($C11 &amp; " bottom",Import!$A$1:$C$100,3,0)</f>
        <v>9.0000</v>
      </c>
      <c r="E11" s="23" t="str">
        <f>VLOOKUP($C11 &amp; " bottom",Import!$A$1:$C$100,2,0)</f>
        <v>5.0000</v>
      </c>
      <c r="F11" s="23" t="str">
        <f>VLOOKUP($C11 &amp; " Pier",Import!$A$1:$C$100,3,0)</f>
        <v>2.0000</v>
      </c>
      <c r="G11" s="23" t="str">
        <f>VLOOKUP($C11 &amp; " Pier",Import!$A$1:$C$100,2,0)</f>
        <v>1.1250</v>
      </c>
      <c r="H11" s="23" t="str">
        <f>VLOOKUP($C11 &amp; " Pier side",Import!$A$1:$C$100,3,0)</f>
        <v>3.0000</v>
      </c>
      <c r="I11" s="23" t="str">
        <f>VLOOKUP($C11 &amp; " bottom side",Import!$A$1:$C$100,3,0)</f>
        <v>1.3330</v>
      </c>
      <c r="J11"/>
      <c r="K11" s="25"/>
      <c r="L11" s="25"/>
      <c r="M11" s="25"/>
      <c r="N11" s="25"/>
      <c r="O11"/>
      <c r="P11"/>
      <c r="Q11"/>
      <c r="R11" s="25">
        <v>2.67</v>
      </c>
      <c r="S11" s="25">
        <v>0.15</v>
      </c>
      <c r="T11" s="25">
        <v>0.11</v>
      </c>
      <c r="U11" s="25">
        <v>2.0499999999999998</v>
      </c>
      <c r="V11" s="25">
        <v>0.28000000000000003</v>
      </c>
      <c r="W11" s="25">
        <v>0.1</v>
      </c>
      <c r="X11"/>
    </row>
    <row r="12" spans="1:24" ht="15">
      <c r="A12" s="19" t="s">
        <v>9</v>
      </c>
      <c r="B12">
        <v>1</v>
      </c>
      <c r="C12" s="25" t="s">
        <v>31</v>
      </c>
      <c r="D12" s="23" t="str">
        <f>VLOOKUP($C12 &amp; " bottom",Import!$A$1:$C$100,3,0)</f>
        <v>9.0000</v>
      </c>
      <c r="E12" s="23" t="str">
        <f>VLOOKUP($C12 &amp; " bottom",Import!$A$1:$C$100,2,0)</f>
        <v>5.0000</v>
      </c>
      <c r="F12" s="23" t="str">
        <f>VLOOKUP($C12 &amp; " Pier",Import!$A$1:$C$100,3,0)</f>
        <v>2.0000</v>
      </c>
      <c r="G12" s="23" t="str">
        <f>VLOOKUP($C12 &amp; " Pier",Import!$A$1:$C$100,2,0)</f>
        <v>1.1250</v>
      </c>
      <c r="H12" s="23" t="str">
        <f>VLOOKUP($C12 &amp; " Pier side",Import!$A$1:$C$100,3,0)</f>
        <v>3.0000</v>
      </c>
      <c r="I12" s="23" t="str">
        <f>VLOOKUP($C12 &amp; " bottom side",Import!$A$1:$C$100,3,0)</f>
        <v>1.3330</v>
      </c>
      <c r="J12"/>
      <c r="K12" s="25"/>
      <c r="L12" s="25"/>
      <c r="M12" s="25"/>
      <c r="N12" s="25"/>
      <c r="O12"/>
      <c r="P12"/>
      <c r="Q12"/>
      <c r="R12" s="25">
        <v>2.67</v>
      </c>
      <c r="S12" s="25">
        <v>0.15</v>
      </c>
      <c r="T12" s="25">
        <v>0.11</v>
      </c>
      <c r="U12" s="25">
        <v>2.0499999999999998</v>
      </c>
      <c r="V12" s="25">
        <v>0.28000000000000003</v>
      </c>
      <c r="W12" s="25">
        <v>0.1</v>
      </c>
      <c r="X12"/>
    </row>
    <row r="13" spans="1:24" ht="15">
      <c r="A13" s="19" t="s">
        <v>2</v>
      </c>
      <c r="B13">
        <v>1</v>
      </c>
      <c r="C13" s="25" t="s">
        <v>32</v>
      </c>
      <c r="D13" s="23" t="str">
        <f>VLOOKUP($C13 &amp; " bottom",Import!$A$1:$C$100,3,0)</f>
        <v>9.0000</v>
      </c>
      <c r="E13" s="23" t="str">
        <f>VLOOKUP($C13 &amp; " bottom",Import!$A$1:$C$100,2,0)</f>
        <v>5.0000</v>
      </c>
      <c r="F13" s="23" t="str">
        <f>VLOOKUP($C13 &amp; " Pier",Import!$A$1:$C$100,3,0)</f>
        <v>2.0000</v>
      </c>
      <c r="G13" s="23" t="str">
        <f>VLOOKUP($C13 &amp; " Pier",Import!$A$1:$C$100,2,0)</f>
        <v>1.1250</v>
      </c>
      <c r="H13" s="23" t="str">
        <f>VLOOKUP($C13 &amp; " Pier side",Import!$A$1:$C$100,3,0)</f>
        <v>3.0000</v>
      </c>
      <c r="I13" s="23" t="str">
        <f>VLOOKUP($C13 &amp; " bottom side",Import!$A$1:$C$100,3,0)</f>
        <v>1.3333</v>
      </c>
      <c r="J13"/>
      <c r="K13" s="25"/>
      <c r="L13" s="25"/>
      <c r="M13" s="25"/>
      <c r="N13" s="25"/>
      <c r="O13"/>
      <c r="P13"/>
      <c r="Q13"/>
      <c r="R13" s="25">
        <v>2.67</v>
      </c>
      <c r="S13" s="25">
        <v>0.15</v>
      </c>
      <c r="T13" s="25">
        <v>0.11</v>
      </c>
      <c r="U13" s="25">
        <v>2.0499999999999998</v>
      </c>
      <c r="V13" s="25">
        <v>0.28000000000000003</v>
      </c>
      <c r="W13" s="25">
        <v>0.1</v>
      </c>
      <c r="X13"/>
    </row>
    <row r="14" spans="1:24" ht="15">
      <c r="A14" s="19" t="s">
        <v>10</v>
      </c>
      <c r="B14">
        <v>1</v>
      </c>
      <c r="C14" s="25" t="s">
        <v>33</v>
      </c>
      <c r="D14" s="23" t="str">
        <f>VLOOKUP($C14 &amp; " bottom",Import!$A$1:$C$100,3,0)</f>
        <v>9.0000</v>
      </c>
      <c r="E14" s="23" t="str">
        <f>VLOOKUP($C14 &amp; " bottom",Import!$A$1:$C$100,2,0)</f>
        <v>5.0000</v>
      </c>
      <c r="F14" s="23" t="str">
        <f>VLOOKUP($C14 &amp; " Pier",Import!$A$1:$C$100,3,0)</f>
        <v>2.0000</v>
      </c>
      <c r="G14" s="23" t="str">
        <f>VLOOKUP($C14 &amp; " Pier",Import!$A$1:$C$100,2,0)</f>
        <v>1.1250</v>
      </c>
      <c r="H14" s="23" t="str">
        <f>VLOOKUP($C14 &amp; " Pier side",Import!$A$1:$C$100,3,0)</f>
        <v>3.0000</v>
      </c>
      <c r="I14" s="23" t="str">
        <f>VLOOKUP($C14 &amp; " bottom side",Import!$A$1:$C$100,3,0)</f>
        <v>1.3333</v>
      </c>
      <c r="J14"/>
      <c r="K14" s="25"/>
      <c r="L14" s="25"/>
      <c r="M14" s="25"/>
      <c r="N14" s="25"/>
      <c r="O14"/>
      <c r="P14"/>
      <c r="Q14"/>
      <c r="R14" s="25">
        <v>2.67</v>
      </c>
      <c r="S14" s="25">
        <v>0.15</v>
      </c>
      <c r="T14" s="25">
        <v>0.11</v>
      </c>
      <c r="U14" s="25">
        <v>2.0499999999999998</v>
      </c>
      <c r="V14" s="25">
        <v>0.28000000000000003</v>
      </c>
      <c r="W14" s="25">
        <v>0.1</v>
      </c>
      <c r="X14"/>
    </row>
    <row r="15" spans="1:24" ht="15">
      <c r="A15" s="19" t="s">
        <v>11</v>
      </c>
      <c r="B15">
        <v>10</v>
      </c>
      <c r="C15" s="25" t="s">
        <v>34</v>
      </c>
      <c r="D15" s="23" t="str">
        <f>VLOOKUP($C15 &amp; " bottom",Import!$A$1:$C$100,3,0)</f>
        <v>9.0000</v>
      </c>
      <c r="E15" s="23" t="str">
        <f>VLOOKUP($C15 &amp; " bottom",Import!$A$1:$C$100,2,0)</f>
        <v>5.0000</v>
      </c>
      <c r="F15" s="23" t="str">
        <f>VLOOKUP($C15 &amp; " Pier",Import!$A$1:$C$100,3,0)</f>
        <v>2.0000</v>
      </c>
      <c r="G15" s="23" t="str">
        <f>VLOOKUP($C15 &amp; " Pier",Import!$A$1:$C$100,2,0)</f>
        <v>1.1250</v>
      </c>
      <c r="H15" s="23" t="str">
        <f>VLOOKUP($C15 &amp; " Pier side",Import!$A$1:$C$100,3,0)</f>
        <v>3.0000</v>
      </c>
      <c r="I15" s="23" t="str">
        <f>VLOOKUP($C15 &amp; " bottom side",Import!$A$1:$C$100,3,0)</f>
        <v>1.3333</v>
      </c>
      <c r="J15"/>
      <c r="K15" s="25"/>
      <c r="L15" s="25"/>
      <c r="M15" s="25"/>
      <c r="N15" s="25"/>
      <c r="O15"/>
      <c r="P15"/>
      <c r="Q15"/>
      <c r="R15" s="25">
        <v>2.67</v>
      </c>
      <c r="S15" s="25">
        <v>0.15</v>
      </c>
      <c r="T15" s="25">
        <v>0.11</v>
      </c>
      <c r="U15" s="25">
        <v>2.0499999999999998</v>
      </c>
      <c r="V15" s="25">
        <v>0.28000000000000003</v>
      </c>
      <c r="W15" s="25">
        <v>0.1</v>
      </c>
      <c r="X15"/>
    </row>
    <row r="16" spans="1:24" ht="15">
      <c r="A16" s="19" t="s">
        <v>12</v>
      </c>
      <c r="B16">
        <v>1</v>
      </c>
      <c r="C16" s="25" t="s">
        <v>35</v>
      </c>
      <c r="D16" s="23" t="str">
        <f>VLOOKUP($C16 &amp; " bottom",Import!$A$1:$C$100,3,0)</f>
        <v>9.0000</v>
      </c>
      <c r="E16" s="23" t="str">
        <f>VLOOKUP($C16 &amp; " bottom",Import!$A$1:$C$100,2,0)</f>
        <v>5.0000</v>
      </c>
      <c r="F16" s="23" t="str">
        <f>VLOOKUP($C16 &amp; " Pier",Import!$A$1:$C$100,3,0)</f>
        <v>2.0000</v>
      </c>
      <c r="G16" s="23" t="str">
        <f>VLOOKUP($C16 &amp; " Pier",Import!$A$1:$C$100,2,0)</f>
        <v>1.1250</v>
      </c>
      <c r="H16" s="23" t="str">
        <f>VLOOKUP($C16 &amp; " Pier side",Import!$A$1:$C$100,3,0)</f>
        <v>3.0000</v>
      </c>
      <c r="I16" s="23" t="str">
        <f>VLOOKUP($C16 &amp; " bottom side",Import!$A$1:$C$100,3,0)</f>
        <v>1.3333</v>
      </c>
      <c r="J16"/>
      <c r="K16" s="25"/>
      <c r="L16" s="25"/>
      <c r="M16" s="25"/>
      <c r="N16" s="25"/>
      <c r="O16"/>
      <c r="P16"/>
      <c r="Q16"/>
      <c r="R16" s="25">
        <v>2.67</v>
      </c>
      <c r="S16" s="25">
        <v>0.15</v>
      </c>
      <c r="T16" s="25">
        <v>0.11</v>
      </c>
      <c r="U16" s="25">
        <v>2.0499999999999998</v>
      </c>
      <c r="V16" s="25">
        <v>0.28000000000000003</v>
      </c>
      <c r="W16" s="25">
        <v>0.2</v>
      </c>
      <c r="X16"/>
    </row>
    <row r="17" spans="1:24" ht="15">
      <c r="A17" s="19" t="s">
        <v>13</v>
      </c>
      <c r="B17">
        <v>10</v>
      </c>
      <c r="C17" s="25" t="s">
        <v>36</v>
      </c>
      <c r="D17" s="23" t="str">
        <f>VLOOKUP($C17 &amp; " bottom",Import!$A$1:$C$100,3,0)</f>
        <v>10.0000</v>
      </c>
      <c r="E17" s="23" t="str">
        <f>VLOOKUP($C17 &amp; " bottom",Import!$A$1:$C$100,2,0)</f>
        <v>8.0000</v>
      </c>
      <c r="F17" s="23" t="str">
        <f>VLOOKUP($C17 &amp; " Pier",Import!$A$1:$C$100,3,0)</f>
        <v>2.7500</v>
      </c>
      <c r="G17" s="23" t="str">
        <f>VLOOKUP($C17 &amp; " Pier",Import!$A$1:$C$100,2,0)</f>
        <v>1.7500</v>
      </c>
      <c r="H17" s="23" t="str">
        <f>VLOOKUP($C17 &amp; " Pier side",Import!$A$1:$C$100,3,0)</f>
        <v>3.0000</v>
      </c>
      <c r="I17" s="23" t="str">
        <f>VLOOKUP($C17 &amp; " bottom side",Import!$A$1:$C$100,3,0)</f>
        <v>1.3333</v>
      </c>
      <c r="J17"/>
      <c r="K17" s="25">
        <v>-20</v>
      </c>
      <c r="L17" s="25">
        <v>-88</v>
      </c>
      <c r="M17" s="25"/>
      <c r="N17" s="25"/>
      <c r="O17"/>
      <c r="P17"/>
      <c r="Q17"/>
      <c r="R17" s="25">
        <v>2.67</v>
      </c>
      <c r="S17" s="25">
        <v>0.15</v>
      </c>
      <c r="T17" s="25">
        <v>0.11</v>
      </c>
      <c r="U17" s="25">
        <v>2.0499999999999998</v>
      </c>
      <c r="V17" s="25">
        <v>0.28000000000000003</v>
      </c>
      <c r="W17" s="25">
        <v>0.1</v>
      </c>
      <c r="X17"/>
    </row>
    <row r="18" spans="1:24" ht="15">
      <c r="A18"/>
      <c r="B18"/>
      <c r="C18"/>
      <c r="D18" s="23"/>
      <c r="E18" s="23"/>
      <c r="F18" s="23"/>
      <c r="G18" s="23"/>
      <c r="H18" s="23"/>
      <c r="I18" s="2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">
      <c r="A19" s="20" t="s">
        <v>17</v>
      </c>
      <c r="B19"/>
      <c r="C19"/>
      <c r="D19" s="23"/>
      <c r="E19" s="23"/>
      <c r="F19" s="23"/>
      <c r="G19" s="23"/>
      <c r="H19" s="23"/>
      <c r="I19" s="2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">
      <c r="A20" s="19" t="s">
        <v>8</v>
      </c>
      <c r="B20"/>
      <c r="C20" s="25" t="s">
        <v>37</v>
      </c>
      <c r="D20" s="23" t="str">
        <f>VLOOKUP($C20 &amp; " bottom",Import!$A$1:$C$100,3,0)</f>
        <v>9.0000</v>
      </c>
      <c r="E20" s="23" t="str">
        <f>VLOOKUP($C20 &amp; " bottom",Import!$A$1:$C$100,2,0)</f>
        <v>5.0000</v>
      </c>
      <c r="F20" s="23" t="str">
        <f>VLOOKUP($C20 &amp; " Pier",Import!$A$1:$C$100,3,0)</f>
        <v>2.0000</v>
      </c>
      <c r="G20" s="23" t="str">
        <f>VLOOKUP($C20 &amp; " Pier",Import!$A$1:$C$100,2,0)</f>
        <v>1.1250</v>
      </c>
      <c r="H20" s="23" t="str">
        <f>VLOOKUP($C20 &amp; " Pier side",Import!$A$1:$C$100,3,0)</f>
        <v>2.0000</v>
      </c>
      <c r="I20" s="23" t="str">
        <f>VLOOKUP($C20 &amp; " bottom side",Import!$A$1:$C$100,3,0)</f>
        <v>1.2400</v>
      </c>
      <c r="J20"/>
      <c r="K20" s="25"/>
      <c r="L20" s="25"/>
      <c r="M20" s="25"/>
      <c r="N20" s="25"/>
      <c r="O20"/>
      <c r="P20"/>
      <c r="Q20"/>
      <c r="R20" s="25">
        <v>2.67</v>
      </c>
      <c r="S20" s="25">
        <v>0.15</v>
      </c>
      <c r="T20" s="25">
        <v>0.11</v>
      </c>
      <c r="U20" s="25">
        <v>2.0499999999999998</v>
      </c>
      <c r="V20" s="25">
        <v>0.28000000000000003</v>
      </c>
      <c r="W20" s="25">
        <v>0.1</v>
      </c>
      <c r="X20"/>
    </row>
    <row r="21" spans="1:24" ht="15">
      <c r="A21" s="19" t="s">
        <v>3</v>
      </c>
      <c r="B21"/>
      <c r="C21" s="25" t="s">
        <v>38</v>
      </c>
      <c r="D21" s="23" t="str">
        <f>VLOOKUP($C21 &amp; " bottom",Import!$A$1:$C$100,3,0)</f>
        <v>9.0000</v>
      </c>
      <c r="E21" s="23" t="str">
        <f>VLOOKUP($C21 &amp; " bottom",Import!$A$1:$C$100,2,0)</f>
        <v>5.0000</v>
      </c>
      <c r="F21" s="23" t="str">
        <f>VLOOKUP($C21 &amp; " Pier",Import!$A$1:$C$100,3,0)</f>
        <v>2.0000</v>
      </c>
      <c r="G21" s="23" t="str">
        <f>VLOOKUP($C21 &amp; " Pier",Import!$A$1:$C$100,2,0)</f>
        <v>1.1250</v>
      </c>
      <c r="H21" s="23" t="str">
        <f>VLOOKUP($C21 &amp; " Pier side",Import!$A$1:$C$100,3,0)</f>
        <v>2.0000</v>
      </c>
      <c r="I21" s="23" t="str">
        <f>VLOOKUP($C21 &amp; " bottom side",Import!$A$1:$C$100,3,0)</f>
        <v>1.2400</v>
      </c>
      <c r="J21"/>
      <c r="K21" s="25"/>
      <c r="L21" s="25"/>
      <c r="M21" s="25"/>
      <c r="N21" s="25"/>
      <c r="O21"/>
      <c r="P21"/>
      <c r="Q21"/>
      <c r="R21" s="25">
        <v>2.67</v>
      </c>
      <c r="S21" s="25">
        <v>0.15</v>
      </c>
      <c r="T21" s="25">
        <v>0.11</v>
      </c>
      <c r="U21" s="25">
        <v>2.0499999999999998</v>
      </c>
      <c r="V21" s="25">
        <v>0.28000000000000003</v>
      </c>
      <c r="W21" s="25">
        <v>0.1</v>
      </c>
      <c r="X21"/>
    </row>
    <row r="22" spans="1:24" ht="15">
      <c r="A22" s="19" t="s">
        <v>9</v>
      </c>
      <c r="B22"/>
      <c r="C22" s="25" t="s">
        <v>39</v>
      </c>
      <c r="D22" s="23" t="str">
        <f>VLOOKUP($C22 &amp; " bottom",Import!$A$1:$C$100,3,0)</f>
        <v>9.0000</v>
      </c>
      <c r="E22" s="23" t="str">
        <f>VLOOKUP($C22 &amp; " bottom",Import!$A$1:$C$100,2,0)</f>
        <v>5.0000</v>
      </c>
      <c r="F22" s="23" t="str">
        <f>VLOOKUP($C22 &amp; " Pier",Import!$A$1:$C$100,3,0)</f>
        <v>2.0000</v>
      </c>
      <c r="G22" s="23" t="str">
        <f>VLOOKUP($C22 &amp; " Pier",Import!$A$1:$C$100,2,0)</f>
        <v>1.1250</v>
      </c>
      <c r="H22" s="23" t="str">
        <f>VLOOKUP($C22 &amp; " Pier side",Import!$A$1:$C$100,3,0)</f>
        <v>2.0000</v>
      </c>
      <c r="I22" s="23" t="str">
        <f>VLOOKUP($C22 &amp; " bottom side",Import!$A$1:$C$100,3,0)</f>
        <v>1.2400</v>
      </c>
      <c r="J22"/>
      <c r="K22" s="25"/>
      <c r="L22" s="25"/>
      <c r="M22" s="25"/>
      <c r="N22" s="25"/>
      <c r="O22"/>
      <c r="P22"/>
      <c r="Q22"/>
      <c r="R22" s="25">
        <v>2.67</v>
      </c>
      <c r="S22" s="25">
        <v>0.15</v>
      </c>
      <c r="T22" s="25">
        <v>0.11</v>
      </c>
      <c r="U22" s="25">
        <v>2.0499999999999998</v>
      </c>
      <c r="V22" s="25">
        <v>0.28000000000000003</v>
      </c>
      <c r="W22" s="25">
        <v>0.1</v>
      </c>
      <c r="X22"/>
    </row>
    <row r="23" spans="1:24" ht="15">
      <c r="A23"/>
      <c r="B23"/>
      <c r="C23"/>
      <c r="D23" s="23"/>
      <c r="E23" s="23"/>
      <c r="F23" s="23"/>
      <c r="G23" s="23"/>
      <c r="H23" s="23"/>
      <c r="I23" s="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">
      <c r="A24" s="20" t="s">
        <v>18</v>
      </c>
      <c r="B24"/>
      <c r="C24"/>
      <c r="D24" s="23"/>
      <c r="E24" s="23"/>
      <c r="F24" s="23"/>
      <c r="G24" s="23"/>
      <c r="H24" s="23"/>
      <c r="I24" s="2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">
      <c r="A25" s="19" t="s">
        <v>8</v>
      </c>
      <c r="B25"/>
      <c r="C25" s="25" t="s">
        <v>40</v>
      </c>
      <c r="D25" s="23" t="str">
        <f>VLOOKUP($C25 &amp; " bottom",Import!$A$1:$C$100,3,0)</f>
        <v>9.0000</v>
      </c>
      <c r="E25" s="23" t="str">
        <f>VLOOKUP($C25 &amp; " bottom",Import!$A$1:$C$100,2,0)</f>
        <v>5.0000</v>
      </c>
      <c r="F25" s="23" t="str">
        <f>VLOOKUP($C25 &amp; " Pier",Import!$A$1:$C$100,3,0)</f>
        <v>2.0000</v>
      </c>
      <c r="G25" s="23" t="str">
        <f>VLOOKUP($C25 &amp; " Pier",Import!$A$1:$C$100,2,0)</f>
        <v>1.1250</v>
      </c>
      <c r="H25" s="23" t="str">
        <f>VLOOKUP($C25 &amp; " Pier side",Import!$A$1:$C$100,3,0)</f>
        <v>2.0000</v>
      </c>
      <c r="I25" s="23" t="str">
        <f>VLOOKUP($C25 &amp; " bottom side",Import!$A$1:$C$100,3,0)</f>
        <v>1.2400</v>
      </c>
      <c r="J25"/>
      <c r="K25" s="25"/>
      <c r="L25" s="25"/>
      <c r="M25" s="25"/>
      <c r="N25" s="25"/>
      <c r="O25"/>
      <c r="P25"/>
      <c r="Q25"/>
      <c r="R25" s="25">
        <v>2.67</v>
      </c>
      <c r="S25" s="25">
        <v>0.15</v>
      </c>
      <c r="T25" s="25">
        <v>0.11</v>
      </c>
      <c r="U25" s="25">
        <v>2.0499999999999998</v>
      </c>
      <c r="V25" s="25">
        <v>0.28000000000000003</v>
      </c>
      <c r="W25" s="25">
        <v>0.1</v>
      </c>
      <c r="X25"/>
    </row>
    <row r="26" spans="1:24" ht="15">
      <c r="A26" s="19" t="s">
        <v>3</v>
      </c>
      <c r="B26"/>
      <c r="C26" s="25" t="s">
        <v>41</v>
      </c>
      <c r="D26" s="23" t="str">
        <f>VLOOKUP($C26 &amp; " bottom",Import!$A$1:$C$100,3,0)</f>
        <v>9.0000</v>
      </c>
      <c r="E26" s="23" t="str">
        <f>VLOOKUP($C26 &amp; " bottom",Import!$A$1:$C$100,2,0)</f>
        <v>5.0000</v>
      </c>
      <c r="F26" s="23" t="str">
        <f>VLOOKUP($C26 &amp; " Pier",Import!$A$1:$C$100,3,0)</f>
        <v>2.0000</v>
      </c>
      <c r="G26" s="23" t="str">
        <f>VLOOKUP($C26 &amp; " Pier",Import!$A$1:$C$100,2,0)</f>
        <v>1.1250</v>
      </c>
      <c r="H26" s="23" t="str">
        <f>VLOOKUP($C26 &amp; " Pier side",Import!$A$1:$C$100,3,0)</f>
        <v>2.0000</v>
      </c>
      <c r="I26" s="23" t="str">
        <f>VLOOKUP($C26 &amp; " bottom side",Import!$A$1:$C$100,3,0)</f>
        <v>1.2400</v>
      </c>
      <c r="J26"/>
      <c r="K26" s="25"/>
      <c r="L26" s="25"/>
      <c r="M26" s="25"/>
      <c r="N26" s="25"/>
      <c r="O26"/>
      <c r="P26"/>
      <c r="Q26"/>
      <c r="R26" s="25">
        <v>2.67</v>
      </c>
      <c r="S26" s="25">
        <v>0.15</v>
      </c>
      <c r="T26" s="25">
        <v>0.11</v>
      </c>
      <c r="U26" s="25">
        <v>2.0499999999999998</v>
      </c>
      <c r="V26" s="25">
        <v>0.28000000000000003</v>
      </c>
      <c r="W26" s="25">
        <v>0.1</v>
      </c>
      <c r="X26"/>
    </row>
    <row r="27" spans="1:24" ht="15">
      <c r="A27" s="19" t="s">
        <v>9</v>
      </c>
      <c r="B27"/>
      <c r="C27" s="25" t="s">
        <v>42</v>
      </c>
      <c r="D27" s="23" t="str">
        <f>VLOOKUP($C27 &amp; " bottom",Import!$A$1:$C$100,3,0)</f>
        <v>9.0000</v>
      </c>
      <c r="E27" s="23" t="str">
        <f>VLOOKUP($C27 &amp; " bottom",Import!$A$1:$C$100,2,0)</f>
        <v>5.0000</v>
      </c>
      <c r="F27" s="23" t="str">
        <f>VLOOKUP($C27 &amp; " Pier",Import!$A$1:$C$100,3,0)</f>
        <v>2.0000</v>
      </c>
      <c r="G27" s="23" t="str">
        <f>VLOOKUP($C27 &amp; " Pier",Import!$A$1:$C$100,2,0)</f>
        <v>1.1250</v>
      </c>
      <c r="H27" s="23" t="str">
        <f>VLOOKUP($C27 &amp; " Pier side",Import!$A$1:$C$100,3,0)</f>
        <v>2.0000</v>
      </c>
      <c r="I27" s="23" t="str">
        <f>VLOOKUP($C27 &amp; " bottom side",Import!$A$1:$C$100,3,0)</f>
        <v>1.2400</v>
      </c>
      <c r="J27"/>
      <c r="K27" s="25"/>
      <c r="L27" s="25"/>
      <c r="M27" s="25"/>
      <c r="N27" s="25"/>
      <c r="O27"/>
      <c r="P27"/>
      <c r="Q27"/>
      <c r="R27" s="25">
        <v>2.67</v>
      </c>
      <c r="S27" s="25">
        <v>0.15</v>
      </c>
      <c r="T27" s="25">
        <v>0.11</v>
      </c>
      <c r="U27" s="25">
        <v>2.0499999999999998</v>
      </c>
      <c r="V27" s="25">
        <v>0.28000000000000003</v>
      </c>
      <c r="W27" s="25">
        <v>0.1</v>
      </c>
      <c r="X27"/>
    </row>
    <row r="28" spans="1:24" ht="15">
      <c r="A28" s="19" t="s">
        <v>2</v>
      </c>
      <c r="B28"/>
      <c r="C28" s="25" t="s">
        <v>43</v>
      </c>
      <c r="D28" s="23" t="str">
        <f>VLOOKUP($C28 &amp; " bottom",Import!$A$1:$C$100,3,0)</f>
        <v>9.0000</v>
      </c>
      <c r="E28" s="23" t="str">
        <f>VLOOKUP($C28 &amp; " bottom",Import!$A$1:$C$100,2,0)</f>
        <v>5.0000</v>
      </c>
      <c r="F28" s="23" t="str">
        <f>VLOOKUP($C28 &amp; " Pier",Import!$A$1:$C$100,3,0)</f>
        <v>2.0000</v>
      </c>
      <c r="G28" s="23" t="str">
        <f>VLOOKUP($C28 &amp; " Pier",Import!$A$1:$C$100,2,0)</f>
        <v>1.1250</v>
      </c>
      <c r="H28" s="23" t="str">
        <f>VLOOKUP($C28 &amp; " Pier side",Import!$A$1:$C$100,3,0)</f>
        <v>2.0000</v>
      </c>
      <c r="I28" s="23" t="str">
        <f>VLOOKUP($C28 &amp; " bottom side",Import!$A$1:$C$100,3,0)</f>
        <v>1.2400</v>
      </c>
      <c r="J28"/>
      <c r="K28" s="25"/>
      <c r="L28" s="25"/>
      <c r="M28" s="25"/>
      <c r="N28" s="25"/>
      <c r="O28"/>
      <c r="P28"/>
      <c r="Q28"/>
      <c r="R28" s="25">
        <v>2.67</v>
      </c>
      <c r="S28" s="25">
        <v>0.15</v>
      </c>
      <c r="T28" s="25">
        <v>0.11</v>
      </c>
      <c r="U28" s="25">
        <v>2.0499999999999998</v>
      </c>
      <c r="V28" s="25">
        <v>0.28000000000000003</v>
      </c>
      <c r="W28" s="25">
        <v>0.1</v>
      </c>
      <c r="X28"/>
    </row>
    <row r="29" spans="1:24"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>
        <v>6</v>
      </c>
      <c r="I29" s="3">
        <v>7</v>
      </c>
      <c r="J29" s="3">
        <v>8</v>
      </c>
      <c r="K29" s="3">
        <v>9</v>
      </c>
      <c r="L29" s="3">
        <v>10</v>
      </c>
      <c r="M29" s="3">
        <v>11</v>
      </c>
      <c r="N29" s="3">
        <v>12</v>
      </c>
      <c r="O29" s="3">
        <v>13</v>
      </c>
      <c r="P29" s="3">
        <v>14</v>
      </c>
      <c r="Q29" s="3">
        <v>15</v>
      </c>
      <c r="R29" s="3">
        <v>16</v>
      </c>
      <c r="S29" s="3">
        <v>17</v>
      </c>
      <c r="T29" s="3">
        <v>18</v>
      </c>
      <c r="U29" s="3">
        <v>19</v>
      </c>
      <c r="V29" s="3">
        <v>20</v>
      </c>
      <c r="W29" s="3">
        <v>21</v>
      </c>
      <c r="X29" s="3">
        <v>22</v>
      </c>
    </row>
    <row r="30" spans="1:24">
      <c r="A30" s="6"/>
      <c r="B30" s="6"/>
      <c r="C30" s="6"/>
      <c r="D30" s="6"/>
      <c r="E30" s="6"/>
      <c r="F30" s="6"/>
      <c r="G30" s="6"/>
      <c r="H30" s="6"/>
      <c r="I30" s="6"/>
      <c r="J30" s="6"/>
      <c r="K30" s="1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1"/>
    </row>
    <row r="32" spans="1:24">
      <c r="A32" s="6"/>
      <c r="B32" s="6"/>
      <c r="C32" s="6"/>
      <c r="D32" s="6"/>
      <c r="E32" s="6"/>
      <c r="F32" s="6"/>
      <c r="G32" s="6"/>
      <c r="H32" s="6"/>
      <c r="I32" s="6"/>
      <c r="J32" s="6"/>
      <c r="K32" s="1"/>
    </row>
    <row r="33" spans="1:11">
      <c r="A33" s="6"/>
      <c r="B33" s="6"/>
      <c r="C33" s="6"/>
      <c r="D33" s="6"/>
      <c r="E33" s="6"/>
      <c r="F33" s="6"/>
      <c r="G33" s="6"/>
      <c r="H33" s="6"/>
      <c r="I33" s="6"/>
      <c r="J33" s="6"/>
      <c r="K33" s="1"/>
    </row>
    <row r="34" spans="1:11">
      <c r="A34" s="6"/>
      <c r="B34" s="6"/>
      <c r="C34" s="6"/>
      <c r="D34" s="6"/>
      <c r="E34" s="6"/>
      <c r="F34" s="6"/>
      <c r="G34" s="6"/>
      <c r="H34" s="6"/>
      <c r="I34" s="6"/>
      <c r="J34" s="6"/>
      <c r="K34" s="1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1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1"/>
    </row>
    <row r="37" spans="1:11">
      <c r="A37" s="6"/>
      <c r="B37" s="6"/>
      <c r="C37" s="6"/>
      <c r="D37" s="6"/>
      <c r="E37" s="6"/>
      <c r="F37" s="6"/>
      <c r="G37" s="6"/>
      <c r="H37" s="6"/>
      <c r="I37" s="6"/>
      <c r="J37" s="6"/>
      <c r="K37" s="1"/>
    </row>
    <row r="38" spans="1:11">
      <c r="A38" s="6"/>
      <c r="B38" s="6"/>
      <c r="C38" s="6"/>
      <c r="D38" s="6"/>
      <c r="E38" s="6"/>
      <c r="F38" s="6"/>
      <c r="G38" s="6"/>
      <c r="H38" s="6"/>
      <c r="I38" s="6"/>
      <c r="J38" s="6"/>
      <c r="K38" s="1"/>
    </row>
    <row r="39" spans="1:11">
      <c r="A39" s="6"/>
      <c r="B39" s="6"/>
      <c r="C39" s="6"/>
      <c r="D39" s="6"/>
      <c r="E39" s="6"/>
      <c r="F39" s="6"/>
      <c r="G39" s="6"/>
      <c r="H39" s="6"/>
      <c r="I39" s="6"/>
      <c r="J39" s="6"/>
      <c r="K39" s="1"/>
    </row>
    <row r="40" spans="1:11">
      <c r="A40" s="6"/>
      <c r="B40" s="6"/>
      <c r="C40" s="6"/>
      <c r="D40" s="6"/>
      <c r="E40" s="6"/>
      <c r="F40" s="6"/>
      <c r="G40" s="6"/>
      <c r="H40" s="6"/>
      <c r="I40" s="6"/>
      <c r="J40" s="6"/>
      <c r="K40" s="1"/>
    </row>
    <row r="41" spans="1:11">
      <c r="A41" s="6"/>
      <c r="B41" s="6"/>
      <c r="C41" s="6"/>
      <c r="D41" s="6"/>
      <c r="E41" s="6"/>
      <c r="F41" s="6"/>
      <c r="G41" s="6"/>
      <c r="H41" s="6"/>
      <c r="I41" s="6"/>
      <c r="J41" s="6"/>
      <c r="K41" s="1"/>
    </row>
    <row r="42" spans="1:11">
      <c r="A42" s="6"/>
      <c r="B42" s="6"/>
      <c r="C42" s="6"/>
      <c r="D42" s="6"/>
      <c r="E42" s="6"/>
      <c r="F42" s="6"/>
      <c r="G42" s="6"/>
      <c r="H42" s="6"/>
      <c r="I42" s="6"/>
      <c r="J42" s="6"/>
      <c r="K42" s="1"/>
    </row>
    <row r="43" spans="1:11">
      <c r="A43" s="6"/>
      <c r="B43" s="6"/>
      <c r="C43" s="6"/>
      <c r="D43" s="6"/>
      <c r="E43" s="6"/>
      <c r="F43" s="6"/>
      <c r="G43" s="6"/>
      <c r="H43" s="6"/>
      <c r="I43" s="6"/>
      <c r="J43" s="6"/>
      <c r="K43" s="1"/>
    </row>
    <row r="44" spans="1:11">
      <c r="A44" s="6"/>
      <c r="B44" s="6"/>
      <c r="C44" s="6"/>
      <c r="D44" s="6"/>
      <c r="E44" s="6"/>
      <c r="F44" s="6"/>
      <c r="G44" s="6"/>
      <c r="H44" s="6"/>
      <c r="I44" s="6"/>
      <c r="J44" s="6"/>
      <c r="K44" s="1"/>
    </row>
    <row r="45" spans="1:11">
      <c r="A45" s="6"/>
      <c r="B45" s="6"/>
      <c r="C45" s="6"/>
      <c r="D45" s="6"/>
      <c r="E45" s="6"/>
      <c r="F45" s="6"/>
      <c r="G45" s="6"/>
      <c r="H45" s="6"/>
      <c r="I45" s="6"/>
      <c r="J45" s="6"/>
      <c r="K45" s="1"/>
    </row>
    <row r="46" spans="1:11">
      <c r="A46" s="6"/>
      <c r="B46" s="6"/>
      <c r="C46" s="6"/>
      <c r="D46" s="6"/>
      <c r="E46" s="6"/>
      <c r="F46" s="6"/>
      <c r="G46" s="6"/>
      <c r="H46" s="6"/>
      <c r="I46" s="6"/>
      <c r="J46" s="6"/>
      <c r="K46" s="1"/>
    </row>
    <row r="47" spans="1:11">
      <c r="A47" s="6"/>
      <c r="B47" s="6"/>
      <c r="C47" s="6"/>
      <c r="D47" s="6"/>
      <c r="E47" s="6"/>
      <c r="F47" s="6"/>
      <c r="G47" s="6"/>
      <c r="H47" s="6"/>
      <c r="I47" s="6"/>
      <c r="J47" s="6"/>
      <c r="K47" s="1"/>
    </row>
    <row r="48" spans="1:11">
      <c r="A48" s="6"/>
      <c r="B48" s="6"/>
      <c r="C48" s="6"/>
      <c r="D48" s="6"/>
      <c r="E48" s="6"/>
      <c r="F48" s="6"/>
      <c r="G48" s="6"/>
      <c r="H48" s="6"/>
      <c r="I48" s="6"/>
      <c r="J48" s="6"/>
      <c r="K48" s="1"/>
    </row>
    <row r="49" spans="1:11">
      <c r="A49" s="6"/>
      <c r="B49" s="6"/>
      <c r="C49" s="6"/>
      <c r="D49" s="6"/>
      <c r="E49" s="6"/>
      <c r="F49" s="6"/>
      <c r="G49" s="6"/>
      <c r="H49" s="6"/>
      <c r="I49" s="6"/>
      <c r="J49" s="6"/>
      <c r="K49" s="1"/>
    </row>
    <row r="50" spans="1:11">
      <c r="A50" s="6"/>
      <c r="B50" s="6"/>
      <c r="C50" s="6"/>
      <c r="D50" s="6"/>
      <c r="E50" s="6"/>
      <c r="F50" s="6"/>
      <c r="G50" s="6"/>
      <c r="H50" s="6"/>
      <c r="I50" s="6"/>
      <c r="J50" s="6"/>
      <c r="K50" s="1"/>
    </row>
    <row r="51" spans="1:11">
      <c r="A51" s="6"/>
      <c r="B51" s="6"/>
      <c r="C51" s="6"/>
      <c r="D51" s="6"/>
      <c r="E51" s="6"/>
      <c r="F51" s="6"/>
      <c r="G51" s="6"/>
      <c r="H51" s="6"/>
      <c r="I51" s="6"/>
      <c r="J51" s="6"/>
      <c r="K51" s="1"/>
    </row>
    <row r="52" spans="1:11">
      <c r="A52" s="6"/>
      <c r="B52" s="6"/>
      <c r="C52" s="6"/>
      <c r="D52" s="6"/>
      <c r="E52" s="6"/>
      <c r="F52" s="6"/>
      <c r="G52" s="6"/>
      <c r="H52" s="6"/>
      <c r="I52" s="6"/>
      <c r="J52" s="6"/>
      <c r="K52" s="1"/>
    </row>
    <row r="53" spans="1:11">
      <c r="A53" s="6"/>
      <c r="B53" s="6"/>
      <c r="C53" s="6"/>
      <c r="D53" s="6"/>
      <c r="E53" s="6"/>
      <c r="F53" s="6"/>
      <c r="G53" s="6"/>
      <c r="H53" s="6"/>
      <c r="I53" s="6"/>
      <c r="J53" s="6"/>
      <c r="K53" s="1"/>
    </row>
    <row r="54" spans="1:11">
      <c r="A54" s="6"/>
      <c r="B54" s="6"/>
      <c r="C54" s="6"/>
      <c r="D54" s="6"/>
      <c r="E54" s="6"/>
      <c r="F54" s="6"/>
      <c r="G54" s="6"/>
      <c r="H54" s="6"/>
      <c r="I54" s="6"/>
      <c r="J54" s="6"/>
      <c r="K54" s="1"/>
    </row>
    <row r="55" spans="1:11">
      <c r="A55" s="10"/>
      <c r="B55" s="6"/>
      <c r="C55" s="6"/>
      <c r="D55" s="6"/>
      <c r="E55" s="6"/>
      <c r="F55" s="6"/>
      <c r="G55" s="6"/>
      <c r="H55" s="6"/>
      <c r="I55" s="6"/>
      <c r="J55" s="6"/>
      <c r="K55" s="1"/>
    </row>
    <row r="56" spans="1:11">
      <c r="A56" s="11"/>
      <c r="B56" s="6"/>
      <c r="C56" s="6"/>
      <c r="D56" s="6"/>
      <c r="E56" s="6"/>
      <c r="F56" s="6"/>
      <c r="G56" s="6"/>
      <c r="H56" s="6"/>
      <c r="I56" s="6"/>
      <c r="J56" s="6"/>
      <c r="K56" s="1"/>
    </row>
    <row r="57" spans="1:11">
      <c r="A57" s="11"/>
      <c r="B57" s="10"/>
      <c r="C57" s="6"/>
      <c r="D57" s="6"/>
      <c r="E57" s="6"/>
      <c r="F57" s="6"/>
      <c r="G57" s="6"/>
      <c r="H57" s="6"/>
      <c r="I57" s="6"/>
      <c r="J57" s="6"/>
      <c r="K57" s="1"/>
    </row>
    <row r="58" spans="1:11">
      <c r="A58" s="11"/>
      <c r="B58" s="10"/>
      <c r="C58" s="6"/>
      <c r="D58" s="6"/>
      <c r="E58" s="6"/>
      <c r="F58" s="6"/>
      <c r="G58" s="6"/>
      <c r="H58" s="6"/>
      <c r="I58" s="6"/>
      <c r="J58" s="6"/>
      <c r="K58" s="1"/>
    </row>
    <row r="59" spans="1:11">
      <c r="A59" s="12"/>
      <c r="B59" s="6"/>
      <c r="C59" s="10"/>
      <c r="D59" s="10"/>
      <c r="E59" s="10"/>
      <c r="F59" s="10"/>
      <c r="G59" s="10"/>
      <c r="H59" s="10"/>
      <c r="I59" s="10"/>
      <c r="J59" s="10"/>
      <c r="K59" s="1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1"/>
    </row>
    <row r="61" spans="1:11">
      <c r="A61" s="6"/>
      <c r="B61" s="6"/>
      <c r="C61" s="6"/>
      <c r="D61" s="6"/>
      <c r="E61" s="6"/>
      <c r="F61" s="6"/>
      <c r="G61" s="6"/>
      <c r="H61" s="6"/>
      <c r="I61" s="6"/>
      <c r="J61" s="6"/>
      <c r="K61" s="1"/>
    </row>
    <row r="62" spans="1:11">
      <c r="A62" s="6"/>
      <c r="B62" s="6"/>
      <c r="C62" s="6"/>
      <c r="D62" s="6"/>
      <c r="E62" s="6"/>
      <c r="F62" s="6"/>
      <c r="G62" s="6"/>
      <c r="H62" s="6"/>
      <c r="I62" s="6"/>
      <c r="J62" s="6"/>
      <c r="K62" s="1"/>
    </row>
    <row r="63" spans="1:11">
      <c r="A63" s="6"/>
      <c r="B63" s="6"/>
      <c r="C63" s="6"/>
      <c r="D63" s="6"/>
      <c r="E63" s="6"/>
      <c r="F63" s="6"/>
      <c r="G63" s="6"/>
      <c r="H63" s="6"/>
      <c r="I63" s="6"/>
      <c r="J63" s="6"/>
      <c r="K63" s="1"/>
    </row>
    <row r="64" spans="1:11">
      <c r="A64" s="6"/>
      <c r="B64" s="6"/>
      <c r="C64" s="6"/>
      <c r="D64" s="6"/>
      <c r="E64" s="6"/>
      <c r="F64" s="6"/>
      <c r="G64" s="6"/>
      <c r="H64" s="6"/>
      <c r="I64" s="6"/>
      <c r="J64" s="6"/>
      <c r="K64" s="1"/>
    </row>
    <row r="65" spans="1:11">
      <c r="A65" s="6"/>
      <c r="B65" s="6"/>
      <c r="C65" s="6"/>
      <c r="D65" s="6"/>
      <c r="E65" s="6"/>
      <c r="F65" s="6"/>
      <c r="G65" s="6"/>
      <c r="H65" s="6"/>
      <c r="I65" s="6"/>
      <c r="J65" s="6"/>
      <c r="K65" s="1"/>
    </row>
    <row r="66" spans="1:11">
      <c r="A66" s="10"/>
      <c r="B66" s="6"/>
      <c r="C66" s="6"/>
      <c r="D66" s="6"/>
      <c r="E66" s="6"/>
      <c r="F66" s="6"/>
      <c r="G66" s="6"/>
      <c r="H66" s="6"/>
      <c r="I66" s="6"/>
      <c r="J66" s="6"/>
      <c r="K66" s="1"/>
    </row>
    <row r="67" spans="1:11">
      <c r="A67" s="11"/>
      <c r="B67" s="6"/>
      <c r="C67" s="6"/>
      <c r="D67" s="6"/>
      <c r="E67" s="6"/>
      <c r="F67" s="6"/>
      <c r="G67" s="6"/>
      <c r="H67" s="6"/>
      <c r="I67" s="6"/>
      <c r="J67" s="6"/>
      <c r="K67" s="1"/>
    </row>
    <row r="68" spans="1:11">
      <c r="A68" s="11"/>
      <c r="B68" s="10"/>
      <c r="C68" s="6"/>
      <c r="D68" s="6"/>
      <c r="E68" s="6"/>
      <c r="F68" s="6"/>
      <c r="G68" s="6"/>
      <c r="H68" s="6"/>
      <c r="I68" s="6"/>
      <c r="J68" s="6"/>
      <c r="K68" s="1"/>
    </row>
    <row r="69" spans="1:11">
      <c r="A69" s="11"/>
      <c r="B69" s="10"/>
      <c r="C69" s="6"/>
      <c r="D69" s="6"/>
      <c r="E69" s="6"/>
      <c r="F69" s="6"/>
      <c r="G69" s="6"/>
      <c r="H69" s="6"/>
      <c r="I69" s="6"/>
      <c r="J69" s="6"/>
      <c r="K69" s="1"/>
    </row>
    <row r="70" spans="1:11">
      <c r="A70" s="12"/>
      <c r="B70" s="6"/>
      <c r="C70" s="6"/>
      <c r="D70" s="6"/>
      <c r="E70" s="6"/>
      <c r="F70" s="6"/>
      <c r="G70" s="6"/>
      <c r="H70" s="6"/>
      <c r="I70" s="6"/>
      <c r="J70" s="6"/>
      <c r="K70" s="1"/>
    </row>
    <row r="71" spans="1:11">
      <c r="A71" s="6"/>
      <c r="B71" s="6"/>
      <c r="C71" s="6"/>
      <c r="D71" s="6"/>
      <c r="E71" s="6"/>
      <c r="F71" s="6"/>
      <c r="G71" s="6"/>
      <c r="H71" s="6"/>
      <c r="I71" s="6"/>
      <c r="J71" s="6"/>
      <c r="K71" s="1"/>
    </row>
    <row r="72" spans="1:11">
      <c r="A72" s="6"/>
      <c r="B72" s="6"/>
      <c r="C72" s="6"/>
      <c r="D72" s="6"/>
      <c r="E72" s="6"/>
      <c r="F72" s="6"/>
      <c r="G72" s="6"/>
      <c r="H72" s="6"/>
      <c r="I72" s="6"/>
      <c r="J72" s="6"/>
      <c r="K72" s="1"/>
    </row>
    <row r="73" spans="1:11">
      <c r="A73" s="6"/>
      <c r="B73" s="6"/>
      <c r="C73" s="6"/>
      <c r="D73" s="6"/>
      <c r="E73" s="6"/>
      <c r="F73" s="6"/>
      <c r="G73" s="6"/>
      <c r="H73" s="6"/>
      <c r="I73" s="6"/>
      <c r="J73" s="6"/>
      <c r="K73" s="1"/>
    </row>
    <row r="74" spans="1:11">
      <c r="A74" s="6"/>
      <c r="B74" s="6"/>
      <c r="C74" s="6"/>
      <c r="D74" s="6"/>
      <c r="E74" s="6"/>
      <c r="F74" s="6"/>
      <c r="G74" s="6"/>
      <c r="H74" s="6"/>
      <c r="I74" s="6"/>
      <c r="J74" s="6"/>
      <c r="K74" s="1"/>
    </row>
    <row r="75" spans="1:11">
      <c r="A75" s="6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6"/>
      <c r="B76" s="6"/>
      <c r="C76" s="6"/>
      <c r="D76" s="6"/>
      <c r="E76" s="6"/>
      <c r="F76" s="6"/>
      <c r="G76" s="6"/>
      <c r="H76" s="6"/>
      <c r="I76" s="6"/>
      <c r="J76" s="6"/>
      <c r="K76" s="1"/>
    </row>
    <row r="77" spans="1:11">
      <c r="A77" s="6"/>
      <c r="B77" s="6"/>
      <c r="C77" s="6"/>
      <c r="D77" s="6"/>
      <c r="E77" s="6"/>
      <c r="F77" s="6"/>
      <c r="G77" s="6"/>
      <c r="H77" s="6"/>
      <c r="I77" s="6"/>
      <c r="J77" s="6"/>
      <c r="K77" s="1"/>
    </row>
    <row r="78" spans="1:11">
      <c r="A78" s="6"/>
      <c r="B78" s="6"/>
      <c r="C78" s="6"/>
      <c r="D78" s="6"/>
      <c r="E78" s="6"/>
      <c r="F78" s="6"/>
      <c r="G78" s="6"/>
      <c r="H78" s="6"/>
      <c r="I78" s="6"/>
      <c r="J78" s="6"/>
      <c r="K78" s="1"/>
    </row>
    <row r="79" spans="1:11">
      <c r="A79" s="6"/>
      <c r="B79" s="6"/>
      <c r="C79" s="6"/>
      <c r="D79" s="6"/>
      <c r="E79" s="6"/>
      <c r="F79" s="6"/>
      <c r="G79" s="6"/>
      <c r="H79" s="6"/>
      <c r="I79" s="6"/>
      <c r="J79" s="6"/>
      <c r="K79" s="1"/>
    </row>
    <row r="80" spans="1:11">
      <c r="A80" s="6"/>
      <c r="B80" s="6"/>
      <c r="C80" s="6"/>
      <c r="D80" s="6"/>
      <c r="E80" s="6"/>
      <c r="F80" s="6"/>
      <c r="G80" s="6"/>
      <c r="H80" s="6"/>
      <c r="I80" s="6"/>
      <c r="J80" s="6"/>
      <c r="K80" s="1"/>
    </row>
    <row r="81" spans="1:11">
      <c r="A81" s="6"/>
      <c r="B81" s="6"/>
      <c r="C81" s="6"/>
      <c r="D81" s="6"/>
      <c r="E81" s="6"/>
      <c r="F81" s="6"/>
      <c r="G81" s="6"/>
      <c r="H81" s="6"/>
      <c r="I81" s="6"/>
      <c r="J81" s="6"/>
      <c r="K81" s="1"/>
    </row>
    <row r="82" spans="1:11">
      <c r="A82" s="6"/>
      <c r="K82" s="1"/>
    </row>
    <row r="83" spans="1:11">
      <c r="A83" s="12"/>
      <c r="B83" s="13"/>
      <c r="C83" s="6"/>
      <c r="D83" s="12"/>
      <c r="E83" s="13"/>
      <c r="F83" s="6"/>
      <c r="G83" s="6"/>
      <c r="H83" s="6"/>
      <c r="I83" s="6"/>
      <c r="J83" s="6"/>
      <c r="K83" s="1"/>
    </row>
    <row r="84" spans="1:11">
      <c r="A84" s="12"/>
      <c r="B84" s="6"/>
      <c r="C84" s="6"/>
      <c r="D84" s="12"/>
      <c r="E84" s="6"/>
      <c r="F84" s="6"/>
      <c r="G84" s="6"/>
      <c r="H84" s="6"/>
      <c r="I84" s="6"/>
      <c r="J84" s="6"/>
      <c r="K84" s="1"/>
    </row>
    <row r="85" spans="1:11">
      <c r="A85" s="10"/>
      <c r="B85" s="6"/>
      <c r="C85" s="6"/>
      <c r="D85" s="12"/>
      <c r="E85" s="6"/>
      <c r="F85" s="6"/>
      <c r="G85" s="6"/>
      <c r="H85" s="6"/>
      <c r="I85" s="6"/>
      <c r="J85" s="6"/>
      <c r="K85" s="1"/>
    </row>
    <row r="86" spans="1:11">
      <c r="A86" s="10"/>
      <c r="B86" s="6"/>
      <c r="C86" s="6"/>
      <c r="D86" s="6"/>
      <c r="E86" s="6"/>
      <c r="F86" s="6"/>
      <c r="G86" s="6"/>
      <c r="H86" s="6"/>
      <c r="I86" s="6"/>
      <c r="J86" s="6"/>
      <c r="K86" s="1"/>
    </row>
    <row r="87" spans="1:11">
      <c r="A87" s="10"/>
      <c r="B87" s="6"/>
      <c r="C87" s="6"/>
      <c r="D87" s="6"/>
      <c r="E87" s="6"/>
      <c r="F87" s="6"/>
      <c r="G87" s="6"/>
      <c r="H87" s="6"/>
      <c r="I87" s="6"/>
      <c r="J87" s="6"/>
      <c r="K87" s="1"/>
    </row>
    <row r="88" spans="1:11">
      <c r="A88" s="10"/>
      <c r="B88" s="6"/>
      <c r="C88" s="6"/>
      <c r="D88" s="6"/>
      <c r="E88" s="6"/>
      <c r="F88" s="6"/>
      <c r="G88" s="6"/>
      <c r="H88" s="6"/>
      <c r="I88" s="6"/>
      <c r="J88" s="6"/>
      <c r="K88" s="1"/>
    </row>
    <row r="89" spans="1:11">
      <c r="A89" s="10"/>
      <c r="B89" s="6"/>
      <c r="C89" s="6"/>
      <c r="D89" s="6"/>
      <c r="E89" s="6"/>
      <c r="F89" s="6"/>
      <c r="G89" s="6"/>
      <c r="H89" s="6"/>
      <c r="I89" s="6"/>
      <c r="J89" s="6"/>
      <c r="K89" s="1"/>
    </row>
    <row r="90" spans="1:11">
      <c r="A90" s="10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0"/>
      <c r="B91" s="6"/>
      <c r="C91" s="6"/>
      <c r="D91" s="6"/>
      <c r="E91" s="6"/>
      <c r="F91" s="6"/>
      <c r="G91" s="6"/>
      <c r="H91" s="6"/>
      <c r="I91" s="6"/>
      <c r="J91" s="6"/>
      <c r="K91" s="1"/>
    </row>
    <row r="92" spans="1:11">
      <c r="A92" s="10"/>
      <c r="B92" s="6"/>
      <c r="C92" s="6"/>
      <c r="D92" s="6"/>
      <c r="E92" s="6"/>
      <c r="F92" s="6"/>
      <c r="G92" s="6"/>
      <c r="H92" s="6"/>
      <c r="I92" s="6"/>
      <c r="J92" s="6"/>
      <c r="K92" s="1"/>
    </row>
    <row r="93" spans="1:11">
      <c r="A93" s="10"/>
      <c r="B93" s="6"/>
      <c r="C93" s="6"/>
      <c r="D93" s="6"/>
      <c r="E93" s="6"/>
      <c r="F93" s="6"/>
      <c r="G93" s="6"/>
      <c r="H93" s="6"/>
      <c r="I93" s="6"/>
      <c r="J93" s="6"/>
      <c r="K93" s="1"/>
    </row>
    <row r="94" spans="1:11">
      <c r="A94" s="10"/>
      <c r="B94" s="6"/>
      <c r="K94" s="1"/>
    </row>
    <row r="95" spans="1:11">
      <c r="A95" s="10"/>
      <c r="B95" s="6"/>
      <c r="C95" s="6"/>
      <c r="D95" s="6"/>
      <c r="E95" s="6"/>
      <c r="F95" s="6"/>
      <c r="G95" s="6"/>
      <c r="H95" s="6"/>
      <c r="I95" s="6"/>
      <c r="J95" s="6"/>
      <c r="K95" s="1"/>
    </row>
    <row r="96" spans="1:11">
      <c r="A96" s="10"/>
      <c r="B96" s="6"/>
      <c r="K96" s="1"/>
    </row>
    <row r="97" spans="1:11">
      <c r="A97" s="10"/>
      <c r="B97" s="6"/>
      <c r="K97" s="1"/>
    </row>
    <row r="98" spans="1:11">
      <c r="A98" s="10"/>
      <c r="B98" s="6"/>
      <c r="C98" s="6"/>
      <c r="D98" s="6"/>
      <c r="E98" s="6"/>
      <c r="F98" s="6"/>
      <c r="G98" s="6"/>
      <c r="H98" s="6"/>
      <c r="I98" s="6"/>
      <c r="J98" s="6"/>
      <c r="K98" s="1"/>
    </row>
    <row r="99" spans="1:11">
      <c r="A99" s="10"/>
      <c r="B99" s="6"/>
      <c r="C99" s="6"/>
      <c r="D99" s="6"/>
      <c r="E99" s="6"/>
      <c r="F99" s="6"/>
      <c r="G99" s="6"/>
      <c r="H99" s="6"/>
      <c r="I99" s="6"/>
      <c r="J99" s="6"/>
      <c r="K99" s="1"/>
    </row>
    <row r="100" spans="1:11">
      <c r="A100" s="10"/>
      <c r="D100" s="6"/>
      <c r="E100" s="6"/>
      <c r="F100" s="6"/>
      <c r="G100" s="6"/>
      <c r="H100" s="6"/>
      <c r="I100" s="6"/>
      <c r="J100" s="6"/>
      <c r="K100" s="1"/>
    </row>
    <row r="101" spans="1:11">
      <c r="A101" s="14"/>
      <c r="K101" s="1"/>
    </row>
    <row r="102" spans="1:11">
      <c r="A102" s="14"/>
      <c r="K102" s="1"/>
    </row>
    <row r="103" spans="1:11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"/>
    </row>
    <row r="104" spans="1:1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"/>
    </row>
    <row r="105" spans="1:1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"/>
    </row>
    <row r="106" spans="1:1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"/>
    </row>
    <row r="107" spans="1:1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"/>
    </row>
    <row r="108" spans="1:11">
      <c r="A108" s="15"/>
      <c r="K108" s="1"/>
    </row>
    <row r="109" spans="1:11">
      <c r="A109" s="16"/>
      <c r="K109" s="1"/>
    </row>
    <row r="110" spans="1:11">
      <c r="A110" s="10"/>
      <c r="H110" s="14"/>
      <c r="I110" s="14"/>
      <c r="K110" s="1"/>
    </row>
    <row r="111" spans="1:11">
      <c r="A111" s="10"/>
      <c r="H111" s="14"/>
      <c r="I111" s="14"/>
      <c r="K111" s="1"/>
    </row>
    <row r="112" spans="1:11">
      <c r="A112" s="10"/>
      <c r="H112" s="14"/>
      <c r="I112" s="14"/>
      <c r="K112" s="1"/>
    </row>
    <row r="113" spans="1:11">
      <c r="A113" s="10"/>
      <c r="K113" s="1"/>
    </row>
    <row r="114" spans="1:11">
      <c r="K114" s="1"/>
    </row>
    <row r="115" spans="1:11">
      <c r="K115" s="1"/>
    </row>
    <row r="116" spans="1:11"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</row>
  </sheetData>
  <mergeCells count="1">
    <mergeCell ref="A5:J5"/>
  </mergeCells>
  <phoneticPr fontId="10" type="noConversion"/>
  <pageMargins left="1" right="0.5" top="1" bottom="1" header="0.5" footer="0.5"/>
  <pageSetup scale="98" orientation="portrait" r:id="rId1"/>
  <headerFooter alignWithMargins="0"/>
  <rowBreaks count="1" manualBreakCount="1">
    <brk id="63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tabSelected="1" workbookViewId="0">
      <selection activeCell="G23" sqref="G23"/>
    </sheetView>
  </sheetViews>
  <sheetFormatPr defaultRowHeight="12.75"/>
  <cols>
    <col min="1" max="1" width="33" customWidth="1"/>
    <col min="2" max="2" width="10.28515625" bestFit="1" customWidth="1"/>
  </cols>
  <sheetData>
    <row r="1" spans="1:3">
      <c r="A1" t="str">
        <f>[1]Summary!A1</f>
        <v>Name</v>
      </c>
      <c r="B1" t="str">
        <f>[1]Summary!B1</f>
        <v>Scale X</v>
      </c>
      <c r="C1" t="str">
        <f>[1]Summary!C1</f>
        <v>Scale Y</v>
      </c>
    </row>
    <row r="2" spans="1:3">
      <c r="A2" t="str">
        <f>[1]Summary!A2</f>
        <v>b2-a bottom</v>
      </c>
      <c r="B2" t="str">
        <f>[1]Summary!B2</f>
        <v>5.0000</v>
      </c>
      <c r="C2" t="str">
        <f>[1]Summary!C2</f>
        <v>9.0000</v>
      </c>
    </row>
    <row r="3" spans="1:3">
      <c r="A3" t="str">
        <f>[1]Summary!A3</f>
        <v>b2-a bottom side</v>
      </c>
      <c r="B3" t="str">
        <f>[1]Summary!B3</f>
        <v>5.0000</v>
      </c>
      <c r="C3" t="str">
        <f>[1]Summary!C3</f>
        <v>1.2400</v>
      </c>
    </row>
    <row r="4" spans="1:3">
      <c r="A4" t="str">
        <f>[1]Summary!A4</f>
        <v>b2-a pier</v>
      </c>
      <c r="B4" t="str">
        <f>[1]Summary!B4</f>
        <v>1.1250</v>
      </c>
      <c r="C4" t="str">
        <f>[1]Summary!C4</f>
        <v>2.0000</v>
      </c>
    </row>
    <row r="5" spans="1:3">
      <c r="A5" t="str">
        <f>[1]Summary!A5</f>
        <v>b2-a pier side</v>
      </c>
      <c r="B5" t="str">
        <f>[1]Summary!B5</f>
        <v>1.1250</v>
      </c>
      <c r="C5" t="str">
        <f>[1]Summary!C5</f>
        <v>2.0000</v>
      </c>
    </row>
    <row r="6" spans="1:3">
      <c r="A6" t="str">
        <f>[1]Summary!A6</f>
        <v>b2-b bottom</v>
      </c>
      <c r="B6" t="str">
        <f>[1]Summary!B6</f>
        <v>5.0000</v>
      </c>
      <c r="C6" t="str">
        <f>[1]Summary!C6</f>
        <v>9.0000</v>
      </c>
    </row>
    <row r="7" spans="1:3">
      <c r="A7" t="str">
        <f>[1]Summary!A7</f>
        <v>b2-b bottom side</v>
      </c>
      <c r="B7" t="str">
        <f>[1]Summary!B7</f>
        <v>5.0000</v>
      </c>
      <c r="C7" t="str">
        <f>[1]Summary!C7</f>
        <v>1.2400</v>
      </c>
    </row>
    <row r="8" spans="1:3">
      <c r="A8" t="str">
        <f>[1]Summary!A8</f>
        <v>b2-b pier</v>
      </c>
      <c r="B8" t="str">
        <f>[1]Summary!B8</f>
        <v>1.1250</v>
      </c>
      <c r="C8" t="str">
        <f>[1]Summary!C8</f>
        <v>2.0000</v>
      </c>
    </row>
    <row r="9" spans="1:3">
      <c r="A9" t="str">
        <f>[1]Summary!A9</f>
        <v>b2-b pier side</v>
      </c>
      <c r="B9" t="str">
        <f>[1]Summary!B9</f>
        <v>1.1250</v>
      </c>
      <c r="C9" t="str">
        <f>[1]Summary!C9</f>
        <v>2.0000</v>
      </c>
    </row>
    <row r="10" spans="1:3">
      <c r="A10" t="str">
        <f>[1]Summary!A10</f>
        <v>b2-c bottom</v>
      </c>
      <c r="B10" t="str">
        <f>[1]Summary!B10</f>
        <v>5.0000</v>
      </c>
      <c r="C10" t="str">
        <f>[1]Summary!C10</f>
        <v>9.0000</v>
      </c>
    </row>
    <row r="11" spans="1:3">
      <c r="A11" t="str">
        <f>[1]Summary!A11</f>
        <v>b2-c bottom side</v>
      </c>
      <c r="B11" t="str">
        <f>[1]Summary!B11</f>
        <v>5.0000</v>
      </c>
      <c r="C11" t="str">
        <f>[1]Summary!C11</f>
        <v>1.2400</v>
      </c>
    </row>
    <row r="12" spans="1:3">
      <c r="A12" t="str">
        <f>[1]Summary!A12</f>
        <v>b2-c pier</v>
      </c>
      <c r="B12" t="str">
        <f>[1]Summary!B12</f>
        <v>1.1250</v>
      </c>
      <c r="C12" t="str">
        <f>[1]Summary!C12</f>
        <v>2.0000</v>
      </c>
    </row>
    <row r="13" spans="1:3">
      <c r="A13" t="str">
        <f>[1]Summary!A13</f>
        <v>b2-c pier side</v>
      </c>
      <c r="B13" t="str">
        <f>[1]Summary!B13</f>
        <v>1.1250</v>
      </c>
      <c r="C13" t="str">
        <f>[1]Summary!C13</f>
        <v>2.0000</v>
      </c>
    </row>
    <row r="14" spans="1:3">
      <c r="A14" t="str">
        <f>[1]Summary!A14</f>
        <v>b3-a bottom</v>
      </c>
      <c r="B14" t="str">
        <f>[1]Summary!B14</f>
        <v>5.0000</v>
      </c>
      <c r="C14" t="str">
        <f>[1]Summary!C14</f>
        <v>9.0000</v>
      </c>
    </row>
    <row r="15" spans="1:3">
      <c r="A15" t="str">
        <f>[1]Summary!A15</f>
        <v>b3-a bottom side</v>
      </c>
      <c r="B15" t="str">
        <f>[1]Summary!B15</f>
        <v>5.0000</v>
      </c>
      <c r="C15" t="str">
        <f>[1]Summary!C15</f>
        <v>1.2400</v>
      </c>
    </row>
    <row r="16" spans="1:3">
      <c r="A16" t="str">
        <f>[1]Summary!A16</f>
        <v>b3-a pier</v>
      </c>
      <c r="B16" t="str">
        <f>[1]Summary!B16</f>
        <v>1.1250</v>
      </c>
      <c r="C16" t="str">
        <f>[1]Summary!C16</f>
        <v>2.0000</v>
      </c>
    </row>
    <row r="17" spans="1:3">
      <c r="A17" t="str">
        <f>[1]Summary!A17</f>
        <v>b3-a pier side</v>
      </c>
      <c r="B17" t="str">
        <f>[1]Summary!B17</f>
        <v>1.1250</v>
      </c>
      <c r="C17" t="str">
        <f>[1]Summary!C17</f>
        <v>2.0000</v>
      </c>
    </row>
    <row r="18" spans="1:3">
      <c r="A18" t="str">
        <f>[1]Summary!A18</f>
        <v>b3-b bottom</v>
      </c>
      <c r="B18" t="str">
        <f>[1]Summary!B18</f>
        <v>5.0000</v>
      </c>
      <c r="C18" t="str">
        <f>[1]Summary!C18</f>
        <v>9.0000</v>
      </c>
    </row>
    <row r="19" spans="1:3">
      <c r="A19" t="str">
        <f>[1]Summary!A19</f>
        <v>b3-b bottom side</v>
      </c>
      <c r="B19" t="str">
        <f>[1]Summary!B19</f>
        <v>5.0000</v>
      </c>
      <c r="C19" t="str">
        <f>[1]Summary!C19</f>
        <v>1.2400</v>
      </c>
    </row>
    <row r="20" spans="1:3">
      <c r="A20" t="str">
        <f>[1]Summary!A20</f>
        <v>b3-b pier</v>
      </c>
      <c r="B20" t="str">
        <f>[1]Summary!B20</f>
        <v>1.1250</v>
      </c>
      <c r="C20" t="str">
        <f>[1]Summary!C20</f>
        <v>2.0000</v>
      </c>
    </row>
    <row r="21" spans="1:3">
      <c r="A21" t="str">
        <f>[1]Summary!A21</f>
        <v>b3-b pier side</v>
      </c>
      <c r="B21" t="str">
        <f>[1]Summary!B21</f>
        <v>1.1250</v>
      </c>
      <c r="C21" t="str">
        <f>[1]Summary!C21</f>
        <v>2.0000</v>
      </c>
    </row>
    <row r="22" spans="1:3">
      <c r="A22" t="str">
        <f>[1]Summary!A22</f>
        <v>b3-c bottom</v>
      </c>
      <c r="B22" t="str">
        <f>[1]Summary!B22</f>
        <v>5.0000</v>
      </c>
      <c r="C22" t="str">
        <f>[1]Summary!C22</f>
        <v>9.0000</v>
      </c>
    </row>
    <row r="23" spans="1:3">
      <c r="A23" t="str">
        <f>[1]Summary!A23</f>
        <v>b3-c bottom side</v>
      </c>
      <c r="B23" t="str">
        <f>[1]Summary!B23</f>
        <v>5.0000</v>
      </c>
      <c r="C23" t="str">
        <f>[1]Summary!C23</f>
        <v>1.2400</v>
      </c>
    </row>
    <row r="24" spans="1:3">
      <c r="A24" t="str">
        <f>[1]Summary!A24</f>
        <v>b3-c pier</v>
      </c>
      <c r="B24" t="str">
        <f>[1]Summary!B24</f>
        <v>1.1250</v>
      </c>
      <c r="C24" t="str">
        <f>[1]Summary!C24</f>
        <v>2.0000</v>
      </c>
    </row>
    <row r="25" spans="1:3">
      <c r="A25" t="str">
        <f>[1]Summary!A25</f>
        <v>b3-c pier side</v>
      </c>
      <c r="B25" t="str">
        <f>[1]Summary!B25</f>
        <v>1.1250</v>
      </c>
      <c r="C25" t="str">
        <f>[1]Summary!C25</f>
        <v>2.0000</v>
      </c>
    </row>
    <row r="26" spans="1:3">
      <c r="A26" t="str">
        <f>[1]Summary!A26</f>
        <v>b3-d bottom</v>
      </c>
      <c r="B26" t="str">
        <f>[1]Summary!B26</f>
        <v>5.0000</v>
      </c>
      <c r="C26" t="str">
        <f>[1]Summary!C26</f>
        <v>9.0000</v>
      </c>
    </row>
    <row r="27" spans="1:3">
      <c r="A27" t="str">
        <f>[1]Summary!A27</f>
        <v>b3-d bottom side</v>
      </c>
      <c r="B27" t="str">
        <f>[1]Summary!B27</f>
        <v>5.0000</v>
      </c>
      <c r="C27" t="str">
        <f>[1]Summary!C27</f>
        <v>1.2400</v>
      </c>
    </row>
    <row r="28" spans="1:3">
      <c r="A28" t="str">
        <f>[1]Summary!A28</f>
        <v>b3-d pier</v>
      </c>
      <c r="B28" t="str">
        <f>[1]Summary!B28</f>
        <v>1.1250</v>
      </c>
      <c r="C28" t="str">
        <f>[1]Summary!C28</f>
        <v>2.0000</v>
      </c>
    </row>
    <row r="29" spans="1:3">
      <c r="A29" t="str">
        <f>[1]Summary!A29</f>
        <v>b3-d pier side</v>
      </c>
      <c r="B29" t="str">
        <f>[1]Summary!B29</f>
        <v>1.1250</v>
      </c>
      <c r="C29" t="str">
        <f>[1]Summary!C29</f>
        <v>2.0000</v>
      </c>
    </row>
    <row r="30" spans="1:3">
      <c r="A30" t="str">
        <f>[1]Summary!A30</f>
        <v>MB-A Bottom</v>
      </c>
      <c r="B30" t="str">
        <f>[1]Summary!B30</f>
        <v>5.0000</v>
      </c>
      <c r="C30" t="str">
        <f>[1]Summary!C30</f>
        <v>9.0000</v>
      </c>
    </row>
    <row r="31" spans="1:3">
      <c r="A31" t="str">
        <f>[1]Summary!A31</f>
        <v>MB-A bottom side</v>
      </c>
      <c r="B31" t="str">
        <f>[1]Summary!B31</f>
        <v>5.0000</v>
      </c>
      <c r="C31" t="str">
        <f>[1]Summary!C31</f>
        <v>1.3330</v>
      </c>
    </row>
    <row r="32" spans="1:3">
      <c r="A32" t="str">
        <f>[1]Summary!A32</f>
        <v>MB-A Pier</v>
      </c>
      <c r="B32" t="str">
        <f>[1]Summary!B32</f>
        <v>1.1250</v>
      </c>
      <c r="C32" t="str">
        <f>[1]Summary!C32</f>
        <v>2.0000</v>
      </c>
    </row>
    <row r="33" spans="1:3">
      <c r="A33" t="str">
        <f>[1]Summary!A33</f>
        <v>MB-A pier side</v>
      </c>
      <c r="B33" t="str">
        <f>[1]Summary!B33</f>
        <v>1.1250</v>
      </c>
      <c r="C33" t="str">
        <f>[1]Summary!C33</f>
        <v>3.0000</v>
      </c>
    </row>
    <row r="34" spans="1:3">
      <c r="A34" t="str">
        <f>[1]Summary!A34</f>
        <v>mb-b bottom</v>
      </c>
      <c r="B34" t="str">
        <f>[1]Summary!B34</f>
        <v>5.0000</v>
      </c>
      <c r="C34" t="str">
        <f>[1]Summary!C34</f>
        <v>9.0000</v>
      </c>
    </row>
    <row r="35" spans="1:3">
      <c r="A35" t="str">
        <f>[1]Summary!A35</f>
        <v>mb-b bottom side</v>
      </c>
      <c r="B35" t="str">
        <f>[1]Summary!B35</f>
        <v>5.0000</v>
      </c>
      <c r="C35" t="str">
        <f>[1]Summary!C35</f>
        <v>1.3330</v>
      </c>
    </row>
    <row r="36" spans="1:3">
      <c r="A36" t="str">
        <f>[1]Summary!A36</f>
        <v>mb-b pier</v>
      </c>
      <c r="B36" t="str">
        <f>[1]Summary!B36</f>
        <v>1.1250</v>
      </c>
      <c r="C36" t="str">
        <f>[1]Summary!C36</f>
        <v>2.0000</v>
      </c>
    </row>
    <row r="37" spans="1:3">
      <c r="A37" t="str">
        <f>[1]Summary!A37</f>
        <v>mb-b pier side</v>
      </c>
      <c r="B37" t="str">
        <f>[1]Summary!B37</f>
        <v>1.1250</v>
      </c>
      <c r="C37" t="str">
        <f>[1]Summary!C37</f>
        <v>3.0000</v>
      </c>
    </row>
    <row r="38" spans="1:3">
      <c r="A38" t="str">
        <f>[1]Summary!A38</f>
        <v>mb-c bottom</v>
      </c>
      <c r="B38" t="str">
        <f>[1]Summary!B38</f>
        <v>5.0000</v>
      </c>
      <c r="C38" t="str">
        <f>[1]Summary!C38</f>
        <v>9.0000</v>
      </c>
    </row>
    <row r="39" spans="1:3">
      <c r="A39" t="str">
        <f>[1]Summary!A39</f>
        <v>mb-c bottom side</v>
      </c>
      <c r="B39" t="str">
        <f>[1]Summary!B39</f>
        <v>5.0000</v>
      </c>
      <c r="C39" t="str">
        <f>[1]Summary!C39</f>
        <v>1.3330</v>
      </c>
    </row>
    <row r="40" spans="1:3">
      <c r="A40" t="str">
        <f>[1]Summary!A40</f>
        <v>mb-c pier</v>
      </c>
      <c r="B40" t="str">
        <f>[1]Summary!B40</f>
        <v>1.1250</v>
      </c>
      <c r="C40" t="str">
        <f>[1]Summary!C40</f>
        <v>2.0000</v>
      </c>
    </row>
    <row r="41" spans="1:3">
      <c r="A41" t="str">
        <f>[1]Summary!A41</f>
        <v>mb-c pier side</v>
      </c>
      <c r="B41" t="str">
        <f>[1]Summary!B41</f>
        <v>1.1250</v>
      </c>
      <c r="C41" t="str">
        <f>[1]Summary!C41</f>
        <v>3.0000</v>
      </c>
    </row>
    <row r="42" spans="1:3">
      <c r="A42" t="str">
        <f>[1]Summary!A42</f>
        <v>mb-d bottom</v>
      </c>
      <c r="B42" t="str">
        <f>[1]Summary!B42</f>
        <v>5.0000</v>
      </c>
      <c r="C42" t="str">
        <f>[1]Summary!C42</f>
        <v>9.0000</v>
      </c>
    </row>
    <row r="43" spans="1:3">
      <c r="A43" t="str">
        <f>[1]Summary!A43</f>
        <v>mb-d bottom side</v>
      </c>
      <c r="B43" t="str">
        <f>[1]Summary!B43</f>
        <v>5.0000</v>
      </c>
      <c r="C43" t="str">
        <f>[1]Summary!C43</f>
        <v>1.3333</v>
      </c>
    </row>
    <row r="44" spans="1:3">
      <c r="A44" t="str">
        <f>[1]Summary!A44</f>
        <v>mb-d pier</v>
      </c>
      <c r="B44" t="str">
        <f>[1]Summary!B44</f>
        <v>1.1250</v>
      </c>
      <c r="C44" t="str">
        <f>[1]Summary!C44</f>
        <v>2.0000</v>
      </c>
    </row>
    <row r="45" spans="1:3">
      <c r="A45" t="str">
        <f>[1]Summary!A45</f>
        <v>mb-d pier side</v>
      </c>
      <c r="B45" t="str">
        <f>[1]Summary!B45</f>
        <v>1.1250</v>
      </c>
      <c r="C45" t="str">
        <f>[1]Summary!C45</f>
        <v>3.0000</v>
      </c>
    </row>
    <row r="46" spans="1:3">
      <c r="A46" t="str">
        <f>[1]Summary!A46</f>
        <v>mb-e bottom</v>
      </c>
      <c r="B46" t="str">
        <f>[1]Summary!B46</f>
        <v>5.0000</v>
      </c>
      <c r="C46" t="str">
        <f>[1]Summary!C46</f>
        <v>9.0000</v>
      </c>
    </row>
    <row r="47" spans="1:3">
      <c r="A47" t="str">
        <f>[1]Summary!A47</f>
        <v>mb-e bottom side</v>
      </c>
      <c r="B47" t="str">
        <f>[1]Summary!B47</f>
        <v>5.0000</v>
      </c>
      <c r="C47" t="str">
        <f>[1]Summary!C47</f>
        <v>1.3333</v>
      </c>
    </row>
    <row r="48" spans="1:3">
      <c r="A48" t="str">
        <f>[1]Summary!A48</f>
        <v>mb-e pier</v>
      </c>
      <c r="B48" t="str">
        <f>[1]Summary!B48</f>
        <v>1.1250</v>
      </c>
      <c r="C48" t="str">
        <f>[1]Summary!C48</f>
        <v>2.0000</v>
      </c>
    </row>
    <row r="49" spans="1:3">
      <c r="A49" t="str">
        <f>[1]Summary!A49</f>
        <v>mb-e pier side</v>
      </c>
      <c r="B49" t="str">
        <f>[1]Summary!B49</f>
        <v>1.1250</v>
      </c>
      <c r="C49" t="str">
        <f>[1]Summary!C49</f>
        <v>3.0000</v>
      </c>
    </row>
    <row r="50" spans="1:3">
      <c r="A50" t="str">
        <f>[1]Summary!A50</f>
        <v>mb-f bottom</v>
      </c>
      <c r="B50" t="str">
        <f>[1]Summary!B50</f>
        <v>5.0000</v>
      </c>
      <c r="C50" t="str">
        <f>[1]Summary!C50</f>
        <v>9.0000</v>
      </c>
    </row>
    <row r="51" spans="1:3">
      <c r="A51" t="str">
        <f>[1]Summary!A51</f>
        <v>mb-f bottom side</v>
      </c>
      <c r="B51" t="str">
        <f>[1]Summary!B51</f>
        <v>5.0000</v>
      </c>
      <c r="C51" t="str">
        <f>[1]Summary!C51</f>
        <v>1.3333</v>
      </c>
    </row>
    <row r="52" spans="1:3">
      <c r="A52" t="str">
        <f>[1]Summary!A52</f>
        <v>mb-f pier</v>
      </c>
      <c r="B52" t="str">
        <f>[1]Summary!B52</f>
        <v>1.1250</v>
      </c>
      <c r="C52" t="str">
        <f>[1]Summary!C52</f>
        <v>2.0000</v>
      </c>
    </row>
    <row r="53" spans="1:3">
      <c r="A53" t="str">
        <f>[1]Summary!A53</f>
        <v>mb-f pier side</v>
      </c>
      <c r="B53" t="str">
        <f>[1]Summary!B53</f>
        <v>1.1250</v>
      </c>
      <c r="C53" t="str">
        <f>[1]Summary!C53</f>
        <v>3.0000</v>
      </c>
    </row>
    <row r="54" spans="1:3">
      <c r="A54" t="str">
        <f>[1]Summary!A54</f>
        <v>mb-g bottom</v>
      </c>
      <c r="B54" t="str">
        <f>[1]Summary!B54</f>
        <v>5.0000</v>
      </c>
      <c r="C54" t="str">
        <f>[1]Summary!C54</f>
        <v>9.0000</v>
      </c>
    </row>
    <row r="55" spans="1:3">
      <c r="A55" t="str">
        <f>[1]Summary!A55</f>
        <v>mb-g bottom side</v>
      </c>
      <c r="B55" t="str">
        <f>[1]Summary!B55</f>
        <v>5.0000</v>
      </c>
      <c r="C55" t="str">
        <f>[1]Summary!C55</f>
        <v>1.3333</v>
      </c>
    </row>
    <row r="56" spans="1:3">
      <c r="A56" t="str">
        <f>[1]Summary!A56</f>
        <v>mb-g pier</v>
      </c>
      <c r="B56" t="str">
        <f>[1]Summary!B56</f>
        <v>1.1250</v>
      </c>
      <c r="C56" t="str">
        <f>[1]Summary!C56</f>
        <v>2.0000</v>
      </c>
    </row>
    <row r="57" spans="1:3">
      <c r="A57" t="str">
        <f>[1]Summary!A57</f>
        <v>mb-g pier side</v>
      </c>
      <c r="B57" t="str">
        <f>[1]Summary!B57</f>
        <v>1.1250</v>
      </c>
      <c r="C57" t="str">
        <f>[1]Summary!C57</f>
        <v>3.0000</v>
      </c>
    </row>
    <row r="58" spans="1:3">
      <c r="A58" t="str">
        <f>[1]Summary!A58</f>
        <v>mb-h bottom</v>
      </c>
      <c r="B58" t="str">
        <f>[1]Summary!B58</f>
        <v>8.0000</v>
      </c>
      <c r="C58" t="str">
        <f>[1]Summary!C58</f>
        <v>10.0000</v>
      </c>
    </row>
    <row r="59" spans="1:3">
      <c r="A59" t="str">
        <f>[1]Summary!A59</f>
        <v>mb-h bottom side</v>
      </c>
      <c r="B59" t="str">
        <f>[1]Summary!B59</f>
        <v>8.0000</v>
      </c>
      <c r="C59" t="str">
        <f>[1]Summary!C59</f>
        <v>1.3333</v>
      </c>
    </row>
    <row r="60" spans="1:3">
      <c r="A60" t="str">
        <f>[1]Summary!A60</f>
        <v>mb-h pier</v>
      </c>
      <c r="B60" t="str">
        <f>[1]Summary!B60</f>
        <v>1.7500</v>
      </c>
      <c r="C60" t="str">
        <f>[1]Summary!C60</f>
        <v>2.7500</v>
      </c>
    </row>
    <row r="61" spans="1:3">
      <c r="A61" t="str">
        <f>[1]Summary!A61</f>
        <v>mb-h pier side</v>
      </c>
      <c r="B61" t="str">
        <f>[1]Summary!B61</f>
        <v>1.7500</v>
      </c>
      <c r="C61" t="str">
        <f>[1]Summary!C61</f>
        <v>3.0000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Summary</vt:lpstr>
      <vt:lpstr>Import</vt:lpstr>
      <vt:lpstr>desired_cell_to_view_the_contents_of_that_particular__comment_box_.</vt:lpstr>
      <vt:lpstr>Footing_Type</vt:lpstr>
      <vt:lpstr>Summary!Область_печати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"FOOTINGS" Program</dc:title>
  <dc:subject/>
  <dc:creator>Alex Tomanovich, P.E. - 151 Shadow Lane, Lyman SC 29365 - Home: 864-968-2699 - Email: ATomanovich@bellsouth.net</dc:creator>
  <dc:description>Rectangular Spread Footing Analysis</dc:description>
  <cp:lastModifiedBy>RePack by SPecialiST</cp:lastModifiedBy>
  <cp:lastPrinted>2015-03-24T15:52:58Z</cp:lastPrinted>
  <dcterms:created xsi:type="dcterms:W3CDTF">1999-11-22T20:04:47Z</dcterms:created>
  <dcterms:modified xsi:type="dcterms:W3CDTF">2015-04-18T20:32:22Z</dcterms:modified>
  <cp:category>Structural Engineering Analysis/Design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-1549027163</vt:i4>
  </property>
  <property fmtid="{D5CDD505-2E9C-101B-9397-08002B2CF9AE}" pid="3" name="_EmailSubject">
    <vt:lpwstr/>
  </property>
  <property fmtid="{D5CDD505-2E9C-101B-9397-08002B2CF9AE}" pid="4" name="_AuthorEmail">
    <vt:lpwstr>JJ.Koo@jacobs.com</vt:lpwstr>
  </property>
  <property fmtid="{D5CDD505-2E9C-101B-9397-08002B2CF9AE}" pid="5" name="_AuthorEmailDisplayName">
    <vt:lpwstr>Koo, Jajin</vt:lpwstr>
  </property>
  <property fmtid="{D5CDD505-2E9C-101B-9397-08002B2CF9AE}" pid="6" name="_ReviewingToolsShownOnce">
    <vt:lpwstr/>
  </property>
</Properties>
</file>