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480" yWindow="2460" windowWidth="28920" windowHeight="16320"/>
  </bookViews>
  <sheets>
    <sheet name="Sheet1" sheetId="1" r:id="rId1"/>
  </sheets>
  <definedNames>
    <definedName name="RH_10">Sheet1!$C$9</definedName>
    <definedName name="RH_20">Sheet1!#REF!</definedName>
    <definedName name="RH_30">Sheet1!#REF!</definedName>
    <definedName name="RH_40">Sheet1!#REF!</definedName>
    <definedName name="RH_50">Sheet1!#REF!</definedName>
    <definedName name="RH_60">Sheet1!#REF!</definedName>
    <definedName name="RH_70">Sheet1!#REF!</definedName>
    <definedName name="RH_80">Sheet1!#REF!</definedName>
    <definedName name="RH_90">Sheet1!#REF!</definedName>
  </definedName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6" i="1"/>
  <c r="G11"/>
  <c r="C8"/>
  <c r="C11" s="1"/>
  <c r="C10" s="1"/>
  <c r="C18" s="1"/>
  <c r="H11" l="1"/>
  <c r="I11" s="1"/>
  <c r="C19"/>
  <c r="B21" s="1"/>
</calcChain>
</file>

<file path=xl/sharedStrings.xml><?xml version="1.0" encoding="utf-8"?>
<sst xmlns="http://schemas.openxmlformats.org/spreadsheetml/2006/main" count="17" uniqueCount="17">
  <si>
    <t>Dew Point Calculator</t>
  </si>
  <si>
    <t>Air Vapor Retarder Placement Calculator</t>
  </si>
  <si>
    <t>Total R-Value of Assembly</t>
  </si>
  <si>
    <t>Vapor retarder R-Value position from warm in winter side of wall</t>
  </si>
  <si>
    <t>Percentage of R-Value inside Vapor retarder</t>
  </si>
  <si>
    <r>
      <t>Dew Point Temperature 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F)</t>
    </r>
  </si>
  <si>
    <r>
      <t>Dew Point Temperature 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</si>
  <si>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Indoor Relative Humidity (%)</t>
    <phoneticPr fontId="5" type="noConversion"/>
  </si>
  <si>
    <r>
      <t>Indoor Temperature 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  <phoneticPr fontId="5" type="noConversion"/>
  </si>
  <si>
    <r>
      <t>Indoor Temperature 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F)</t>
    </r>
    <phoneticPr fontId="5" type="noConversion"/>
  </si>
  <si>
    <r>
      <t>Outside Temperature 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F)</t>
    </r>
    <phoneticPr fontId="5" type="noConversion"/>
  </si>
  <si>
    <r>
      <t>Outside Temperature 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</si>
  <si>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Cold Side R-Value</t>
  </si>
  <si>
    <t>Total R-Value</t>
  </si>
  <si>
    <t>Warm Side R-Value</t>
  </si>
  <si>
    <t>Indoor (Warm) Side of Assembly</t>
  </si>
  <si>
    <t>Rev B  1/9/12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</si>
</sst>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0.0"/>
    <numFmt numFmtId="166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2" borderId="0" xfId="0" applyNumberFormat="1" applyFill="1" applyBorder="1"/>
    <xf numFmtId="0" fontId="2" fillId="2" borderId="0" xfId="0" applyFont="1" applyFill="1" applyBorder="1" applyAlignment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165" fontId="0" fillId="2" borderId="0" xfId="0" applyNumberFormat="1" applyFill="1" applyBorder="1" applyAlignment="1">
      <alignment horizontal="center"/>
    </xf>
    <xf numFmtId="10" fontId="0" fillId="2" borderId="0" xfId="0" applyNumberFormat="1" applyFill="1" applyBorder="1" applyAlignment="1">
      <alignment horizontal="center"/>
    </xf>
    <xf numFmtId="0" fontId="4" fillId="2" borderId="0" xfId="0" applyFont="1" applyFill="1" applyBorder="1" applyAlignment="1">
      <alignment wrapText="1"/>
    </xf>
    <xf numFmtId="0" fontId="0" fillId="3" borderId="1" xfId="0" applyFill="1" applyBorder="1" applyAlignment="1" applyProtection="1">
      <alignment horizontal="center"/>
      <protection locked="0"/>
    </xf>
    <xf numFmtId="1" fontId="1" fillId="3" borderId="1" xfId="1" applyNumberFormat="1" applyFont="1" applyFill="1" applyBorder="1" applyAlignment="1" applyProtection="1">
      <alignment horizontal="center"/>
      <protection locked="0"/>
    </xf>
    <xf numFmtId="165" fontId="0" fillId="3" borderId="1" xfId="0" applyNumberForma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right" wrapText="1"/>
    </xf>
  </cellXfs>
  <cellStyles count="2">
    <cellStyle name="Normal" xfId="0" builtinId="0"/>
    <cellStyle name="Percent" xfId="1" builtinId="5"/>
  </cellStyles>
  <dxfs count="1">
    <dxf>
      <font>
        <color auto="1"/>
      </font>
      <fill>
        <patternFill>
          <bgColor rgb="FF92D05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1"/>
          <c:order val="0"/>
          <c:tx>
            <c:v>R-Value on Warm Side of Vapor Retarder</c:v>
          </c:tx>
          <c:spPr>
            <a:solidFill>
              <a:schemeClr val="accent2"/>
            </a:solidFill>
          </c:spPr>
          <c:dLbls>
            <c:txPr>
              <a:bodyPr rot="-5400000" vert="horz"/>
              <a:lstStyle/>
              <a:p>
                <a:pPr>
                  <a:defRPr sz="1200" b="1" i="0" baseline="0"/>
                </a:pPr>
                <a:endParaRPr lang="en-US"/>
              </a:p>
            </c:txPr>
            <c:showVal val="1"/>
          </c:dLbls>
          <c:cat>
            <c:strLit>
              <c:ptCount val="1"/>
              <c:pt idx="0">
                <c:v>Indoor (Warm) Side of Assembly</c:v>
              </c:pt>
            </c:strLit>
          </c:cat>
          <c:val>
            <c:numRef>
              <c:f>Sheet1!$H$11</c:f>
              <c:numCache>
                <c:formatCode>0.00</c:formatCode>
                <c:ptCount val="1"/>
                <c:pt idx="0">
                  <c:v>4.0241140358887009</c:v>
                </c:pt>
              </c:numCache>
            </c:numRef>
          </c:val>
        </c:ser>
        <c:ser>
          <c:idx val="2"/>
          <c:order val="1"/>
          <c:tx>
            <c:v>R-Value on Winter Side of Vapor Retarder</c:v>
          </c:tx>
          <c:spPr>
            <a:solidFill>
              <a:schemeClr val="tx2">
                <a:lumMod val="40000"/>
                <a:lumOff val="60000"/>
              </a:schemeClr>
            </a:solidFill>
          </c:spPr>
          <c:dLbls>
            <c:txPr>
              <a:bodyPr rot="-5400000" vert="horz"/>
              <a:lstStyle/>
              <a:p>
                <a:pPr>
                  <a:defRPr sz="1200" b="1" i="0" baseline="0"/>
                </a:pPr>
                <a:endParaRPr lang="en-US"/>
              </a:p>
            </c:txPr>
            <c:showVal val="1"/>
          </c:dLbls>
          <c:cat>
            <c:strLit>
              <c:ptCount val="1"/>
              <c:pt idx="0">
                <c:v>Indoor (Warm) Side of Assembly</c:v>
              </c:pt>
            </c:strLit>
          </c:cat>
          <c:val>
            <c:numRef>
              <c:f>Sheet1!$I$11</c:f>
              <c:numCache>
                <c:formatCode>0.00</c:formatCode>
                <c:ptCount val="1"/>
                <c:pt idx="0">
                  <c:v>25.975885964111299</c:v>
                </c:pt>
              </c:numCache>
            </c:numRef>
          </c:val>
        </c:ser>
        <c:dLbls>
          <c:showVal val="1"/>
        </c:dLbls>
        <c:gapWidth val="0"/>
        <c:overlap val="100"/>
        <c:axId val="108957696"/>
        <c:axId val="108960000"/>
      </c:barChart>
      <c:catAx>
        <c:axId val="108957696"/>
        <c:scaling>
          <c:orientation val="minMax"/>
        </c:scaling>
        <c:axPos val="l"/>
        <c:numFmt formatCode="General" sourceLinked="1"/>
        <c:majorTickMark val="none"/>
        <c:tickLblPos val="low"/>
        <c:txPr>
          <a:bodyPr rot="-5400000" vert="horz" anchor="b" anchorCtr="0"/>
          <a:lstStyle/>
          <a:p>
            <a:pPr>
              <a:defRPr sz="1200" b="1" i="0" kern="100" baseline="0"/>
            </a:pPr>
            <a:endParaRPr lang="en-US"/>
          </a:p>
        </c:txPr>
        <c:crossAx val="108960000"/>
        <c:crosses val="autoZero"/>
        <c:auto val="1"/>
        <c:lblAlgn val="ctr"/>
        <c:lblOffset val="100"/>
      </c:catAx>
      <c:valAx>
        <c:axId val="108960000"/>
        <c:scaling>
          <c:orientation val="minMax"/>
        </c:scaling>
        <c:delete val="1"/>
        <c:axPos val="b"/>
        <c:numFmt formatCode="0.00" sourceLinked="1"/>
        <c:tickLblPos val="none"/>
        <c:crossAx val="10895769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11224038431864707"/>
          <c:y val="0.76681441975318076"/>
          <c:w val="0.69348542618331144"/>
          <c:h val="0.17295833547746131"/>
        </c:manualLayout>
      </c:layout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76200</xdr:rowOff>
    </xdr:from>
    <xdr:to>
      <xdr:col>2</xdr:col>
      <xdr:colOff>590550</xdr:colOff>
      <xdr:row>4</xdr:row>
      <xdr:rowOff>17181</xdr:rowOff>
    </xdr:to>
    <xdr:pic>
      <xdr:nvPicPr>
        <xdr:cNvPr id="2" name="Picture 1" descr="CCHRC LOGO Blac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7650" y="76200"/>
          <a:ext cx="2914650" cy="702981"/>
        </a:xfrm>
        <a:prstGeom prst="rect">
          <a:avLst/>
        </a:prstGeom>
        <a:noFill/>
      </xdr:spPr>
    </xdr:pic>
    <xdr:clientData/>
  </xdr:twoCellAnchor>
  <xdr:twoCellAnchor>
    <xdr:from>
      <xdr:col>4</xdr:col>
      <xdr:colOff>228600</xdr:colOff>
      <xdr:row>2</xdr:row>
      <xdr:rowOff>123824</xdr:rowOff>
    </xdr:from>
    <xdr:to>
      <xdr:col>10</xdr:col>
      <xdr:colOff>152399</xdr:colOff>
      <xdr:row>18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1"/>
  <sheetViews>
    <sheetView showGridLines="0" showRowColHeaders="0" tabSelected="1" workbookViewId="0">
      <selection activeCell="B20" sqref="B20"/>
    </sheetView>
  </sheetViews>
  <sheetFormatPr defaultColWidth="0" defaultRowHeight="15" zeroHeight="1"/>
  <cols>
    <col min="1" max="1" width="5.28515625" style="3" customWidth="1"/>
    <col min="2" max="2" width="40.140625" style="5" customWidth="1"/>
    <col min="3" max="3" width="9.42578125" style="4" bestFit="1" customWidth="1"/>
    <col min="4" max="5" width="3.85546875" style="3" customWidth="1"/>
    <col min="6" max="11" width="8.85546875" style="3" customWidth="1"/>
    <col min="12" max="12" width="8.85546875" style="3" hidden="1" customWidth="1"/>
    <col min="13" max="13" width="8.5703125" style="3" hidden="1" customWidth="1"/>
    <col min="14" max="14" width="12.85546875" style="3" hidden="1" customWidth="1"/>
    <col min="15" max="15" width="18.28515625" style="3" hidden="1" customWidth="1"/>
    <col min="16" max="16" width="16.85546875" style="3" hidden="1" customWidth="1"/>
    <col min="17" max="16384" width="8.85546875" style="3" hidden="1"/>
  </cols>
  <sheetData>
    <row r="1" spans="1:16"/>
    <row r="2" spans="1:16"/>
    <row r="3" spans="1:16"/>
    <row r="4" spans="1:16"/>
    <row r="5" spans="1:16">
      <c r="A5" s="2"/>
    </row>
    <row r="6" spans="1:16" ht="23.25">
      <c r="A6" s="1"/>
      <c r="B6" s="9" t="s">
        <v>0</v>
      </c>
    </row>
    <row r="7" spans="1:16" ht="17.25">
      <c r="A7" s="1"/>
      <c r="B7" s="5" t="s">
        <v>9</v>
      </c>
      <c r="C7" s="12">
        <v>70</v>
      </c>
    </row>
    <row r="8" spans="1:16" ht="17.25">
      <c r="A8" s="1"/>
      <c r="B8" s="5" t="s">
        <v>8</v>
      </c>
      <c r="C8" s="15">
        <f>CONVERT(C7,"F","C")</f>
        <v>21.111111111111111</v>
      </c>
    </row>
    <row r="9" spans="1:16">
      <c r="A9" s="1"/>
      <c r="B9" s="5" t="s">
        <v>7</v>
      </c>
      <c r="C9" s="11">
        <v>60</v>
      </c>
    </row>
    <row r="10" spans="1:16" ht="17.25">
      <c r="A10" s="1"/>
      <c r="B10" s="5" t="s">
        <v>5</v>
      </c>
      <c r="C10" s="7">
        <f>CONVERT(C11,"C","F")</f>
        <v>55.513189470800675</v>
      </c>
      <c r="G10" s="3" t="s">
        <v>13</v>
      </c>
      <c r="H10" s="3" t="s">
        <v>14</v>
      </c>
      <c r="I10" s="3" t="s">
        <v>12</v>
      </c>
    </row>
    <row r="11" spans="1:16" ht="17.25">
      <c r="A11" s="1"/>
      <c r="B11" s="5" t="s">
        <v>6</v>
      </c>
      <c r="C11" s="7">
        <f>(241.88 * LN(((RH_10 * ((6.107799961 + 0.4436518521 *(C8) + 0.01428945805 *(C8^2) + 0.0002650648471 * (C8^3) + 0.000003031240396 *(C8^4) + 0.00000002034080948 * (C8^5) + 6.136820929E-11 * (C8^6))*0.1))/100)/0.61078))/(17.558 - LN(((RH_10 * ((6.107799961 + 0.4436518521 *(C8) + 0.01428945805 *(C8^2) + 0.0002650648471 * (C8^3) + 0.000003031240396 *(C8^4) + 0.00000002034080948 * (C8^5) + 6.136820929E-11 * (C8^6))*0.1))/100)/0.61078))</f>
        <v>13.062883039333709</v>
      </c>
      <c r="F11" s="3" t="s">
        <v>15</v>
      </c>
      <c r="G11" s="13">
        <f>C17</f>
        <v>30</v>
      </c>
      <c r="H11" s="14">
        <f>C18</f>
        <v>4.0241140358887009</v>
      </c>
      <c r="I11" s="14">
        <f>G11-H11</f>
        <v>25.975885964111299</v>
      </c>
    </row>
    <row r="12" spans="1:16">
      <c r="A12" s="1"/>
    </row>
    <row r="13" spans="1:16" ht="46.5">
      <c r="A13" s="1"/>
      <c r="B13" s="9" t="s">
        <v>1</v>
      </c>
    </row>
    <row r="14" spans="1:16" ht="6.75" customHeight="1">
      <c r="A14" s="1"/>
      <c r="B14" s="6"/>
    </row>
    <row r="15" spans="1:16" ht="17.25">
      <c r="A15" s="1"/>
      <c r="B15" s="5" t="s">
        <v>10</v>
      </c>
      <c r="C15" s="10">
        <v>-38</v>
      </c>
    </row>
    <row r="16" spans="1:16" ht="17.25">
      <c r="A16" s="1"/>
      <c r="B16" s="5" t="s">
        <v>11</v>
      </c>
      <c r="C16" s="15">
        <f>CONVERT(C15,"F","C")</f>
        <v>-38.888888888888886</v>
      </c>
      <c r="N16" s="13"/>
      <c r="O16" s="14"/>
      <c r="P16" s="14"/>
    </row>
    <row r="17" spans="1:11">
      <c r="A17" s="1"/>
      <c r="B17" s="5" t="s">
        <v>2</v>
      </c>
      <c r="C17" s="10">
        <v>30</v>
      </c>
    </row>
    <row r="18" spans="1:11" ht="31.5" customHeight="1">
      <c r="A18" s="1"/>
      <c r="B18" s="5" t="s">
        <v>3</v>
      </c>
      <c r="C18" s="7">
        <f>((C7-C10)/(C7-C15))*C17</f>
        <v>4.0241140358887009</v>
      </c>
    </row>
    <row r="19" spans="1:11" ht="14.25" customHeight="1">
      <c r="A19" s="1"/>
      <c r="B19" s="5" t="s">
        <v>4</v>
      </c>
      <c r="C19" s="16">
        <f>IF(C17&lt;=0,"",C18/C17)</f>
        <v>0.13413713452962336</v>
      </c>
    </row>
    <row r="20" spans="1:11">
      <c r="A20" s="1"/>
      <c r="C20" s="8"/>
    </row>
    <row r="21" spans="1:11">
      <c r="A21" s="1"/>
      <c r="B21" s="6" t="str">
        <f>IF(C19&gt;=1,"Dew Point does not occur in wall assembly. ","")</f>
        <v/>
      </c>
      <c r="C21" s="8"/>
    </row>
    <row r="22" spans="1:11">
      <c r="A22" s="1"/>
      <c r="B22" s="17" t="s">
        <v>16</v>
      </c>
      <c r="C22" s="17"/>
      <c r="D22" s="17"/>
      <c r="E22" s="17"/>
      <c r="F22" s="17"/>
      <c r="G22" s="17"/>
      <c r="H22" s="17"/>
      <c r="I22" s="17"/>
      <c r="J22" s="17"/>
      <c r="K22" s="17"/>
    </row>
    <row r="23" spans="1:11" hidden="1">
      <c r="A23" s="1"/>
    </row>
    <row r="24" spans="1:11" hidden="1">
      <c r="A24" s="1"/>
    </row>
    <row r="25" spans="1:11" hidden="1">
      <c r="A25" s="1"/>
    </row>
    <row r="26" spans="1:11" hidden="1">
      <c r="A26" s="1"/>
    </row>
    <row r="27" spans="1:11" hidden="1">
      <c r="A27" s="1"/>
    </row>
    <row r="28" spans="1:11" hidden="1">
      <c r="A28" s="1"/>
    </row>
    <row r="29" spans="1:11" hidden="1">
      <c r="A29" s="1"/>
    </row>
    <row r="30" spans="1:11" hidden="1">
      <c r="A30" s="1"/>
    </row>
    <row r="31" spans="1:11" hidden="1">
      <c r="A31" s="1"/>
    </row>
    <row r="32" spans="1:11" hidden="1">
      <c r="A32" s="1"/>
    </row>
    <row r="33" spans="1:1" hidden="1">
      <c r="A33" s="1"/>
    </row>
    <row r="34" spans="1:1" hidden="1">
      <c r="A34" s="1"/>
    </row>
    <row r="35" spans="1:1" hidden="1">
      <c r="A35" s="1"/>
    </row>
    <row r="36" spans="1:1" hidden="1">
      <c r="A36" s="1"/>
    </row>
    <row r="37" spans="1:1" hidden="1">
      <c r="A37" s="1"/>
    </row>
    <row r="38" spans="1:1" hidden="1">
      <c r="A38" s="1"/>
    </row>
    <row r="39" spans="1:1" hidden="1">
      <c r="A39" s="1"/>
    </row>
    <row r="40" spans="1:1" hidden="1">
      <c r="A40" s="1"/>
    </row>
    <row r="41" spans="1:1" hidden="1">
      <c r="A41" s="1"/>
    </row>
    <row r="42" spans="1:1" hidden="1">
      <c r="A42" s="1"/>
    </row>
    <row r="43" spans="1:1" hidden="1">
      <c r="A43" s="1"/>
    </row>
    <row r="44" spans="1:1" hidden="1">
      <c r="A44" s="1"/>
    </row>
    <row r="45" spans="1:1" hidden="1">
      <c r="A45" s="1"/>
    </row>
    <row r="46" spans="1:1" hidden="1">
      <c r="A46" s="1"/>
    </row>
    <row r="47" spans="1:1" hidden="1">
      <c r="A47" s="1"/>
    </row>
    <row r="48" spans="1:1" hidden="1">
      <c r="A48" s="1"/>
    </row>
    <row r="49" spans="1:1" hidden="1">
      <c r="A49" s="1"/>
    </row>
    <row r="50" spans="1:1" hidden="1">
      <c r="A50" s="1"/>
    </row>
    <row r="51" spans="1:1" hidden="1">
      <c r="A51" s="1"/>
    </row>
    <row r="52" spans="1:1" hidden="1">
      <c r="A52" s="1"/>
    </row>
    <row r="53" spans="1:1" hidden="1">
      <c r="A53" s="1"/>
    </row>
    <row r="54" spans="1:1" hidden="1">
      <c r="A54" s="1"/>
    </row>
    <row r="55" spans="1:1" hidden="1">
      <c r="A55" s="1"/>
    </row>
    <row r="56" spans="1:1" hidden="1">
      <c r="A56" s="1"/>
    </row>
    <row r="57" spans="1:1" hidden="1">
      <c r="A57" s="1"/>
    </row>
    <row r="58" spans="1:1" hidden="1">
      <c r="A58" s="1"/>
    </row>
    <row r="59" spans="1:1" hidden="1">
      <c r="A59" s="1"/>
    </row>
    <row r="60" spans="1:1" hidden="1">
      <c r="A60" s="1"/>
    </row>
    <row r="61" spans="1:1" hidden="1"/>
  </sheetData>
  <sheetProtection sheet="1" objects="1" scenarios="1"/>
  <mergeCells count="1">
    <mergeCell ref="B22:K22"/>
  </mergeCells>
  <phoneticPr fontId="5" type="noConversion"/>
  <conditionalFormatting sqref="B21">
    <cfRule type="notContainsBlanks" priority="2">
      <formula>LEN(TRIM(B21))&gt;0</formula>
    </cfRule>
    <cfRule type="notContainsBlanks" dxfId="0" priority="1">
      <formula>LEN(TRIM(B21))&gt;0</formula>
    </cfRule>
  </conditionalFormatting>
  <dataValidations count="4">
    <dataValidation type="decimal" allowBlank="1" showInputMessage="1" showErrorMessage="1" sqref="C7">
      <formula1>-40</formula1>
      <formula2>140</formula2>
    </dataValidation>
    <dataValidation type="decimal" allowBlank="1" showInputMessage="1" showErrorMessage="1" sqref="C9">
      <formula1>0</formula1>
      <formula2>100</formula2>
    </dataValidation>
    <dataValidation type="decimal" allowBlank="1" showInputMessage="1" showErrorMessage="1" sqref="C15">
      <formula1>-150</formula1>
      <formula2>70</formula2>
    </dataValidation>
    <dataValidation type="decimal" operator="greaterThan" allowBlank="1" showInputMessage="1" showErrorMessage="1" sqref="C17">
      <formula1>0</formula1>
    </dataValidation>
  </dataValidations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RH_10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BCG</cp:lastModifiedBy>
  <dcterms:created xsi:type="dcterms:W3CDTF">2009-10-20T16:23:32Z</dcterms:created>
  <dcterms:modified xsi:type="dcterms:W3CDTF">2012-01-09T22:14:07Z</dcterms:modified>
</cp:coreProperties>
</file>