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0" windowWidth="20490" windowHeight="7755" activeTab="2"/>
  </bookViews>
  <sheets>
    <sheet name="MES" sheetId="1" r:id="rId1"/>
    <sheet name="DESGLOSE" sheetId="4" r:id="rId2"/>
    <sheet name="RESUMEN" sheetId="5" r:id="rId3"/>
  </sheets>
  <calcPr calcId="152511"/>
</workbook>
</file>

<file path=xl/calcChain.xml><?xml version="1.0" encoding="utf-8"?>
<calcChain xmlns="http://schemas.openxmlformats.org/spreadsheetml/2006/main">
  <c r="Y35" i="5" l="1"/>
  <c r="Y24" i="5"/>
  <c r="Z35" i="5"/>
  <c r="Z34" i="5"/>
  <c r="Z33" i="5"/>
  <c r="Z32" i="5"/>
  <c r="Z31" i="5"/>
  <c r="Z30" i="5"/>
  <c r="Z29" i="5"/>
  <c r="Z28" i="5"/>
  <c r="Z24" i="5"/>
  <c r="Z21" i="5"/>
  <c r="Z20" i="5"/>
  <c r="Z19" i="5"/>
  <c r="Z18" i="5"/>
  <c r="Z17" i="5"/>
  <c r="Z16" i="5"/>
  <c r="Z15" i="5"/>
  <c r="Z8" i="5"/>
  <c r="Z9" i="5"/>
  <c r="Z10" i="5"/>
  <c r="Z11" i="5"/>
  <c r="Z12" i="5"/>
  <c r="Z13" i="5"/>
  <c r="Z7" i="5"/>
  <c r="Z6" i="5"/>
  <c r="Y22" i="5"/>
  <c r="Y23" i="5" s="1"/>
  <c r="Y21" i="5"/>
  <c r="Y17" i="5"/>
  <c r="Y14" i="5"/>
  <c r="AA58" i="1"/>
  <c r="AA57" i="1"/>
  <c r="AA56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U26" i="1"/>
  <c r="U25" i="1"/>
  <c r="T27" i="1"/>
  <c r="R27" i="1"/>
  <c r="Q27" i="1"/>
  <c r="O27" i="1"/>
  <c r="N27" i="1"/>
  <c r="M27" i="1"/>
  <c r="L27" i="1"/>
  <c r="K27" i="1"/>
  <c r="J27" i="1"/>
  <c r="I27" i="1"/>
  <c r="H27" i="1"/>
  <c r="G27" i="1"/>
  <c r="F27" i="1"/>
  <c r="E27" i="1"/>
  <c r="D27" i="1"/>
  <c r="Y25" i="5" l="1"/>
  <c r="Z23" i="5"/>
  <c r="Z22" i="5"/>
  <c r="V26" i="1"/>
  <c r="W26" i="1" s="1"/>
  <c r="N21" i="5"/>
  <c r="O21" i="5"/>
  <c r="P21" i="5"/>
  <c r="Q21" i="5"/>
  <c r="R21" i="5"/>
  <c r="S21" i="5"/>
  <c r="T21" i="5"/>
  <c r="U21" i="5"/>
  <c r="V21" i="5"/>
  <c r="W21" i="5"/>
  <c r="X21" i="5"/>
  <c r="Z25" i="5" l="1"/>
  <c r="Y26" i="5"/>
  <c r="Z26" i="5" s="1"/>
  <c r="V25" i="1"/>
  <c r="X35" i="5"/>
  <c r="X24" i="5"/>
  <c r="W24" i="5"/>
  <c r="V24" i="5"/>
  <c r="U24" i="5"/>
  <c r="T24" i="5"/>
  <c r="S24" i="5"/>
  <c r="R24" i="5"/>
  <c r="Q24" i="5"/>
  <c r="P24" i="5"/>
  <c r="O24" i="5"/>
  <c r="N24" i="5"/>
  <c r="X22" i="5"/>
  <c r="X23" i="5" s="1"/>
  <c r="X25" i="5" s="1"/>
  <c r="X17" i="5"/>
  <c r="X14" i="5"/>
  <c r="S27" i="1"/>
  <c r="P27" i="1"/>
  <c r="E16" i="5"/>
  <c r="Y27" i="5" l="1"/>
  <c r="Z27" i="5" s="1"/>
  <c r="W25" i="1"/>
  <c r="X26" i="5"/>
  <c r="X27" i="5" s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56" i="1" l="1"/>
  <c r="Z57" i="1" s="1"/>
  <c r="Z58" i="1" s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N17" i="5" l="1"/>
  <c r="O17" i="5"/>
  <c r="P17" i="5"/>
  <c r="Q17" i="5"/>
  <c r="R17" i="5"/>
  <c r="S17" i="5"/>
  <c r="T17" i="5"/>
  <c r="U17" i="5"/>
  <c r="V17" i="5"/>
  <c r="W17" i="5"/>
  <c r="U35" i="5" l="1"/>
  <c r="U22" i="5" s="1"/>
  <c r="U23" i="5" s="1"/>
  <c r="U25" i="5" s="1"/>
  <c r="V35" i="5"/>
  <c r="V22" i="5" s="1"/>
  <c r="V23" i="5" s="1"/>
  <c r="V25" i="5" s="1"/>
  <c r="W35" i="5"/>
  <c r="W23" i="5"/>
  <c r="W25" i="5" s="1"/>
  <c r="W22" i="5"/>
  <c r="V14" i="5"/>
  <c r="W14" i="5"/>
  <c r="U14" i="5"/>
  <c r="V26" i="5" l="1"/>
  <c r="V27" i="5"/>
  <c r="U26" i="5"/>
  <c r="U27" i="5"/>
  <c r="W26" i="5"/>
  <c r="W27" i="5"/>
  <c r="Y55" i="1"/>
  <c r="X55" i="1"/>
  <c r="Y54" i="1"/>
  <c r="X54" i="1"/>
  <c r="Y53" i="1"/>
  <c r="X53" i="1"/>
  <c r="Y52" i="1"/>
  <c r="X52" i="1"/>
  <c r="Y51" i="1"/>
  <c r="X51" i="1"/>
  <c r="Y48" i="1"/>
  <c r="Y49" i="1"/>
  <c r="X49" i="1"/>
  <c r="X48" i="1"/>
  <c r="Y47" i="1"/>
  <c r="X47" i="1"/>
  <c r="Y46" i="1"/>
  <c r="X46" i="1"/>
  <c r="Y45" i="1"/>
  <c r="X45" i="1"/>
  <c r="Y44" i="1"/>
  <c r="X44" i="1"/>
  <c r="Y43" i="1"/>
  <c r="X43" i="1"/>
  <c r="X42" i="1"/>
  <c r="Y42" i="1"/>
  <c r="Y41" i="1"/>
  <c r="X41" i="1"/>
  <c r="X56" i="1" s="1"/>
  <c r="U41" i="1"/>
  <c r="G41" i="1"/>
  <c r="AB57" i="1" l="1"/>
  <c r="AB58" i="1" s="1"/>
  <c r="Y56" i="1"/>
  <c r="Y57" i="1" s="1"/>
  <c r="Y58" i="1" s="1"/>
  <c r="X57" i="1"/>
  <c r="X58" i="1" s="1"/>
  <c r="Q52" i="1"/>
  <c r="R52" i="1"/>
  <c r="W55" i="1"/>
  <c r="W54" i="1"/>
  <c r="W53" i="1"/>
  <c r="W52" i="1"/>
  <c r="W51" i="1"/>
  <c r="W49" i="1"/>
  <c r="W48" i="1"/>
  <c r="W47" i="1"/>
  <c r="W46" i="1"/>
  <c r="W45" i="1"/>
  <c r="W44" i="1"/>
  <c r="W43" i="1"/>
  <c r="W42" i="1"/>
  <c r="W41" i="1"/>
  <c r="U22" i="1"/>
  <c r="U23" i="1"/>
  <c r="V23" i="1" s="1"/>
  <c r="U24" i="1"/>
  <c r="U5" i="1"/>
  <c r="V24" i="1" l="1"/>
  <c r="W24" i="1" s="1"/>
  <c r="V22" i="1"/>
  <c r="W22" i="1" s="1"/>
  <c r="W56" i="1"/>
  <c r="W57" i="1" s="1"/>
  <c r="W58" i="1" s="1"/>
  <c r="W23" i="1"/>
  <c r="O14" i="5" l="1"/>
  <c r="P14" i="5"/>
  <c r="Q14" i="5"/>
  <c r="R14" i="5"/>
  <c r="S14" i="5"/>
  <c r="T14" i="5"/>
  <c r="N14" i="5"/>
  <c r="U15" i="1" l="1"/>
  <c r="U16" i="1"/>
  <c r="V16" i="1" s="1"/>
  <c r="U17" i="1"/>
  <c r="V17" i="1" s="1"/>
  <c r="W17" i="1" s="1"/>
  <c r="U18" i="1"/>
  <c r="V18" i="1" s="1"/>
  <c r="U19" i="1"/>
  <c r="V19" i="1" s="1"/>
  <c r="W19" i="1" s="1"/>
  <c r="U20" i="1"/>
  <c r="V20" i="1" s="1"/>
  <c r="U14" i="1"/>
  <c r="V14" i="1" s="1"/>
  <c r="V15" i="1" l="1"/>
  <c r="W15" i="1" s="1"/>
  <c r="W20" i="1"/>
  <c r="W18" i="1"/>
  <c r="W16" i="1"/>
  <c r="W14" i="1"/>
  <c r="N35" i="5"/>
  <c r="O35" i="5"/>
  <c r="O22" i="5" s="1"/>
  <c r="P35" i="5"/>
  <c r="P22" i="5" s="1"/>
  <c r="Q35" i="5"/>
  <c r="Q22" i="5" s="1"/>
  <c r="R35" i="5"/>
  <c r="S35" i="5"/>
  <c r="S22" i="5" s="1"/>
  <c r="T35" i="5"/>
  <c r="T22" i="5" s="1"/>
  <c r="N22" i="5"/>
  <c r="R22" i="5"/>
  <c r="S23" i="5" l="1"/>
  <c r="N23" i="5"/>
  <c r="N25" i="5" s="1"/>
  <c r="S25" i="5"/>
  <c r="S26" i="5" s="1"/>
  <c r="S27" i="5" s="1"/>
  <c r="R23" i="5"/>
  <c r="R25" i="5" s="1"/>
  <c r="Q23" i="5"/>
  <c r="Q25" i="5" s="1"/>
  <c r="Q26" i="5" s="1"/>
  <c r="T23" i="5"/>
  <c r="T25" i="5" s="1"/>
  <c r="T26" i="5" s="1"/>
  <c r="T27" i="5" s="1"/>
  <c r="P23" i="5"/>
  <c r="P25" i="5" s="1"/>
  <c r="P26" i="5" s="1"/>
  <c r="O23" i="5"/>
  <c r="O25" i="5" s="1"/>
  <c r="O26" i="5" s="1"/>
  <c r="O27" i="5" s="1"/>
  <c r="V55" i="1"/>
  <c r="V54" i="1"/>
  <c r="V53" i="1"/>
  <c r="V52" i="1"/>
  <c r="V51" i="1"/>
  <c r="V49" i="1"/>
  <c r="V48" i="1"/>
  <c r="V47" i="1"/>
  <c r="V46" i="1"/>
  <c r="V45" i="1"/>
  <c r="V44" i="1"/>
  <c r="V43" i="1"/>
  <c r="V42" i="1"/>
  <c r="V41" i="1"/>
  <c r="U55" i="1"/>
  <c r="U54" i="1"/>
  <c r="U53" i="1"/>
  <c r="U52" i="1"/>
  <c r="U51" i="1"/>
  <c r="U49" i="1"/>
  <c r="U48" i="1"/>
  <c r="U47" i="1"/>
  <c r="U46" i="1"/>
  <c r="U45" i="1"/>
  <c r="U44" i="1"/>
  <c r="U43" i="1"/>
  <c r="U42" i="1"/>
  <c r="T55" i="1"/>
  <c r="T54" i="1"/>
  <c r="T53" i="1"/>
  <c r="T52" i="1"/>
  <c r="T51" i="1"/>
  <c r="T49" i="1"/>
  <c r="T48" i="1"/>
  <c r="T47" i="1"/>
  <c r="T46" i="1"/>
  <c r="T45" i="1"/>
  <c r="T44" i="1"/>
  <c r="T43" i="1"/>
  <c r="S55" i="1"/>
  <c r="S54" i="1"/>
  <c r="S53" i="1"/>
  <c r="S52" i="1"/>
  <c r="S51" i="1"/>
  <c r="S49" i="1"/>
  <c r="S48" i="1"/>
  <c r="S47" i="1"/>
  <c r="S46" i="1"/>
  <c r="S45" i="1"/>
  <c r="S44" i="1"/>
  <c r="S43" i="1"/>
  <c r="S42" i="1"/>
  <c r="T42" i="1"/>
  <c r="T41" i="1"/>
  <c r="S41" i="1"/>
  <c r="R55" i="1"/>
  <c r="R54" i="1"/>
  <c r="R53" i="1"/>
  <c r="R51" i="1"/>
  <c r="R49" i="1"/>
  <c r="R48" i="1"/>
  <c r="R47" i="1"/>
  <c r="R46" i="1"/>
  <c r="R45" i="1"/>
  <c r="R44" i="1"/>
  <c r="R43" i="1"/>
  <c r="R42" i="1"/>
  <c r="R41" i="1"/>
  <c r="Q55" i="1"/>
  <c r="Q54" i="1"/>
  <c r="Q53" i="1"/>
  <c r="Q51" i="1"/>
  <c r="Q49" i="1"/>
  <c r="Q48" i="1"/>
  <c r="Q47" i="1"/>
  <c r="Q46" i="1"/>
  <c r="Q45" i="1"/>
  <c r="Q44" i="1"/>
  <c r="Q43" i="1"/>
  <c r="Q42" i="1"/>
  <c r="Q41" i="1"/>
  <c r="P55" i="1"/>
  <c r="P54" i="1"/>
  <c r="P53" i="1"/>
  <c r="P52" i="1"/>
  <c r="P51" i="1"/>
  <c r="P49" i="1"/>
  <c r="P48" i="1"/>
  <c r="P47" i="1"/>
  <c r="P46" i="1"/>
  <c r="P45" i="1"/>
  <c r="P44" i="1"/>
  <c r="P43" i="1"/>
  <c r="P42" i="1"/>
  <c r="P41" i="1"/>
  <c r="P27" i="5" l="1"/>
  <c r="R26" i="5"/>
  <c r="R27" i="5" s="1"/>
  <c r="R56" i="1"/>
  <c r="R57" i="1" s="1"/>
  <c r="R58" i="1" s="1"/>
  <c r="S56" i="1"/>
  <c r="S57" i="1" s="1"/>
  <c r="S58" i="1" s="1"/>
  <c r="U56" i="1"/>
  <c r="U57" i="1" s="1"/>
  <c r="U58" i="1" s="1"/>
  <c r="T56" i="1"/>
  <c r="T57" i="1" s="1"/>
  <c r="T58" i="1" s="1"/>
  <c r="P56" i="1"/>
  <c r="P57" i="1" s="1"/>
  <c r="P58" i="1" s="1"/>
  <c r="Q56" i="1"/>
  <c r="Q57" i="1" s="1"/>
  <c r="Q58" i="1" s="1"/>
  <c r="V56" i="1"/>
  <c r="V57" i="1" s="1"/>
  <c r="V58" i="1" s="1"/>
  <c r="Q27" i="5"/>
  <c r="N26" i="5"/>
  <c r="U6" i="1"/>
  <c r="U7" i="1"/>
  <c r="V7" i="1" s="1"/>
  <c r="U8" i="1"/>
  <c r="V8" i="1" s="1"/>
  <c r="U9" i="1"/>
  <c r="V9" i="1" s="1"/>
  <c r="W9" i="1" s="1"/>
  <c r="U10" i="1"/>
  <c r="U11" i="1"/>
  <c r="U12" i="1"/>
  <c r="V12" i="1" s="1"/>
  <c r="U13" i="1"/>
  <c r="V13" i="1" s="1"/>
  <c r="W13" i="1" s="1"/>
  <c r="U21" i="1"/>
  <c r="U27" i="1" l="1"/>
  <c r="N27" i="5"/>
  <c r="V5" i="1"/>
  <c r="W7" i="1"/>
  <c r="V11" i="1"/>
  <c r="W11" i="1" s="1"/>
  <c r="V21" i="1"/>
  <c r="W21" i="1" s="1"/>
  <c r="V10" i="1"/>
  <c r="W10" i="1" s="1"/>
  <c r="V6" i="1"/>
  <c r="W6" i="1" s="1"/>
  <c r="W12" i="1"/>
  <c r="W8" i="1"/>
  <c r="AI15" i="5"/>
  <c r="AI18" i="5"/>
  <c r="AG11" i="5"/>
  <c r="AG13" i="5"/>
  <c r="AG34" i="5"/>
  <c r="AF7" i="5"/>
  <c r="AF11" i="5"/>
  <c r="AF19" i="5"/>
  <c r="AF33" i="5"/>
  <c r="J9" i="5"/>
  <c r="J11" i="5"/>
  <c r="J34" i="5"/>
  <c r="I9" i="5"/>
  <c r="H13" i="5"/>
  <c r="H19" i="5"/>
  <c r="G7" i="5"/>
  <c r="G8" i="5"/>
  <c r="G13" i="5"/>
  <c r="G32" i="5"/>
  <c r="F7" i="5"/>
  <c r="I48" i="1"/>
  <c r="E9" i="5"/>
  <c r="E19" i="5"/>
  <c r="D9" i="5"/>
  <c r="D19" i="5"/>
  <c r="D32" i="5"/>
  <c r="D6" i="5"/>
  <c r="AH7" i="5"/>
  <c r="AH8" i="5"/>
  <c r="AH9" i="5"/>
  <c r="AH32" i="5"/>
  <c r="AH33" i="5"/>
  <c r="AE19" i="5"/>
  <c r="AE31" i="5"/>
  <c r="M12" i="5"/>
  <c r="M20" i="5"/>
  <c r="M31" i="5"/>
  <c r="M6" i="5"/>
  <c r="L7" i="5"/>
  <c r="O43" i="1"/>
  <c r="O44" i="1"/>
  <c r="L12" i="5"/>
  <c r="O48" i="1"/>
  <c r="O49" i="1"/>
  <c r="L16" i="5"/>
  <c r="O52" i="1"/>
  <c r="K8" i="5"/>
  <c r="K12" i="5"/>
  <c r="K20" i="5"/>
  <c r="K19" i="5"/>
  <c r="K16" i="5"/>
  <c r="N52" i="1"/>
  <c r="N54" i="1"/>
  <c r="K6" i="5"/>
  <c r="J8" i="5"/>
  <c r="J12" i="5"/>
  <c r="M48" i="1"/>
  <c r="M51" i="1"/>
  <c r="M52" i="1"/>
  <c r="J6" i="5"/>
  <c r="I7" i="5"/>
  <c r="I8" i="5"/>
  <c r="L46" i="1"/>
  <c r="L47" i="1"/>
  <c r="L49" i="1"/>
  <c r="L52" i="1"/>
  <c r="H7" i="5"/>
  <c r="H8" i="5"/>
  <c r="H9" i="5"/>
  <c r="H11" i="5"/>
  <c r="H20" i="5"/>
  <c r="K55" i="1"/>
  <c r="H16" i="5"/>
  <c r="K52" i="1"/>
  <c r="K53" i="1"/>
  <c r="H34" i="5"/>
  <c r="H6" i="5"/>
  <c r="G9" i="5"/>
  <c r="J46" i="1"/>
  <c r="G11" i="5"/>
  <c r="G19" i="5"/>
  <c r="J54" i="1"/>
  <c r="G6" i="5"/>
  <c r="F9" i="5"/>
  <c r="F12" i="5"/>
  <c r="F11" i="5"/>
  <c r="F13" i="5"/>
  <c r="I49" i="1"/>
  <c r="I52" i="1"/>
  <c r="F34" i="5"/>
  <c r="E7" i="5"/>
  <c r="E8" i="5"/>
  <c r="E12" i="5"/>
  <c r="E11" i="5"/>
  <c r="E13" i="5"/>
  <c r="H51" i="1"/>
  <c r="H53" i="1"/>
  <c r="D7" i="5"/>
  <c r="D8" i="5"/>
  <c r="D12" i="5"/>
  <c r="D11" i="5"/>
  <c r="G55" i="1"/>
  <c r="G51" i="1"/>
  <c r="D33" i="5"/>
  <c r="M16" i="5"/>
  <c r="O51" i="1"/>
  <c r="L31" i="5"/>
  <c r="K31" i="5"/>
  <c r="K32" i="5"/>
  <c r="AI28" i="5"/>
  <c r="AI29" i="5"/>
  <c r="AI30" i="5"/>
  <c r="J49" i="1"/>
  <c r="K49" i="1"/>
  <c r="J19" i="5"/>
  <c r="J13" i="5"/>
  <c r="J16" i="5"/>
  <c r="I20" i="5"/>
  <c r="I31" i="5"/>
  <c r="L53" i="1"/>
  <c r="K42" i="1"/>
  <c r="K44" i="1"/>
  <c r="H33" i="5"/>
  <c r="J44" i="1"/>
  <c r="J48" i="1"/>
  <c r="G33" i="5"/>
  <c r="I44" i="1"/>
  <c r="F16" i="5"/>
  <c r="I53" i="1"/>
  <c r="I54" i="1"/>
  <c r="H43" i="1"/>
  <c r="G46" i="1"/>
  <c r="D31" i="5"/>
  <c r="G54" i="1"/>
  <c r="AI5" i="5"/>
  <c r="Z5" i="5"/>
  <c r="H55" i="1"/>
  <c r="D16" i="5"/>
  <c r="M49" i="1"/>
  <c r="AE12" i="5"/>
  <c r="M43" i="1"/>
  <c r="J53" i="1"/>
  <c r="K54" i="1"/>
  <c r="G20" i="5"/>
  <c r="F20" i="5"/>
  <c r="F32" i="5"/>
  <c r="G31" i="5"/>
  <c r="G16" i="5"/>
  <c r="H52" i="1"/>
  <c r="E32" i="5"/>
  <c r="D34" i="5"/>
  <c r="G43" i="1"/>
  <c r="J42" i="1"/>
  <c r="M41" i="1"/>
  <c r="L51" i="1"/>
  <c r="H47" i="1"/>
  <c r="I33" i="5"/>
  <c r="AE32" i="5"/>
  <c r="M44" i="1"/>
  <c r="M46" i="1"/>
  <c r="I16" i="5"/>
  <c r="M47" i="1"/>
  <c r="F19" i="5"/>
  <c r="L48" i="1"/>
  <c r="J51" i="1"/>
  <c r="AE13" i="5"/>
  <c r="I45" i="1"/>
  <c r="J41" i="1"/>
  <c r="I51" i="1"/>
  <c r="L43" i="1"/>
  <c r="F31" i="5"/>
  <c r="G49" i="1"/>
  <c r="E33" i="5"/>
  <c r="F33" i="5"/>
  <c r="J45" i="1"/>
  <c r="H32" i="5"/>
  <c r="D13" i="5"/>
  <c r="G47" i="1"/>
  <c r="G44" i="1"/>
  <c r="K48" i="1"/>
  <c r="L54" i="1"/>
  <c r="I34" i="5"/>
  <c r="AE33" i="5"/>
  <c r="AE11" i="5"/>
  <c r="AE7" i="5"/>
  <c r="I55" i="1"/>
  <c r="J32" i="5"/>
  <c r="J52" i="1"/>
  <c r="K47" i="1"/>
  <c r="O55" i="1"/>
  <c r="AF9" i="5"/>
  <c r="G12" i="5"/>
  <c r="I12" i="5"/>
  <c r="K43" i="1"/>
  <c r="AE16" i="5"/>
  <c r="M45" i="1"/>
  <c r="G52" i="1"/>
  <c r="H44" i="1"/>
  <c r="J55" i="1"/>
  <c r="I47" i="1"/>
  <c r="AE20" i="5"/>
  <c r="AE34" i="5"/>
  <c r="O53" i="1"/>
  <c r="L33" i="5"/>
  <c r="AE6" i="5"/>
  <c r="AE9" i="5"/>
  <c r="I13" i="5"/>
  <c r="J31" i="5"/>
  <c r="I46" i="1"/>
  <c r="L42" i="1"/>
  <c r="M55" i="1"/>
  <c r="O46" i="1"/>
  <c r="M34" i="5"/>
  <c r="AG8" i="5"/>
  <c r="AF32" i="5"/>
  <c r="J20" i="5"/>
  <c r="I19" i="5"/>
  <c r="G53" i="1"/>
  <c r="H46" i="1"/>
  <c r="H31" i="5"/>
  <c r="N55" i="1"/>
  <c r="AG7" i="5"/>
  <c r="AF13" i="5"/>
  <c r="AG32" i="5"/>
  <c r="K51" i="1"/>
  <c r="K41" i="1"/>
  <c r="K34" i="5"/>
  <c r="AF8" i="5"/>
  <c r="AG33" i="5"/>
  <c r="E34" i="5"/>
  <c r="H54" i="1"/>
  <c r="L55" i="1"/>
  <c r="AH12" i="5"/>
  <c r="F6" i="5"/>
  <c r="I41" i="1"/>
  <c r="F8" i="5"/>
  <c r="I43" i="1"/>
  <c r="J33" i="5"/>
  <c r="M53" i="1"/>
  <c r="D20" i="5"/>
  <c r="G48" i="1"/>
  <c r="I6" i="5"/>
  <c r="J5" i="5"/>
  <c r="L34" i="5"/>
  <c r="O54" i="1"/>
  <c r="L41" i="1"/>
  <c r="E6" i="5"/>
  <c r="H41" i="1"/>
  <c r="E31" i="5"/>
  <c r="H48" i="1"/>
  <c r="E20" i="5"/>
  <c r="I11" i="5"/>
  <c r="L45" i="1"/>
  <c r="L6" i="5"/>
  <c r="O41" i="1"/>
  <c r="L11" i="5"/>
  <c r="O45" i="1"/>
  <c r="M32" i="5"/>
  <c r="K46" i="1"/>
  <c r="H12" i="5"/>
  <c r="M9" i="5"/>
  <c r="M54" i="1"/>
  <c r="J43" i="1"/>
  <c r="H49" i="1"/>
  <c r="G34" i="5"/>
  <c r="J47" i="1"/>
  <c r="G42" i="1"/>
  <c r="I42" i="1"/>
  <c r="I32" i="5"/>
  <c r="L44" i="1"/>
  <c r="AE8" i="5"/>
  <c r="N51" i="1"/>
  <c r="K9" i="5"/>
  <c r="N44" i="1"/>
  <c r="AH16" i="5"/>
  <c r="AH31" i="5"/>
  <c r="AH20" i="5"/>
  <c r="N49" i="1"/>
  <c r="N46" i="1"/>
  <c r="L9" i="5"/>
  <c r="M19" i="5"/>
  <c r="K45" i="1"/>
  <c r="H42" i="1"/>
  <c r="G45" i="1"/>
  <c r="H45" i="1"/>
  <c r="L32" i="5"/>
  <c r="J7" i="5"/>
  <c r="M42" i="1"/>
  <c r="K13" i="5"/>
  <c r="N47" i="1"/>
  <c r="AH34" i="5"/>
  <c r="N41" i="1"/>
  <c r="N48" i="1"/>
  <c r="N43" i="1"/>
  <c r="O42" i="1"/>
  <c r="AG5" i="5"/>
  <c r="K7" i="5"/>
  <c r="N42" i="1"/>
  <c r="O47" i="1"/>
  <c r="L13" i="5"/>
  <c r="M33" i="5"/>
  <c r="M13" i="5"/>
  <c r="M8" i="5"/>
  <c r="AF16" i="5"/>
  <c r="AF31" i="5"/>
  <c r="AF20" i="5"/>
  <c r="AF12" i="5"/>
  <c r="AH5" i="5"/>
  <c r="AG6" i="5"/>
  <c r="AG16" i="5"/>
  <c r="AG31" i="5"/>
  <c r="AG20" i="5"/>
  <c r="AG12" i="5"/>
  <c r="AH6" i="5"/>
  <c r="L8" i="5"/>
  <c r="M11" i="5"/>
  <c r="L20" i="5"/>
  <c r="AF6" i="5"/>
  <c r="AH11" i="5"/>
  <c r="K33" i="5"/>
  <c r="N53" i="1"/>
  <c r="K11" i="5"/>
  <c r="N45" i="1"/>
  <c r="AH19" i="5"/>
  <c r="L19" i="5"/>
  <c r="M7" i="5"/>
  <c r="AF34" i="5"/>
  <c r="AG19" i="5"/>
  <c r="AG9" i="5"/>
  <c r="AH13" i="5"/>
  <c r="V27" i="1" l="1"/>
  <c r="W5" i="1"/>
  <c r="W27" i="1" s="1"/>
  <c r="E35" i="5"/>
  <c r="E22" i="5" s="1"/>
  <c r="AI20" i="5"/>
  <c r="D35" i="5"/>
  <c r="AF14" i="5"/>
  <c r="AF17" i="5" s="1"/>
  <c r="AI16" i="5"/>
  <c r="AH35" i="5"/>
  <c r="AH22" i="5" s="1"/>
  <c r="N56" i="1"/>
  <c r="N57" i="1" s="1"/>
  <c r="G56" i="1"/>
  <c r="G57" i="1" s="1"/>
  <c r="I56" i="1"/>
  <c r="I57" i="1" s="1"/>
  <c r="I58" i="1" s="1"/>
  <c r="H35" i="5"/>
  <c r="H22" i="5" s="1"/>
  <c r="K35" i="5"/>
  <c r="K22" i="5" s="1"/>
  <c r="AI19" i="5"/>
  <c r="M35" i="5"/>
  <c r="M22" i="5" s="1"/>
  <c r="H56" i="1"/>
  <c r="H57" i="1" s="1"/>
  <c r="H58" i="1" s="1"/>
  <c r="K56" i="1"/>
  <c r="K57" i="1" s="1"/>
  <c r="K58" i="1" s="1"/>
  <c r="J35" i="5"/>
  <c r="J22" i="5" s="1"/>
  <c r="J56" i="1"/>
  <c r="J57" i="1" s="1"/>
  <c r="J58" i="1" s="1"/>
  <c r="L14" i="5"/>
  <c r="L21" i="5" s="1"/>
  <c r="L24" i="5" s="1"/>
  <c r="AI33" i="5"/>
  <c r="I35" i="5"/>
  <c r="I22" i="5" s="1"/>
  <c r="M56" i="1"/>
  <c r="M57" i="1" s="1"/>
  <c r="M58" i="1" s="1"/>
  <c r="AG35" i="5"/>
  <c r="AG22" i="5" s="1"/>
  <c r="G14" i="5"/>
  <c r="AI6" i="5"/>
  <c r="AI8" i="5"/>
  <c r="AI11" i="5"/>
  <c r="F35" i="5"/>
  <c r="F22" i="5" s="1"/>
  <c r="AI13" i="5"/>
  <c r="AI32" i="5"/>
  <c r="G35" i="5"/>
  <c r="G22" i="5" s="1"/>
  <c r="M14" i="5"/>
  <c r="M21" i="5" s="1"/>
  <c r="M24" i="5" s="1"/>
  <c r="AI7" i="5"/>
  <c r="AI12" i="5"/>
  <c r="AI31" i="5"/>
  <c r="AG14" i="5"/>
  <c r="AG17" i="5" s="1"/>
  <c r="F14" i="5"/>
  <c r="AI34" i="5"/>
  <c r="AI9" i="5"/>
  <c r="L35" i="5"/>
  <c r="L22" i="5" s="1"/>
  <c r="I14" i="5"/>
  <c r="AF35" i="5"/>
  <c r="AF22" i="5" s="1"/>
  <c r="AE35" i="5"/>
  <c r="AE14" i="5"/>
  <c r="J14" i="5"/>
  <c r="J21" i="5" s="1"/>
  <c r="J24" i="5" s="1"/>
  <c r="D14" i="5"/>
  <c r="D21" i="5" s="1"/>
  <c r="O56" i="1"/>
  <c r="O57" i="1" s="1"/>
  <c r="K14" i="5"/>
  <c r="K21" i="5" s="1"/>
  <c r="K24" i="5" s="1"/>
  <c r="E14" i="5"/>
  <c r="E21" i="5" s="1"/>
  <c r="E24" i="5" s="1"/>
  <c r="L56" i="1"/>
  <c r="L57" i="1" s="1"/>
  <c r="L58" i="1" s="1"/>
  <c r="H14" i="5"/>
  <c r="H21" i="5" s="1"/>
  <c r="H24" i="5" s="1"/>
  <c r="AH14" i="5"/>
  <c r="I17" i="5" l="1"/>
  <c r="I21" i="5"/>
  <c r="I24" i="5" s="1"/>
  <c r="G17" i="5"/>
  <c r="G21" i="5"/>
  <c r="G24" i="5" s="1"/>
  <c r="F17" i="5"/>
  <c r="F21" i="5"/>
  <c r="F24" i="5" s="1"/>
  <c r="Z14" i="5"/>
  <c r="D24" i="5"/>
  <c r="N58" i="1"/>
  <c r="AF21" i="5"/>
  <c r="AF24" i="5" s="1"/>
  <c r="D22" i="5"/>
  <c r="G58" i="1"/>
  <c r="M17" i="5"/>
  <c r="K17" i="5"/>
  <c r="H17" i="5"/>
  <c r="J17" i="5"/>
  <c r="AG21" i="5"/>
  <c r="L17" i="5"/>
  <c r="L23" i="5"/>
  <c r="E17" i="5"/>
  <c r="AE21" i="5"/>
  <c r="AE24" i="5" s="1"/>
  <c r="AE17" i="5"/>
  <c r="AI14" i="5"/>
  <c r="AE22" i="5"/>
  <c r="AI35" i="5"/>
  <c r="D17" i="5"/>
  <c r="O58" i="1"/>
  <c r="AH17" i="5"/>
  <c r="AH21" i="5"/>
  <c r="AF23" i="5"/>
  <c r="H23" i="5"/>
  <c r="E23" i="5"/>
  <c r="J23" i="5"/>
  <c r="K23" i="5"/>
  <c r="M23" i="5"/>
  <c r="D23" i="5" l="1"/>
  <c r="G23" i="5"/>
  <c r="G25" i="5" s="1"/>
  <c r="G26" i="5" s="1"/>
  <c r="G27" i="5" s="1"/>
  <c r="L25" i="5"/>
  <c r="L26" i="5" s="1"/>
  <c r="L27" i="5" s="1"/>
  <c r="F23" i="5"/>
  <c r="F25" i="5" s="1"/>
  <c r="F26" i="5" s="1"/>
  <c r="F27" i="5" s="1"/>
  <c r="AG24" i="5"/>
  <c r="AG23" i="5"/>
  <c r="I23" i="5"/>
  <c r="I25" i="5" s="1"/>
  <c r="I26" i="5" s="1"/>
  <c r="I27" i="5" s="1"/>
  <c r="AI22" i="5"/>
  <c r="AE23" i="5"/>
  <c r="AE25" i="5" s="1"/>
  <c r="AE26" i="5" s="1"/>
  <c r="AI17" i="5"/>
  <c r="K25" i="5"/>
  <c r="H25" i="5"/>
  <c r="H26" i="5" s="1"/>
  <c r="AH23" i="5"/>
  <c r="AH24" i="5"/>
  <c r="AF25" i="5"/>
  <c r="AI21" i="5"/>
  <c r="J25" i="5"/>
  <c r="E25" i="5"/>
  <c r="M25" i="5"/>
  <c r="D25" i="5" l="1"/>
  <c r="AI24" i="5"/>
  <c r="AG25" i="5"/>
  <c r="AG26" i="5" s="1"/>
  <c r="AG27" i="5" s="1"/>
  <c r="K26" i="5"/>
  <c r="K27" i="5" s="1"/>
  <c r="H27" i="5"/>
  <c r="AF26" i="5"/>
  <c r="AF27" i="5" s="1"/>
  <c r="AE27" i="5"/>
  <c r="AH25" i="5"/>
  <c r="AI23" i="5"/>
  <c r="M26" i="5"/>
  <c r="M27" i="5" s="1"/>
  <c r="J26" i="5"/>
  <c r="J27" i="5" s="1"/>
  <c r="E26" i="5"/>
  <c r="D26" i="5" l="1"/>
  <c r="AH26" i="5"/>
  <c r="AI26" i="5" s="1"/>
  <c r="AI27" i="5"/>
  <c r="AI25" i="5"/>
  <c r="E27" i="5"/>
  <c r="D27" i="5" l="1"/>
  <c r="AH27" i="5"/>
</calcChain>
</file>

<file path=xl/sharedStrings.xml><?xml version="1.0" encoding="utf-8"?>
<sst xmlns="http://schemas.openxmlformats.org/spreadsheetml/2006/main" count="337" uniqueCount="146">
  <si>
    <t>TOTAL PERCEPCIONES</t>
  </si>
  <si>
    <t>COSTO SOCIAL</t>
  </si>
  <si>
    <t>IVA</t>
  </si>
  <si>
    <t>TOTAL</t>
  </si>
  <si>
    <t>①</t>
  </si>
  <si>
    <t>②</t>
  </si>
  <si>
    <t>③</t>
  </si>
  <si>
    <t>④</t>
  </si>
  <si>
    <t>⑤</t>
  </si>
  <si>
    <t>⑥</t>
  </si>
  <si>
    <t>⑦</t>
  </si>
  <si>
    <t>⑧</t>
  </si>
  <si>
    <t>⑨</t>
  </si>
  <si>
    <t>⑩</t>
  </si>
  <si>
    <t>⑪</t>
  </si>
  <si>
    <t>C</t>
  </si>
  <si>
    <t>D</t>
  </si>
  <si>
    <t>CUENTAS</t>
  </si>
  <si>
    <t>TEXTO</t>
  </si>
  <si>
    <t>ECO III-MARINOS</t>
  </si>
  <si>
    <t>Suedos</t>
  </si>
  <si>
    <t>Tiempo extra</t>
  </si>
  <si>
    <t>Compens.y otr.perc.</t>
  </si>
  <si>
    <t>Aguinaldo</t>
  </si>
  <si>
    <t>Vacaciones</t>
  </si>
  <si>
    <t>Prima vacacional</t>
  </si>
  <si>
    <t>Bono especial</t>
  </si>
  <si>
    <t>IMSS</t>
  </si>
  <si>
    <t>SAR</t>
  </si>
  <si>
    <t>INFONAVIT</t>
  </si>
  <si>
    <t xml:space="preserve">3% SOBRE NOMINA </t>
  </si>
  <si>
    <t>Comisión 4%</t>
  </si>
  <si>
    <t>⑨⑩</t>
  </si>
  <si>
    <t>Sub total</t>
  </si>
  <si>
    <t>Total facturado</t>
  </si>
  <si>
    <t>El concepto de IMSS, SAR, Infonavit, impuesto a la nómina, deberá desglosarse.</t>
  </si>
  <si>
    <t>BUQUES</t>
  </si>
  <si>
    <t>SUBTOTAL</t>
  </si>
  <si>
    <t>ISLA GRANDE</t>
  </si>
  <si>
    <t>TIEMPO EXTRA FIJO 50000202</t>
  </si>
  <si>
    <t>TIEMPO EXTRA OCASIONAL 50000202</t>
  </si>
  <si>
    <t>DESC. SEM OBLIGATORIO 50000203</t>
  </si>
  <si>
    <t>SUELDO BASE 50000201</t>
  </si>
  <si>
    <t>VACACIONES PROPORCIONALES 50000205</t>
  </si>
  <si>
    <t>TOTAL AGUINALDO 50000207</t>
  </si>
  <si>
    <t>TOTAL P .VAC 50000206</t>
  </si>
  <si>
    <t>COMPLEMENTO (ASIM NETOS) 50000208</t>
  </si>
  <si>
    <t>IMSS 50000225</t>
  </si>
  <si>
    <t>SAR 50000230</t>
  </si>
  <si>
    <t>INFONAVIT 50000227</t>
  </si>
  <si>
    <t>IMPTO. S/NOMINA 50000228</t>
  </si>
  <si>
    <t>COMISION OPERADORA 50000259</t>
  </si>
  <si>
    <t>COMISION COMPLEMENTO 50000259</t>
  </si>
  <si>
    <t>RFC</t>
  </si>
  <si>
    <t>Cuentas</t>
  </si>
  <si>
    <t>Texto</t>
  </si>
  <si>
    <t>Total</t>
  </si>
  <si>
    <t>Column1</t>
  </si>
  <si>
    <t>Column12</t>
  </si>
  <si>
    <t>Column2</t>
  </si>
  <si>
    <t>Column6</t>
  </si>
  <si>
    <t>50000201</t>
  </si>
  <si>
    <t>50000202</t>
  </si>
  <si>
    <t>50000203</t>
  </si>
  <si>
    <t>50000207</t>
  </si>
  <si>
    <t>50000205</t>
  </si>
  <si>
    <t>50000206</t>
  </si>
  <si>
    <t>ISR</t>
  </si>
  <si>
    <t>50000225</t>
  </si>
  <si>
    <t>IMSS TRABAJADOR</t>
  </si>
  <si>
    <t>TOTAL DE PERCEPCIONES</t>
  </si>
  <si>
    <t>Bonificación</t>
  </si>
  <si>
    <t>50000208</t>
  </si>
  <si>
    <t xml:space="preserve">imss/sar/inf/3% nóm  </t>
  </si>
  <si>
    <t>50000259</t>
  </si>
  <si>
    <t>Total  facturado</t>
  </si>
  <si>
    <t>50000230</t>
  </si>
  <si>
    <t>50000227</t>
  </si>
  <si>
    <t>50000228</t>
  </si>
  <si>
    <t>b</t>
  </si>
  <si>
    <t>El concepto de IMSS, SAR, Infonavit, impuesto sobre nóminas, debera enviarse por separado</t>
  </si>
  <si>
    <t>① DESGLOCE POR CUENTAS</t>
  </si>
  <si>
    <t>FECHA PAGO</t>
  </si>
  <si>
    <t>No. EMPLEADO</t>
  </si>
  <si>
    <t>NOMBRE</t>
  </si>
  <si>
    <t>PUESTO</t>
  </si>
  <si>
    <t>DIAS PAGADOS</t>
  </si>
  <si>
    <t>Sueldos</t>
  </si>
  <si>
    <t>INFORMATIVO</t>
  </si>
  <si>
    <t>ISLA SAN GABRIEL</t>
  </si>
  <si>
    <t>Column22</t>
  </si>
  <si>
    <t>Column23</t>
  </si>
  <si>
    <t>Column222</t>
  </si>
  <si>
    <t>Column24</t>
  </si>
  <si>
    <t>Column25</t>
  </si>
  <si>
    <t>AMARRADOS</t>
  </si>
  <si>
    <t>SUBSIDIO</t>
  </si>
  <si>
    <t>ISLA MONSERRAT</t>
  </si>
  <si>
    <t>Subsidio</t>
  </si>
  <si>
    <t>ISLA JANITZIO</t>
  </si>
  <si>
    <t>CEDROS</t>
  </si>
  <si>
    <t>ISLA CIARI</t>
  </si>
  <si>
    <t>MARZO ADICIONALES</t>
  </si>
  <si>
    <t>Column252</t>
  </si>
  <si>
    <t>Column253</t>
  </si>
  <si>
    <t>Column3</t>
  </si>
  <si>
    <t>ISLA SAN JOSE</t>
  </si>
  <si>
    <t>ISLA MIRAMAR</t>
  </si>
  <si>
    <t>ISLA BLANCA</t>
  </si>
  <si>
    <t>Column2522</t>
  </si>
  <si>
    <t>Column2523</t>
  </si>
  <si>
    <t>Column4</t>
  </si>
  <si>
    <t>Column32</t>
  </si>
  <si>
    <t>ISLA SAN DIEGO</t>
  </si>
  <si>
    <t>ISLA SAN IGNACIO</t>
  </si>
  <si>
    <t>ISLA SAN LUIS</t>
  </si>
  <si>
    <t>ISLA SANTA CRUZ</t>
  </si>
  <si>
    <t>ISLA VERDE</t>
  </si>
  <si>
    <t>ISLA AZTECA</t>
  </si>
  <si>
    <t>ISLA ARBOLEDA</t>
  </si>
  <si>
    <t>Column25222</t>
  </si>
  <si>
    <t>Column25223</t>
  </si>
  <si>
    <t>Column252222</t>
  </si>
  <si>
    <t>Column252223</t>
  </si>
  <si>
    <t>Column2522222</t>
  </si>
  <si>
    <t>Column2522223</t>
  </si>
  <si>
    <t>Column2522224</t>
  </si>
  <si>
    <t>ISLA CRECIENTE</t>
  </si>
  <si>
    <t>ISLA COLORADA</t>
  </si>
  <si>
    <t>SUBSEA 88</t>
  </si>
  <si>
    <t>Column252232</t>
  </si>
  <si>
    <t>Column252233</t>
  </si>
  <si>
    <t>Column252234</t>
  </si>
  <si>
    <t>DESCUENTO ASIMILADOS</t>
  </si>
  <si>
    <t>PRESTAMO ASIMILADOS</t>
  </si>
  <si>
    <t>Prestamo Asimilado</t>
  </si>
  <si>
    <t>ISLA LEON</t>
  </si>
  <si>
    <t>Column2522322</t>
  </si>
  <si>
    <t>MES</t>
  </si>
  <si>
    <t>Comisión 2%</t>
  </si>
  <si>
    <t>PENSION</t>
  </si>
  <si>
    <t>PRESTAMO</t>
  </si>
  <si>
    <t>FONACOT</t>
  </si>
  <si>
    <t>Otras deduccinoes Asim</t>
  </si>
  <si>
    <t>NEVADO DE COLIMA</t>
  </si>
  <si>
    <t>Column2522323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</si>
</sst>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8"/>
      <name val="Century Gothic"/>
      <family val="2"/>
    </font>
    <font>
      <b/>
      <sz val="8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FFFF"/>
      <name val="Century Gothic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sz val="11"/>
      <color theme="1"/>
      <name val="Calibri"/>
      <family val="2"/>
    </font>
    <font>
      <b/>
      <sz val="11"/>
      <color rgb="FFFF0000"/>
      <name val="Symbol"/>
      <family val="1"/>
      <charset val="2"/>
    </font>
    <font>
      <sz val="11"/>
      <name val="Calibri"/>
      <family val="2"/>
      <scheme val="minor"/>
    </font>
    <font>
      <b/>
      <sz val="8"/>
      <color rgb="FFFF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E6F7A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17" applyNumberFormat="0" applyFill="0" applyAlignment="0" applyProtection="0"/>
  </cellStyleXfs>
  <cellXfs count="127">
    <xf numFmtId="0" fontId="0" fillId="0" borderId="0" xfId="0"/>
    <xf numFmtId="0" fontId="7" fillId="2" borderId="0" xfId="0" applyFont="1" applyFill="1" applyAlignment="1">
      <alignment horizontal="center" vertical="center" wrapText="1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2" fillId="0" borderId="0" xfId="0" applyFont="1"/>
    <xf numFmtId="43" fontId="12" fillId="0" borderId="0" xfId="0" applyNumberFormat="1" applyFont="1"/>
    <xf numFmtId="0" fontId="13" fillId="0" borderId="0" xfId="0" applyFont="1"/>
    <xf numFmtId="43" fontId="13" fillId="0" borderId="0" xfId="1" applyFont="1"/>
    <xf numFmtId="43" fontId="13" fillId="0" borderId="0" xfId="0" applyNumberFormat="1" applyFont="1" applyBorder="1"/>
    <xf numFmtId="43" fontId="13" fillId="0" borderId="0" xfId="1" applyFont="1" applyBorder="1"/>
    <xf numFmtId="43" fontId="13" fillId="0" borderId="7" xfId="1" applyFont="1" applyBorder="1"/>
    <xf numFmtId="43" fontId="13" fillId="0" borderId="10" xfId="1" applyFont="1" applyBorder="1"/>
    <xf numFmtId="43" fontId="1" fillId="0" borderId="0" xfId="1" applyFont="1"/>
    <xf numFmtId="43" fontId="0" fillId="0" borderId="0" xfId="0" applyNumberFormat="1"/>
    <xf numFmtId="0" fontId="0" fillId="5" borderId="0" xfId="0" applyFill="1"/>
    <xf numFmtId="43" fontId="14" fillId="0" borderId="0" xfId="1" applyFont="1"/>
    <xf numFmtId="0" fontId="2" fillId="6" borderId="1" xfId="0" applyFont="1" applyFill="1" applyBorder="1" applyAlignment="1">
      <alignment horizontal="center" vertical="center" wrapText="1"/>
    </xf>
    <xf numFmtId="43" fontId="3" fillId="0" borderId="0" xfId="1" applyFont="1"/>
    <xf numFmtId="43" fontId="3" fillId="0" borderId="0" xfId="1" quotePrefix="1" applyFont="1" applyAlignment="1">
      <alignment horizontal="left"/>
    </xf>
    <xf numFmtId="43" fontId="3" fillId="0" borderId="0" xfId="1" applyFont="1" applyAlignment="1">
      <alignment horizontal="left"/>
    </xf>
    <xf numFmtId="43" fontId="3" fillId="0" borderId="0" xfId="1" applyFont="1"/>
    <xf numFmtId="43" fontId="3" fillId="0" borderId="12" xfId="1" applyFont="1" applyBorder="1"/>
    <xf numFmtId="43" fontId="3" fillId="0" borderId="13" xfId="1" applyFont="1" applyBorder="1"/>
    <xf numFmtId="43" fontId="3" fillId="0" borderId="12" xfId="1" applyFont="1" applyBorder="1"/>
    <xf numFmtId="43" fontId="3" fillId="0" borderId="0" xfId="1" applyFont="1" applyFill="1"/>
    <xf numFmtId="43" fontId="15" fillId="0" borderId="0" xfId="1" applyFont="1" applyAlignment="1">
      <alignment horizontal="center"/>
    </xf>
    <xf numFmtId="43" fontId="6" fillId="0" borderId="12" xfId="1" applyFont="1" applyBorder="1"/>
    <xf numFmtId="43" fontId="6" fillId="0" borderId="0" xfId="1" applyFont="1"/>
    <xf numFmtId="43" fontId="6" fillId="0" borderId="14" xfId="1" applyFont="1" applyBorder="1"/>
    <xf numFmtId="43" fontId="3" fillId="0" borderId="0" xfId="1" applyFont="1" applyBorder="1"/>
    <xf numFmtId="43" fontId="6" fillId="0" borderId="0" xfId="1" applyFont="1" applyBorder="1"/>
    <xf numFmtId="43" fontId="6" fillId="0" borderId="13" xfId="1" applyFont="1" applyBorder="1"/>
    <xf numFmtId="0" fontId="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43" fontId="0" fillId="0" borderId="0" xfId="0" applyNumberFormat="1" applyFont="1"/>
    <xf numFmtId="0" fontId="0" fillId="0" borderId="0" xfId="0" applyAlignment="1">
      <alignment horizontal="center"/>
    </xf>
    <xf numFmtId="43" fontId="9" fillId="0" borderId="0" xfId="0" applyNumberFormat="1" applyFont="1" applyAlignment="1">
      <alignment horizontal="center" vertical="center"/>
    </xf>
    <xf numFmtId="43" fontId="9" fillId="0" borderId="0" xfId="1" applyFont="1" applyAlignment="1">
      <alignment horizontal="center" vertical="center"/>
    </xf>
    <xf numFmtId="43" fontId="8" fillId="0" borderId="0" xfId="1" applyFont="1"/>
    <xf numFmtId="0" fontId="13" fillId="0" borderId="0" xfId="0" applyFont="1" applyAlignment="1">
      <alignment horizontal="center" vertical="center" wrapText="1"/>
    </xf>
    <xf numFmtId="43" fontId="13" fillId="0" borderId="4" xfId="1" applyFont="1" applyBorder="1"/>
    <xf numFmtId="43" fontId="3" fillId="0" borderId="0" xfId="1" applyFont="1" applyBorder="1"/>
    <xf numFmtId="43" fontId="13" fillId="0" borderId="0" xfId="1" applyFont="1" applyFill="1"/>
    <xf numFmtId="43" fontId="17" fillId="0" borderId="0" xfId="1" applyFont="1"/>
    <xf numFmtId="0" fontId="13" fillId="0" borderId="0" xfId="0" applyFont="1" applyBorder="1"/>
    <xf numFmtId="0" fontId="13" fillId="0" borderId="0" xfId="0" applyFont="1" applyBorder="1" applyAlignment="1"/>
    <xf numFmtId="0" fontId="9" fillId="0" borderId="0" xfId="0" applyFont="1" applyBorder="1" applyAlignment="1">
      <alignment horizontal="center" vertical="center"/>
    </xf>
    <xf numFmtId="43" fontId="3" fillId="0" borderId="0" xfId="1" applyFont="1"/>
    <xf numFmtId="0" fontId="0" fillId="0" borderId="0" xfId="0" applyBorder="1"/>
    <xf numFmtId="0" fontId="8" fillId="0" borderId="0" xfId="0" applyFont="1" applyBorder="1"/>
    <xf numFmtId="0" fontId="13" fillId="0" borderId="0" xfId="0" applyFont="1" applyFill="1" applyBorder="1"/>
    <xf numFmtId="43" fontId="18" fillId="0" borderId="0" xfId="1" applyFont="1"/>
    <xf numFmtId="43" fontId="3" fillId="0" borderId="0" xfId="1" applyFont="1"/>
    <xf numFmtId="0" fontId="0" fillId="0" borderId="0" xfId="0" applyFill="1"/>
    <xf numFmtId="0" fontId="0" fillId="0" borderId="0" xfId="0" applyFont="1" applyAlignment="1">
      <alignment vertical="center"/>
    </xf>
    <xf numFmtId="43" fontId="4" fillId="0" borderId="1" xfId="2" applyNumberFormat="1" applyFont="1" applyFill="1" applyBorder="1" applyAlignment="1">
      <alignment horizontal="center" vertical="center"/>
    </xf>
    <xf numFmtId="43" fontId="4" fillId="0" borderId="15" xfId="2" applyNumberFormat="1" applyFont="1" applyFill="1" applyBorder="1" applyAlignment="1">
      <alignment horizontal="center" vertical="center"/>
    </xf>
    <xf numFmtId="43" fontId="4" fillId="0" borderId="0" xfId="2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43" fontId="13" fillId="0" borderId="5" xfId="1" applyFont="1" applyBorder="1"/>
    <xf numFmtId="43" fontId="13" fillId="0" borderId="11" xfId="1" applyFont="1" applyBorder="1"/>
    <xf numFmtId="43" fontId="13" fillId="0" borderId="5" xfId="0" applyNumberFormat="1" applyFont="1" applyBorder="1"/>
    <xf numFmtId="43" fontId="13" fillId="0" borderId="11" xfId="0" applyNumberFormat="1" applyFont="1" applyBorder="1"/>
    <xf numFmtId="0" fontId="13" fillId="0" borderId="0" xfId="0" applyFont="1" applyFill="1"/>
    <xf numFmtId="43" fontId="12" fillId="0" borderId="0" xfId="0" applyNumberFormat="1" applyFont="1" applyFill="1"/>
    <xf numFmtId="0" fontId="12" fillId="0" borderId="0" xfId="0" applyFont="1" applyFill="1"/>
    <xf numFmtId="43" fontId="13" fillId="0" borderId="0" xfId="1" applyFont="1" applyFill="1" applyBorder="1"/>
    <xf numFmtId="0" fontId="0" fillId="0" borderId="0" xfId="0" applyFill="1" applyBorder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43" fontId="3" fillId="0" borderId="13" xfId="1" applyFont="1" applyBorder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3" fontId="13" fillId="0" borderId="0" xfId="0" applyNumberFormat="1" applyFont="1" applyFill="1" applyBorder="1"/>
    <xf numFmtId="43" fontId="14" fillId="0" borderId="0" xfId="1" applyFont="1" applyFill="1" applyBorder="1"/>
    <xf numFmtId="43" fontId="14" fillId="0" borderId="0" xfId="0" applyNumberFormat="1" applyFont="1" applyFill="1" applyBorder="1"/>
    <xf numFmtId="43" fontId="3" fillId="0" borderId="0" xfId="1" applyFont="1"/>
    <xf numFmtId="0" fontId="0" fillId="0" borderId="0" xfId="0" applyFont="1" applyFill="1"/>
    <xf numFmtId="43" fontId="13" fillId="0" borderId="6" xfId="0" applyNumberFormat="1" applyFont="1" applyFill="1" applyBorder="1"/>
    <xf numFmtId="43" fontId="13" fillId="0" borderId="8" xfId="0" applyNumberFormat="1" applyFont="1" applyFill="1" applyBorder="1"/>
    <xf numFmtId="43" fontId="3" fillId="0" borderId="0" xfId="1" applyFont="1"/>
    <xf numFmtId="0" fontId="2" fillId="6" borderId="15" xfId="0" applyFont="1" applyFill="1" applyBorder="1" applyAlignment="1">
      <alignment horizontal="center" vertical="center" wrapText="1"/>
    </xf>
    <xf numFmtId="43" fontId="13" fillId="0" borderId="8" xfId="0" applyNumberFormat="1" applyFont="1" applyBorder="1"/>
    <xf numFmtId="43" fontId="13" fillId="0" borderId="6" xfId="0" applyNumberFormat="1" applyFont="1" applyBorder="1"/>
    <xf numFmtId="43" fontId="13" fillId="0" borderId="9" xfId="0" applyNumberFormat="1" applyFont="1" applyBorder="1"/>
    <xf numFmtId="0" fontId="0" fillId="0" borderId="16" xfId="0" applyBorder="1"/>
    <xf numFmtId="43" fontId="14" fillId="0" borderId="1" xfId="1" applyFont="1" applyBorder="1"/>
    <xf numFmtId="43" fontId="14" fillId="0" borderId="2" xfId="1" applyFont="1" applyBorder="1"/>
    <xf numFmtId="0" fontId="9" fillId="0" borderId="0" xfId="0" applyFont="1" applyAlignment="1">
      <alignment vertical="center"/>
    </xf>
    <xf numFmtId="0" fontId="10" fillId="3" borderId="0" xfId="0" applyFont="1" applyFill="1" applyAlignment="1" applyProtection="1">
      <alignment horizontal="center" vertical="center"/>
    </xf>
    <xf numFmtId="0" fontId="8" fillId="0" borderId="0" xfId="0" applyFont="1" applyFill="1" applyProtection="1"/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0" fontId="11" fillId="4" borderId="18" xfId="0" applyFont="1" applyFill="1" applyBorder="1" applyAlignment="1" applyProtection="1">
      <alignment horizontal="center" vertical="center"/>
    </xf>
    <xf numFmtId="0" fontId="11" fillId="4" borderId="19" xfId="0" applyFont="1" applyFill="1" applyBorder="1" applyAlignment="1" applyProtection="1">
      <alignment horizontal="center" vertical="center"/>
    </xf>
    <xf numFmtId="0" fontId="11" fillId="4" borderId="20" xfId="0" applyFont="1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vertical="center"/>
    </xf>
    <xf numFmtId="0" fontId="0" fillId="0" borderId="22" xfId="0" applyFill="1" applyBorder="1" applyAlignment="1" applyProtection="1">
      <alignment vertical="center"/>
    </xf>
    <xf numFmtId="0" fontId="0" fillId="0" borderId="23" xfId="0" applyFill="1" applyBorder="1" applyAlignment="1" applyProtection="1">
      <alignment horizontal="center" vertical="center"/>
    </xf>
    <xf numFmtId="0" fontId="0" fillId="0" borderId="24" xfId="0" applyFill="1" applyBorder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25" xfId="0" applyFill="1" applyBorder="1" applyAlignment="1" applyProtection="1">
      <alignment horizontal="center" vertical="center"/>
    </xf>
    <xf numFmtId="0" fontId="0" fillId="0" borderId="26" xfId="0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vertical="center"/>
    </xf>
    <xf numFmtId="0" fontId="0" fillId="0" borderId="27" xfId="0" applyFill="1" applyBorder="1" applyAlignment="1" applyProtection="1">
      <alignment vertical="center"/>
    </xf>
    <xf numFmtId="0" fontId="0" fillId="0" borderId="28" xfId="0" applyFill="1" applyBorder="1" applyAlignment="1" applyProtection="1">
      <alignment vertical="center"/>
    </xf>
    <xf numFmtId="0" fontId="0" fillId="0" borderId="20" xfId="0" applyFill="1" applyBorder="1" applyAlignment="1" applyProtection="1">
      <alignment vertical="center"/>
    </xf>
    <xf numFmtId="43" fontId="13" fillId="0" borderId="7" xfId="0" applyNumberFormat="1" applyFont="1" applyBorder="1"/>
    <xf numFmtId="43" fontId="13" fillId="0" borderId="4" xfId="0" applyNumberFormat="1" applyFont="1" applyBorder="1"/>
    <xf numFmtId="43" fontId="14" fillId="0" borderId="3" xfId="1" applyNumberFormat="1" applyFont="1" applyBorder="1"/>
    <xf numFmtId="0" fontId="13" fillId="0" borderId="0" xfId="0" applyFont="1" applyFill="1" applyAlignment="1" applyProtection="1">
      <alignment horizontal="left" vertical="center"/>
    </xf>
    <xf numFmtId="0" fontId="13" fillId="0" borderId="0" xfId="0" applyFont="1" applyFill="1" applyProtection="1"/>
    <xf numFmtId="43" fontId="14" fillId="0" borderId="0" xfId="0" applyNumberFormat="1" applyFont="1" applyFill="1" applyProtection="1"/>
    <xf numFmtId="43" fontId="13" fillId="0" borderId="0" xfId="0" applyNumberFormat="1" applyFont="1" applyFill="1" applyProtection="1"/>
    <xf numFmtId="43" fontId="12" fillId="0" borderId="0" xfId="0" applyNumberFormat="1" applyFont="1" applyFill="1" applyProtection="1"/>
    <xf numFmtId="0" fontId="12" fillId="0" borderId="0" xfId="0" applyFont="1" applyFill="1" applyProtection="1"/>
    <xf numFmtId="43" fontId="14" fillId="0" borderId="14" xfId="0" applyNumberFormat="1" applyFont="1" applyFill="1" applyBorder="1" applyProtection="1"/>
    <xf numFmtId="43" fontId="14" fillId="7" borderId="14" xfId="0" applyNumberFormat="1" applyFont="1" applyFill="1" applyBorder="1" applyProtection="1"/>
    <xf numFmtId="43" fontId="0" fillId="0" borderId="0" xfId="1" applyFont="1"/>
    <xf numFmtId="43" fontId="0" fillId="0" borderId="0" xfId="1" applyFont="1" applyFill="1"/>
    <xf numFmtId="0" fontId="13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17" fontId="13" fillId="0" borderId="11" xfId="0" applyNumberFormat="1" applyFont="1" applyBorder="1" applyAlignment="1">
      <alignment horizontal="center"/>
    </xf>
    <xf numFmtId="17" fontId="13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3">
    <cellStyle name="Millares" xfId="1" builtinId="3"/>
    <cellStyle name="Normal" xfId="0" builtinId="0"/>
    <cellStyle name="Título 2" xfId="2" builtinId="17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37</xdr:row>
      <xdr:rowOff>47625</xdr:rowOff>
    </xdr:from>
    <xdr:to>
      <xdr:col>2</xdr:col>
      <xdr:colOff>542925</xdr:colOff>
      <xdr:row>39</xdr:row>
      <xdr:rowOff>0</xdr:rowOff>
    </xdr:to>
    <xdr:pic>
      <xdr:nvPicPr>
        <xdr:cNvPr id="1299" name="Straight Arrow Connector 1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4905375"/>
          <a:ext cx="1809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361950</xdr:colOff>
      <xdr:row>37</xdr:row>
      <xdr:rowOff>47625</xdr:rowOff>
    </xdr:from>
    <xdr:to>
      <xdr:col>4</xdr:col>
      <xdr:colOff>542925</xdr:colOff>
      <xdr:row>39</xdr:row>
      <xdr:rowOff>0</xdr:rowOff>
    </xdr:to>
    <xdr:pic>
      <xdr:nvPicPr>
        <xdr:cNvPr id="1300" name="Straight Arrow Connector 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4905375"/>
          <a:ext cx="1809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30</xdr:row>
      <xdr:rowOff>10584</xdr:rowOff>
    </xdr:from>
    <xdr:to>
      <xdr:col>1</xdr:col>
      <xdr:colOff>889000</xdr:colOff>
      <xdr:row>33</xdr:row>
      <xdr:rowOff>158750</xdr:rowOff>
    </xdr:to>
    <xdr:sp macro="" textlink="">
      <xdr:nvSpPr>
        <xdr:cNvPr id="2" name="Right Brace 1"/>
        <xdr:cNvSpPr/>
      </xdr:nvSpPr>
      <xdr:spPr>
        <a:xfrm>
          <a:off x="892175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>
    <xdr:from>
      <xdr:col>1</xdr:col>
      <xdr:colOff>635000</xdr:colOff>
      <xdr:row>30</xdr:row>
      <xdr:rowOff>10584</xdr:rowOff>
    </xdr:from>
    <xdr:to>
      <xdr:col>1</xdr:col>
      <xdr:colOff>889000</xdr:colOff>
      <xdr:row>33</xdr:row>
      <xdr:rowOff>158750</xdr:rowOff>
    </xdr:to>
    <xdr:sp macro="" textlink="">
      <xdr:nvSpPr>
        <xdr:cNvPr id="3" name="Right Brace 2"/>
        <xdr:cNvSpPr/>
      </xdr:nvSpPr>
      <xdr:spPr>
        <a:xfrm>
          <a:off x="1568450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>
    <xdr:from>
      <xdr:col>28</xdr:col>
      <xdr:colOff>635000</xdr:colOff>
      <xdr:row>30</xdr:row>
      <xdr:rowOff>10584</xdr:rowOff>
    </xdr:from>
    <xdr:to>
      <xdr:col>28</xdr:col>
      <xdr:colOff>889000</xdr:colOff>
      <xdr:row>33</xdr:row>
      <xdr:rowOff>158750</xdr:rowOff>
    </xdr:to>
    <xdr:sp macro="" textlink="">
      <xdr:nvSpPr>
        <xdr:cNvPr id="4" name="Right Brace 1"/>
        <xdr:cNvSpPr/>
      </xdr:nvSpPr>
      <xdr:spPr>
        <a:xfrm>
          <a:off x="1568450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>
    <xdr:from>
      <xdr:col>28</xdr:col>
      <xdr:colOff>635000</xdr:colOff>
      <xdr:row>30</xdr:row>
      <xdr:rowOff>10584</xdr:rowOff>
    </xdr:from>
    <xdr:to>
      <xdr:col>28</xdr:col>
      <xdr:colOff>889000</xdr:colOff>
      <xdr:row>33</xdr:row>
      <xdr:rowOff>158750</xdr:rowOff>
    </xdr:to>
    <xdr:sp macro="" textlink="">
      <xdr:nvSpPr>
        <xdr:cNvPr id="5" name="Right Brace 2"/>
        <xdr:cNvSpPr/>
      </xdr:nvSpPr>
      <xdr:spPr>
        <a:xfrm>
          <a:off x="1568450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43" displayName="Table43" ref="B4:Z36" totalsRowShown="0" headerRowDxfId="37" dataDxfId="36" tableBorderDxfId="35">
  <autoFilter ref="B4:Z36"/>
  <tableColumns count="25">
    <tableColumn id="1" name="Column1" dataDxfId="34"/>
    <tableColumn id="7" name="Column12" dataDxfId="33"/>
    <tableColumn id="2" name="Column2" dataDxfId="32"/>
    <tableColumn id="3" name="Column22" dataDxfId="31"/>
    <tableColumn id="5" name="Column222" dataDxfId="30"/>
    <tableColumn id="4" name="Column23" dataDxfId="29"/>
    <tableColumn id="8" name="Column24" dataDxfId="28"/>
    <tableColumn id="9" name="Column25" dataDxfId="27"/>
    <tableColumn id="15" name="Column253" dataDxfId="26"/>
    <tableColumn id="14" name="Column252" dataDxfId="25"/>
    <tableColumn id="17" name="Column2523" dataDxfId="24" dataCellStyle="Millares"/>
    <tableColumn id="16" name="Column2522" dataDxfId="23" dataCellStyle="Millares"/>
    <tableColumn id="10" name="Column25222" dataDxfId="22" dataCellStyle="Millares"/>
    <tableColumn id="13" name="Column252223" dataDxfId="21" dataCellStyle="Millares"/>
    <tableColumn id="12" name="Column252222" dataDxfId="20" dataCellStyle="Millares"/>
    <tableColumn id="20" name="Column2522224" dataDxfId="19" dataCellStyle="Millares"/>
    <tableColumn id="19" name="Column2522223" dataDxfId="18" dataCellStyle="Millares"/>
    <tableColumn id="18" name="Column2522222" dataDxfId="17" dataCellStyle="Millares"/>
    <tableColumn id="11" name="Column25223" dataDxfId="16" dataCellStyle="Millares"/>
    <tableColumn id="25" name="Column252234" dataDxfId="15" dataCellStyle="Millares"/>
    <tableColumn id="24" name="Column252233" dataDxfId="14" dataCellStyle="Millares"/>
    <tableColumn id="23" name="Column252232" dataDxfId="13" dataCellStyle="Millares"/>
    <tableColumn id="21" name="Column2522322" dataDxfId="12" dataCellStyle="Millares"/>
    <tableColumn id="22" name="Column2522323" dataDxfId="0" dataCellStyle="Millares"/>
    <tableColumn id="6" name="Column6" dataDxfId="11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1" name="Table432" displayName="Table432" ref="AC4:AI36" totalsRowShown="0" headerRowDxfId="10" dataDxfId="9" tableBorderDxfId="8">
  <autoFilter ref="AC4:AI36"/>
  <tableColumns count="7">
    <tableColumn id="1" name="Column1" dataDxfId="7"/>
    <tableColumn id="7" name="Column12" dataDxfId="6"/>
    <tableColumn id="2" name="Column2" dataDxfId="5"/>
    <tableColumn id="11" name="Column3" dataDxfId="4"/>
    <tableColumn id="13" name="Column32" dataDxfId="3" dataCellStyle="Millares"/>
    <tableColumn id="12" name="Column4" dataDxfId="2" dataCellStyle="Millares"/>
    <tableColumn id="6" name="Column6" dataDxfId="1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7"/>
  <sheetViews>
    <sheetView topLeftCell="P1" zoomScale="80" zoomScaleNormal="80" workbookViewId="0">
      <pane ySplit="2" topLeftCell="A29" activePane="bottomLeft" state="frozen"/>
      <selection pane="bottomLeft" activeCell="AB58" sqref="AB58"/>
    </sheetView>
  </sheetViews>
  <sheetFormatPr baseColWidth="10" defaultRowHeight="15" x14ac:dyDescent="0.25"/>
  <cols>
    <col min="1" max="1" width="4.28515625" customWidth="1"/>
    <col min="2" max="2" width="20.140625" customWidth="1"/>
    <col min="3" max="3" width="18.42578125" customWidth="1"/>
    <col min="4" max="4" width="18.85546875" customWidth="1"/>
    <col min="5" max="5" width="15.7109375" customWidth="1"/>
    <col min="6" max="6" width="14.28515625" customWidth="1"/>
    <col min="7" max="7" width="14.5703125" customWidth="1"/>
    <col min="8" max="8" width="15.7109375" customWidth="1"/>
    <col min="9" max="9" width="11.5703125" customWidth="1"/>
    <col min="10" max="10" width="13.28515625" customWidth="1"/>
    <col min="11" max="11" width="13.42578125" customWidth="1"/>
    <col min="12" max="12" width="13.5703125" customWidth="1"/>
    <col min="13" max="13" width="12.7109375" bestFit="1" customWidth="1"/>
    <col min="14" max="14" width="13.7109375" customWidth="1"/>
    <col min="15" max="15" width="11.28515625" customWidth="1"/>
    <col min="16" max="19" width="11.5703125" bestFit="1" customWidth="1"/>
    <col min="20" max="20" width="13.140625" bestFit="1" customWidth="1"/>
    <col min="21" max="21" width="11.5703125" bestFit="1" customWidth="1"/>
    <col min="22" max="27" width="11.140625" customWidth="1"/>
    <col min="28" max="29" width="11.7109375" customWidth="1"/>
  </cols>
  <sheetData>
    <row r="1" spans="1:31" s="14" customFormat="1" x14ac:dyDescent="0.25"/>
    <row r="2" spans="1:31" ht="38.25" customHeight="1" x14ac:dyDescent="0.25">
      <c r="A2" s="14"/>
      <c r="B2" s="14"/>
      <c r="C2" s="1" t="s">
        <v>36</v>
      </c>
      <c r="D2" s="1" t="s">
        <v>42</v>
      </c>
      <c r="E2" s="1" t="s">
        <v>39</v>
      </c>
      <c r="F2" s="1" t="s">
        <v>40</v>
      </c>
      <c r="G2" s="1" t="s">
        <v>41</v>
      </c>
      <c r="H2" s="1" t="s">
        <v>43</v>
      </c>
      <c r="I2" s="1" t="s">
        <v>44</v>
      </c>
      <c r="J2" s="1" t="s">
        <v>45</v>
      </c>
      <c r="K2" s="1" t="s">
        <v>0</v>
      </c>
      <c r="L2" s="1" t="s">
        <v>46</v>
      </c>
      <c r="M2" s="1" t="s">
        <v>51</v>
      </c>
      <c r="N2" s="1" t="s">
        <v>52</v>
      </c>
      <c r="O2" s="1" t="s">
        <v>96</v>
      </c>
      <c r="P2" s="1" t="s">
        <v>134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37</v>
      </c>
      <c r="V2" s="1" t="s">
        <v>2</v>
      </c>
      <c r="W2" s="1" t="s">
        <v>3</v>
      </c>
    </row>
    <row r="3" spans="1:31" ht="15.75" x14ac:dyDescent="0.3">
      <c r="C3" s="4"/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2"/>
      <c r="L3" s="3" t="s">
        <v>11</v>
      </c>
      <c r="M3" s="3" t="s">
        <v>12</v>
      </c>
      <c r="N3" s="3" t="s">
        <v>13</v>
      </c>
      <c r="O3" s="3"/>
      <c r="P3" s="3"/>
      <c r="Q3" s="3" t="s">
        <v>14</v>
      </c>
      <c r="R3" s="3"/>
      <c r="S3" s="3"/>
      <c r="T3" s="3"/>
      <c r="U3" s="3"/>
      <c r="V3" s="2"/>
      <c r="W3" s="2"/>
      <c r="X3" s="2"/>
      <c r="Y3" s="2"/>
      <c r="Z3" s="2"/>
      <c r="AA3" s="2"/>
      <c r="AB3" s="2"/>
    </row>
    <row r="4" spans="1:31" ht="6" customHeight="1" x14ac:dyDescent="0.3">
      <c r="C4" s="4"/>
      <c r="D4" s="3"/>
      <c r="E4" s="3"/>
      <c r="F4" s="3"/>
      <c r="G4" s="3"/>
      <c r="H4" s="3"/>
      <c r="I4" s="3"/>
      <c r="J4" s="3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2"/>
      <c r="W4" s="2"/>
      <c r="X4" s="2"/>
      <c r="Y4" s="2"/>
      <c r="Z4" s="2"/>
      <c r="AA4" s="2"/>
      <c r="AB4" s="2"/>
    </row>
    <row r="5" spans="1:31" ht="15.75" customHeight="1" x14ac:dyDescent="0.3">
      <c r="B5" s="125"/>
      <c r="C5" s="6" t="s">
        <v>100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/>
      <c r="Q5" s="7">
        <v>0</v>
      </c>
      <c r="R5" s="7">
        <v>0</v>
      </c>
      <c r="S5" s="7">
        <v>0</v>
      </c>
      <c r="T5" s="7">
        <v>0</v>
      </c>
      <c r="U5" s="7">
        <f t="shared" ref="U5:U26" si="0">SUM(K5:T5)</f>
        <v>0</v>
      </c>
      <c r="V5" s="7">
        <f t="shared" ref="V5:V26" si="1">U5*16%</f>
        <v>0</v>
      </c>
      <c r="W5" s="15">
        <f t="shared" ref="W5:W23" si="2">U5+V5</f>
        <v>0</v>
      </c>
      <c r="X5" s="15"/>
      <c r="Y5" s="15"/>
      <c r="Z5" s="15"/>
      <c r="AA5" s="15"/>
      <c r="AB5" s="15"/>
      <c r="AC5" s="7"/>
      <c r="AD5" s="5"/>
      <c r="AE5" s="4"/>
    </row>
    <row r="6" spans="1:31" ht="18" customHeight="1" x14ac:dyDescent="0.3">
      <c r="B6" s="125"/>
      <c r="C6" s="6" t="s">
        <v>106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/>
      <c r="Q6" s="7">
        <v>0</v>
      </c>
      <c r="R6" s="7">
        <v>0</v>
      </c>
      <c r="S6" s="7">
        <v>0</v>
      </c>
      <c r="T6" s="7">
        <v>0</v>
      </c>
      <c r="U6" s="7">
        <f t="shared" si="0"/>
        <v>0</v>
      </c>
      <c r="V6" s="7">
        <f t="shared" si="1"/>
        <v>0</v>
      </c>
      <c r="W6" s="15">
        <f t="shared" si="2"/>
        <v>0</v>
      </c>
      <c r="X6" s="15"/>
      <c r="Y6" s="15"/>
      <c r="Z6" s="15"/>
      <c r="AA6" s="15"/>
      <c r="AB6" s="15"/>
      <c r="AC6" s="7"/>
      <c r="AD6" s="5"/>
      <c r="AE6" s="4"/>
    </row>
    <row r="7" spans="1:31" s="79" customFormat="1" ht="18" customHeight="1" x14ac:dyDescent="0.3">
      <c r="B7" s="125"/>
      <c r="C7" s="64" t="s">
        <v>38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/>
      <c r="Q7" s="7">
        <v>0</v>
      </c>
      <c r="R7" s="7">
        <v>0</v>
      </c>
      <c r="S7" s="7">
        <v>0</v>
      </c>
      <c r="T7" s="7">
        <v>0</v>
      </c>
      <c r="U7" s="7">
        <f t="shared" si="0"/>
        <v>0</v>
      </c>
      <c r="V7" s="7">
        <f t="shared" si="1"/>
        <v>0</v>
      </c>
      <c r="W7" s="15">
        <f t="shared" si="2"/>
        <v>0</v>
      </c>
      <c r="X7" s="15"/>
      <c r="Y7" s="15"/>
      <c r="Z7" s="15"/>
      <c r="AA7" s="15"/>
      <c r="AB7" s="15"/>
      <c r="AC7" s="43"/>
      <c r="AD7" s="65"/>
      <c r="AE7" s="66"/>
    </row>
    <row r="8" spans="1:31" s="54" customFormat="1" ht="18" customHeight="1" x14ac:dyDescent="0.3">
      <c r="B8" s="125"/>
      <c r="C8" s="64" t="s">
        <v>107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/>
      <c r="Q8" s="7">
        <v>0</v>
      </c>
      <c r="R8" s="7">
        <v>0</v>
      </c>
      <c r="S8" s="7">
        <v>0</v>
      </c>
      <c r="T8" s="7">
        <v>0</v>
      </c>
      <c r="U8" s="7">
        <f t="shared" si="0"/>
        <v>0</v>
      </c>
      <c r="V8" s="7">
        <f t="shared" si="1"/>
        <v>0</v>
      </c>
      <c r="W8" s="15">
        <f t="shared" si="2"/>
        <v>0</v>
      </c>
      <c r="X8" s="15"/>
      <c r="Y8" s="15"/>
      <c r="Z8" s="15"/>
      <c r="AA8" s="15"/>
      <c r="AB8" s="15"/>
      <c r="AC8" s="43"/>
      <c r="AD8" s="65"/>
      <c r="AE8" s="66"/>
    </row>
    <row r="9" spans="1:31" s="54" customFormat="1" ht="18" customHeight="1" x14ac:dyDescent="0.3">
      <c r="B9" s="125"/>
      <c r="C9" s="64" t="s">
        <v>97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/>
      <c r="Q9" s="7">
        <v>0</v>
      </c>
      <c r="R9" s="7">
        <v>0</v>
      </c>
      <c r="S9" s="7">
        <v>0</v>
      </c>
      <c r="T9" s="7">
        <v>0</v>
      </c>
      <c r="U9" s="7">
        <f t="shared" si="0"/>
        <v>0</v>
      </c>
      <c r="V9" s="7">
        <f t="shared" si="1"/>
        <v>0</v>
      </c>
      <c r="W9" s="15">
        <f t="shared" si="2"/>
        <v>0</v>
      </c>
      <c r="X9" s="15"/>
      <c r="Y9" s="15"/>
      <c r="Z9" s="15"/>
      <c r="AA9" s="15"/>
      <c r="AB9" s="15"/>
      <c r="AC9" s="43"/>
      <c r="AD9" s="65"/>
      <c r="AE9" s="66"/>
    </row>
    <row r="10" spans="1:31" s="54" customFormat="1" ht="18" customHeight="1" x14ac:dyDescent="0.3">
      <c r="B10" s="125"/>
      <c r="C10" s="64" t="s">
        <v>108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/>
      <c r="Q10" s="7">
        <v>0</v>
      </c>
      <c r="R10" s="7">
        <v>0</v>
      </c>
      <c r="S10" s="7">
        <v>0</v>
      </c>
      <c r="T10" s="7">
        <v>0</v>
      </c>
      <c r="U10" s="7">
        <f t="shared" si="0"/>
        <v>0</v>
      </c>
      <c r="V10" s="7">
        <f t="shared" si="1"/>
        <v>0</v>
      </c>
      <c r="W10" s="15">
        <f t="shared" si="2"/>
        <v>0</v>
      </c>
      <c r="X10" s="15"/>
      <c r="Y10" s="15"/>
      <c r="Z10" s="15"/>
      <c r="AA10" s="15"/>
      <c r="AB10" s="15"/>
      <c r="AC10" s="43"/>
      <c r="AD10" s="65"/>
      <c r="AE10" s="66"/>
    </row>
    <row r="11" spans="1:31" s="54" customFormat="1" ht="18" customHeight="1" x14ac:dyDescent="0.3">
      <c r="B11" s="125"/>
      <c r="C11" s="64" t="s">
        <v>101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/>
      <c r="Q11" s="7">
        <v>0</v>
      </c>
      <c r="R11" s="7">
        <v>0</v>
      </c>
      <c r="S11" s="7">
        <v>0</v>
      </c>
      <c r="T11" s="7">
        <v>0</v>
      </c>
      <c r="U11" s="7">
        <f t="shared" si="0"/>
        <v>0</v>
      </c>
      <c r="V11" s="7">
        <f t="shared" si="1"/>
        <v>0</v>
      </c>
      <c r="W11" s="15">
        <f t="shared" si="2"/>
        <v>0</v>
      </c>
      <c r="X11" s="15"/>
      <c r="Y11" s="15"/>
      <c r="Z11" s="15"/>
      <c r="AA11" s="15"/>
      <c r="AB11" s="15"/>
      <c r="AC11" s="43"/>
      <c r="AD11" s="65"/>
      <c r="AE11" s="66"/>
    </row>
    <row r="12" spans="1:31" s="54" customFormat="1" ht="18" customHeight="1" x14ac:dyDescent="0.3">
      <c r="B12" s="125"/>
      <c r="C12" s="64" t="s">
        <v>99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/>
      <c r="Q12" s="7">
        <v>0</v>
      </c>
      <c r="R12" s="7">
        <v>0</v>
      </c>
      <c r="S12" s="7">
        <v>0</v>
      </c>
      <c r="T12" s="7">
        <v>0</v>
      </c>
      <c r="U12" s="7">
        <f t="shared" si="0"/>
        <v>0</v>
      </c>
      <c r="V12" s="7">
        <f t="shared" si="1"/>
        <v>0</v>
      </c>
      <c r="W12" s="15">
        <f t="shared" si="2"/>
        <v>0</v>
      </c>
      <c r="X12" s="15"/>
      <c r="Y12" s="15"/>
      <c r="Z12" s="15"/>
      <c r="AA12" s="15"/>
      <c r="AB12" s="15"/>
      <c r="AC12" s="43"/>
      <c r="AD12" s="65"/>
      <c r="AE12" s="66"/>
    </row>
    <row r="13" spans="1:31" s="54" customFormat="1" ht="18" customHeight="1" x14ac:dyDescent="0.3">
      <c r="B13" s="125"/>
      <c r="C13" s="64" t="s">
        <v>89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/>
      <c r="Q13" s="7">
        <v>0</v>
      </c>
      <c r="R13" s="7">
        <v>0</v>
      </c>
      <c r="S13" s="7">
        <v>0</v>
      </c>
      <c r="T13" s="7">
        <v>0</v>
      </c>
      <c r="U13" s="7">
        <f t="shared" si="0"/>
        <v>0</v>
      </c>
      <c r="V13" s="7">
        <f t="shared" si="1"/>
        <v>0</v>
      </c>
      <c r="W13" s="15">
        <f t="shared" si="2"/>
        <v>0</v>
      </c>
      <c r="X13" s="15"/>
      <c r="Y13" s="15"/>
      <c r="Z13" s="15"/>
      <c r="AA13" s="15"/>
      <c r="AB13" s="15"/>
      <c r="AC13" s="43"/>
      <c r="AD13" s="65"/>
      <c r="AE13" s="66"/>
    </row>
    <row r="14" spans="1:31" s="54" customFormat="1" ht="18" customHeight="1" x14ac:dyDescent="0.3">
      <c r="B14" s="125"/>
      <c r="C14" s="64" t="s">
        <v>95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/>
      <c r="Q14" s="7">
        <v>0</v>
      </c>
      <c r="R14" s="7">
        <v>0</v>
      </c>
      <c r="S14" s="7">
        <v>0</v>
      </c>
      <c r="T14" s="7">
        <v>0</v>
      </c>
      <c r="U14" s="7">
        <f t="shared" si="0"/>
        <v>0</v>
      </c>
      <c r="V14" s="7">
        <f t="shared" ref="V14:V20" si="3">U14*16%</f>
        <v>0</v>
      </c>
      <c r="W14" s="15">
        <f t="shared" ref="W14:W20" si="4">U14+V14</f>
        <v>0</v>
      </c>
      <c r="X14" s="15"/>
      <c r="Y14" s="15"/>
      <c r="Z14" s="15"/>
      <c r="AA14" s="15"/>
      <c r="AB14" s="15"/>
      <c r="AC14" s="43"/>
      <c r="AD14" s="65"/>
      <c r="AE14" s="66"/>
    </row>
    <row r="15" spans="1:31" s="54" customFormat="1" ht="18" customHeight="1" x14ac:dyDescent="0.3">
      <c r="B15" s="125"/>
      <c r="C15" s="64" t="s">
        <v>119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/>
      <c r="Q15" s="7">
        <v>0</v>
      </c>
      <c r="R15" s="7">
        <v>0</v>
      </c>
      <c r="S15" s="7">
        <v>0</v>
      </c>
      <c r="T15" s="7">
        <v>0</v>
      </c>
      <c r="U15" s="7">
        <f t="shared" si="0"/>
        <v>0</v>
      </c>
      <c r="V15" s="7">
        <f t="shared" si="3"/>
        <v>0</v>
      </c>
      <c r="W15" s="15">
        <f t="shared" si="4"/>
        <v>0</v>
      </c>
      <c r="X15" s="15"/>
      <c r="Y15" s="15"/>
      <c r="Z15" s="15"/>
      <c r="AA15" s="15"/>
      <c r="AB15" s="15"/>
      <c r="AC15" s="43"/>
      <c r="AD15" s="65"/>
      <c r="AE15" s="66"/>
    </row>
    <row r="16" spans="1:31" s="54" customFormat="1" ht="18" customHeight="1" x14ac:dyDescent="0.3">
      <c r="B16" s="125"/>
      <c r="C16" s="64" t="s">
        <v>118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/>
      <c r="Q16" s="7">
        <v>0</v>
      </c>
      <c r="R16" s="7">
        <v>0</v>
      </c>
      <c r="S16" s="7">
        <v>0</v>
      </c>
      <c r="T16" s="7">
        <v>0</v>
      </c>
      <c r="U16" s="7">
        <f t="shared" si="0"/>
        <v>0</v>
      </c>
      <c r="V16" s="7">
        <f t="shared" si="3"/>
        <v>0</v>
      </c>
      <c r="W16" s="15">
        <f t="shared" si="4"/>
        <v>0</v>
      </c>
      <c r="X16" s="15"/>
      <c r="Y16" s="15"/>
      <c r="Z16" s="15"/>
      <c r="AA16" s="15"/>
      <c r="AB16" s="15"/>
      <c r="AC16" s="43"/>
      <c r="AD16" s="65"/>
      <c r="AE16" s="66"/>
    </row>
    <row r="17" spans="2:31" s="54" customFormat="1" ht="18" customHeight="1" x14ac:dyDescent="0.3">
      <c r="B17" s="125"/>
      <c r="C17" s="64" t="s">
        <v>113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/>
      <c r="Q17" s="7">
        <v>0</v>
      </c>
      <c r="R17" s="7">
        <v>0</v>
      </c>
      <c r="S17" s="7">
        <v>0</v>
      </c>
      <c r="T17" s="7">
        <v>0</v>
      </c>
      <c r="U17" s="7">
        <f t="shared" si="0"/>
        <v>0</v>
      </c>
      <c r="V17" s="7">
        <f t="shared" si="3"/>
        <v>0</v>
      </c>
      <c r="W17" s="15">
        <f t="shared" si="4"/>
        <v>0</v>
      </c>
      <c r="X17" s="15"/>
      <c r="Y17" s="15"/>
      <c r="Z17" s="15"/>
      <c r="AA17" s="15"/>
      <c r="AB17" s="15"/>
      <c r="AC17" s="43"/>
      <c r="AD17" s="65"/>
      <c r="AE17" s="66"/>
    </row>
    <row r="18" spans="2:31" s="54" customFormat="1" ht="18" customHeight="1" x14ac:dyDescent="0.3">
      <c r="B18" s="125"/>
      <c r="C18" s="64" t="s">
        <v>114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/>
      <c r="Q18" s="7">
        <v>0</v>
      </c>
      <c r="R18" s="7">
        <v>0</v>
      </c>
      <c r="S18" s="7">
        <v>0</v>
      </c>
      <c r="T18" s="7">
        <v>0</v>
      </c>
      <c r="U18" s="7">
        <f t="shared" si="0"/>
        <v>0</v>
      </c>
      <c r="V18" s="7">
        <f t="shared" si="3"/>
        <v>0</v>
      </c>
      <c r="W18" s="15">
        <f t="shared" si="4"/>
        <v>0</v>
      </c>
      <c r="X18" s="15"/>
      <c r="Y18" s="15"/>
      <c r="Z18" s="15"/>
      <c r="AA18" s="15"/>
      <c r="AB18" s="15"/>
      <c r="AC18" s="43"/>
      <c r="AD18" s="65"/>
      <c r="AE18" s="66"/>
    </row>
    <row r="19" spans="2:31" s="54" customFormat="1" ht="18" customHeight="1" x14ac:dyDescent="0.3">
      <c r="B19" s="125"/>
      <c r="C19" s="64" t="s">
        <v>115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/>
      <c r="Q19" s="7">
        <v>0</v>
      </c>
      <c r="R19" s="7">
        <v>0</v>
      </c>
      <c r="S19" s="7">
        <v>0</v>
      </c>
      <c r="T19" s="7">
        <v>0</v>
      </c>
      <c r="U19" s="7">
        <f t="shared" si="0"/>
        <v>0</v>
      </c>
      <c r="V19" s="7">
        <f t="shared" si="3"/>
        <v>0</v>
      </c>
      <c r="W19" s="15">
        <f t="shared" si="4"/>
        <v>0</v>
      </c>
      <c r="X19" s="15"/>
      <c r="Y19" s="15"/>
      <c r="Z19" s="15"/>
      <c r="AA19" s="15"/>
      <c r="AB19" s="15"/>
      <c r="AC19" s="43"/>
      <c r="AD19" s="65"/>
      <c r="AE19" s="66"/>
    </row>
    <row r="20" spans="2:31" s="54" customFormat="1" ht="18" customHeight="1" x14ac:dyDescent="0.3">
      <c r="B20" s="125"/>
      <c r="C20" s="64" t="s">
        <v>116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/>
      <c r="Q20" s="7">
        <v>0</v>
      </c>
      <c r="R20" s="7">
        <v>0</v>
      </c>
      <c r="S20" s="7">
        <v>0</v>
      </c>
      <c r="T20" s="7">
        <v>0</v>
      </c>
      <c r="U20" s="7">
        <f t="shared" si="0"/>
        <v>0</v>
      </c>
      <c r="V20" s="7">
        <f t="shared" si="3"/>
        <v>0</v>
      </c>
      <c r="W20" s="15">
        <f t="shared" si="4"/>
        <v>0</v>
      </c>
      <c r="X20" s="15"/>
      <c r="Y20" s="15"/>
      <c r="Z20" s="15"/>
      <c r="AA20" s="15"/>
      <c r="AB20" s="15"/>
      <c r="AC20" s="43"/>
      <c r="AD20" s="65"/>
      <c r="AE20" s="66"/>
    </row>
    <row r="21" spans="2:31" s="54" customFormat="1" ht="18" customHeight="1" x14ac:dyDescent="0.3">
      <c r="B21" s="125"/>
      <c r="C21" s="64" t="s">
        <v>117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/>
      <c r="Q21" s="7">
        <v>0</v>
      </c>
      <c r="R21" s="7">
        <v>0</v>
      </c>
      <c r="S21" s="7">
        <v>0</v>
      </c>
      <c r="T21" s="7">
        <v>0</v>
      </c>
      <c r="U21" s="7">
        <f t="shared" si="0"/>
        <v>0</v>
      </c>
      <c r="V21" s="7">
        <f t="shared" si="1"/>
        <v>0</v>
      </c>
      <c r="W21" s="15">
        <f t="shared" si="2"/>
        <v>0</v>
      </c>
      <c r="X21" s="15"/>
      <c r="Y21" s="15"/>
      <c r="Z21" s="15"/>
      <c r="AA21" s="15"/>
      <c r="AB21" s="15"/>
      <c r="AC21" s="43"/>
      <c r="AD21" s="65"/>
      <c r="AE21" s="66"/>
    </row>
    <row r="22" spans="2:31" s="54" customFormat="1" ht="18" customHeight="1" x14ac:dyDescent="0.3">
      <c r="B22" s="125"/>
      <c r="C22" s="64" t="s">
        <v>127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/>
      <c r="Q22" s="7">
        <v>0</v>
      </c>
      <c r="R22" s="7">
        <v>0</v>
      </c>
      <c r="S22" s="7">
        <v>0</v>
      </c>
      <c r="T22" s="7">
        <v>0</v>
      </c>
      <c r="U22" s="7">
        <f t="shared" si="0"/>
        <v>0</v>
      </c>
      <c r="V22" s="7">
        <f t="shared" si="1"/>
        <v>0</v>
      </c>
      <c r="W22" s="15">
        <f t="shared" si="2"/>
        <v>0</v>
      </c>
      <c r="X22" s="15"/>
      <c r="Y22" s="15"/>
      <c r="Z22" s="15"/>
      <c r="AA22" s="15"/>
      <c r="AB22" s="15"/>
      <c r="AC22" s="43"/>
      <c r="AD22" s="65"/>
      <c r="AE22" s="66"/>
    </row>
    <row r="23" spans="2:31" s="54" customFormat="1" ht="18" customHeight="1" x14ac:dyDescent="0.3">
      <c r="B23" s="125"/>
      <c r="C23" s="64" t="s">
        <v>128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/>
      <c r="Q23" s="7">
        <v>0</v>
      </c>
      <c r="R23" s="7">
        <v>0</v>
      </c>
      <c r="S23" s="7">
        <v>0</v>
      </c>
      <c r="T23" s="7">
        <v>0</v>
      </c>
      <c r="U23" s="7">
        <f t="shared" si="0"/>
        <v>0</v>
      </c>
      <c r="V23" s="7">
        <f t="shared" si="1"/>
        <v>0</v>
      </c>
      <c r="W23" s="15">
        <f t="shared" si="2"/>
        <v>0</v>
      </c>
      <c r="X23" s="15"/>
      <c r="Y23" s="15"/>
      <c r="Z23" s="15"/>
      <c r="AA23" s="15"/>
      <c r="AB23" s="15"/>
      <c r="AC23" s="43"/>
      <c r="AD23" s="65"/>
      <c r="AE23" s="66"/>
    </row>
    <row r="24" spans="2:31" s="54" customFormat="1" ht="18" customHeight="1" x14ac:dyDescent="0.3">
      <c r="B24" s="125"/>
      <c r="C24" s="64" t="s">
        <v>129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/>
      <c r="Q24" s="7">
        <v>0</v>
      </c>
      <c r="R24" s="7">
        <v>0</v>
      </c>
      <c r="S24" s="7">
        <v>0</v>
      </c>
      <c r="T24" s="7">
        <v>0</v>
      </c>
      <c r="U24" s="7">
        <f t="shared" si="0"/>
        <v>0</v>
      </c>
      <c r="V24" s="7">
        <f t="shared" si="1"/>
        <v>0</v>
      </c>
      <c r="W24" s="15">
        <f>U24+V24</f>
        <v>0</v>
      </c>
      <c r="X24" s="15"/>
      <c r="Y24" s="15"/>
      <c r="Z24" s="15"/>
      <c r="AA24" s="15"/>
      <c r="AB24" s="15"/>
      <c r="AC24" s="43"/>
      <c r="AD24" s="65"/>
      <c r="AE24" s="66"/>
    </row>
    <row r="25" spans="2:31" s="54" customFormat="1" ht="18" customHeight="1" x14ac:dyDescent="0.3">
      <c r="B25" s="125"/>
      <c r="C25" s="64" t="s">
        <v>136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115"/>
      <c r="T25" s="115"/>
      <c r="U25" s="7">
        <f t="shared" si="0"/>
        <v>0</v>
      </c>
      <c r="V25" s="7">
        <f t="shared" si="1"/>
        <v>0</v>
      </c>
      <c r="W25" s="15">
        <f>U25+V25</f>
        <v>0</v>
      </c>
      <c r="X25" s="15"/>
      <c r="Y25" s="15"/>
      <c r="Z25" s="15"/>
      <c r="AA25" s="15"/>
      <c r="AB25" s="15"/>
      <c r="AC25" s="43"/>
      <c r="AD25" s="65"/>
      <c r="AE25" s="66"/>
    </row>
    <row r="26" spans="2:31" s="54" customFormat="1" ht="18" customHeight="1" x14ac:dyDescent="0.3">
      <c r="B26" s="125"/>
      <c r="C26" s="64" t="s">
        <v>144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115"/>
      <c r="T26" s="115">
        <v>0</v>
      </c>
      <c r="U26" s="7">
        <f t="shared" si="0"/>
        <v>0</v>
      </c>
      <c r="V26" s="7">
        <f t="shared" si="1"/>
        <v>0</v>
      </c>
      <c r="W26" s="15">
        <f>U26+V26</f>
        <v>0</v>
      </c>
      <c r="X26" s="15"/>
      <c r="Y26" s="15"/>
      <c r="Z26" s="15"/>
      <c r="AA26" s="15"/>
      <c r="AB26" s="15"/>
      <c r="AC26" s="43"/>
      <c r="AD26" s="65"/>
      <c r="AE26" s="66"/>
    </row>
    <row r="27" spans="2:31" s="112" customFormat="1" ht="18" customHeight="1" thickBot="1" x14ac:dyDescent="0.35">
      <c r="B27" s="125"/>
      <c r="C27" s="113"/>
      <c r="D27" s="118">
        <f>SUM(D5:D26)</f>
        <v>0</v>
      </c>
      <c r="E27" s="118">
        <f>SUM(E5:E26)</f>
        <v>0</v>
      </c>
      <c r="F27" s="118">
        <f>SUM(F5:F26)</f>
        <v>0</v>
      </c>
      <c r="G27" s="118">
        <f>SUM(G5:G26)</f>
        <v>0</v>
      </c>
      <c r="H27" s="118">
        <f>SUM(H5:H26)</f>
        <v>0</v>
      </c>
      <c r="I27" s="118">
        <f>SUM(I5:I26)</f>
        <v>0</v>
      </c>
      <c r="J27" s="118">
        <f>SUM(J5:J26)</f>
        <v>0</v>
      </c>
      <c r="K27" s="118">
        <f>SUM(K5:K26)</f>
        <v>0</v>
      </c>
      <c r="L27" s="118">
        <f>SUM(L5:L26)</f>
        <v>0</v>
      </c>
      <c r="M27" s="118">
        <f>SUM(M5:M26)</f>
        <v>0</v>
      </c>
      <c r="N27" s="118">
        <f>SUM(N5:N26)</f>
        <v>0</v>
      </c>
      <c r="O27" s="118">
        <f>SUM(O5:O26)</f>
        <v>0</v>
      </c>
      <c r="P27" s="118">
        <f>SUM(P5:P25)</f>
        <v>0</v>
      </c>
      <c r="Q27" s="118">
        <f>SUM(Q5:Q26)</f>
        <v>0</v>
      </c>
      <c r="R27" s="118">
        <f>SUM(R5:R26)</f>
        <v>0</v>
      </c>
      <c r="S27" s="118">
        <f>SUM(S5:S25)</f>
        <v>0</v>
      </c>
      <c r="T27" s="118">
        <f>SUM(T5:T26)</f>
        <v>0</v>
      </c>
      <c r="U27" s="118">
        <f>SUM(U5:U26)</f>
        <v>0</v>
      </c>
      <c r="V27" s="118">
        <f>SUM(V5:V26)</f>
        <v>0</v>
      </c>
      <c r="W27" s="119">
        <f>SUM(W5:W26)</f>
        <v>0</v>
      </c>
      <c r="X27" s="114"/>
      <c r="Y27" s="114"/>
      <c r="Z27" s="114"/>
      <c r="AA27" s="114"/>
      <c r="AB27" s="114"/>
      <c r="AC27" s="115"/>
      <c r="AD27" s="116"/>
      <c r="AE27" s="117"/>
    </row>
    <row r="28" spans="2:31" s="54" customFormat="1" ht="18" customHeight="1" thickTop="1" x14ac:dyDescent="0.3">
      <c r="B28" s="125"/>
      <c r="C28" s="64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15"/>
      <c r="X28" s="15"/>
      <c r="Y28" s="15"/>
      <c r="Z28" s="15"/>
      <c r="AA28" s="15"/>
      <c r="AB28" s="15"/>
      <c r="AC28" s="43"/>
      <c r="AD28" s="65"/>
      <c r="AE28" s="66"/>
    </row>
    <row r="29" spans="2:31" ht="9" customHeight="1" x14ac:dyDescent="0.3">
      <c r="B29" s="59"/>
      <c r="C29" s="64"/>
      <c r="D29" s="7"/>
      <c r="E29" s="7"/>
      <c r="F29" s="7"/>
      <c r="G29" s="7"/>
      <c r="H29" s="7"/>
      <c r="I29" s="7"/>
      <c r="J29" s="7"/>
      <c r="K29" s="1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15"/>
      <c r="X29" s="15"/>
      <c r="Y29" s="15"/>
      <c r="Z29" s="15"/>
      <c r="AA29" s="15"/>
      <c r="AB29" s="15"/>
      <c r="AC29" s="7"/>
      <c r="AD29" s="5"/>
      <c r="AE29" s="4"/>
    </row>
    <row r="30" spans="2:31" ht="15.75" x14ac:dyDescent="0.3">
      <c r="B30" s="123"/>
      <c r="C30" s="64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5"/>
      <c r="AE30" s="4"/>
    </row>
    <row r="31" spans="2:31" ht="15.75" x14ac:dyDescent="0.3">
      <c r="B31" s="123"/>
      <c r="C31" s="64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5"/>
      <c r="AE31" s="4"/>
    </row>
    <row r="32" spans="2:31" ht="15.75" x14ac:dyDescent="0.3">
      <c r="B32" s="123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5"/>
      <c r="AE32" s="4"/>
    </row>
    <row r="33" spans="2:39" ht="15.75" x14ac:dyDescent="0.3">
      <c r="B33" s="123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5"/>
      <c r="AE33" s="4"/>
    </row>
    <row r="34" spans="2:39" ht="15.75" x14ac:dyDescent="0.3">
      <c r="B34" s="72"/>
      <c r="D34" s="7"/>
      <c r="E34" s="7"/>
      <c r="F34" s="7"/>
      <c r="G34" s="7"/>
      <c r="H34" s="7"/>
      <c r="I34" s="7"/>
      <c r="J34" s="7"/>
      <c r="K34" s="1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15"/>
      <c r="X34" s="15"/>
      <c r="Y34" s="15"/>
      <c r="Z34" s="15"/>
      <c r="AA34" s="15"/>
      <c r="AB34" s="15"/>
      <c r="AC34" s="7"/>
      <c r="AD34" s="5"/>
      <c r="AE34" s="4"/>
    </row>
    <row r="35" spans="2:39" ht="15" customHeight="1" x14ac:dyDescent="0.3">
      <c r="B35" s="34"/>
      <c r="D35" s="7"/>
      <c r="E35" s="7"/>
      <c r="F35" s="7"/>
      <c r="G35" s="7"/>
      <c r="H35" s="7"/>
      <c r="I35" s="7"/>
      <c r="J35" s="7"/>
      <c r="K35" s="12"/>
      <c r="L35" s="7"/>
      <c r="M35" s="7"/>
      <c r="N35" s="7"/>
      <c r="O35" s="7"/>
      <c r="P35" s="7"/>
      <c r="Q35" s="52"/>
      <c r="R35" s="52"/>
      <c r="S35" s="52"/>
      <c r="T35" s="52"/>
      <c r="U35" s="7"/>
      <c r="V35" s="7"/>
      <c r="W35" s="15"/>
      <c r="X35" s="15"/>
      <c r="Y35" s="15"/>
      <c r="Z35" s="15"/>
      <c r="AA35" s="15"/>
      <c r="AB35" s="15"/>
      <c r="AC35" s="7"/>
      <c r="AD35" s="5"/>
      <c r="AE35" s="4"/>
    </row>
    <row r="36" spans="2:39" ht="15.75" x14ac:dyDescent="0.3">
      <c r="B36" s="40"/>
      <c r="F36" s="38"/>
      <c r="G36" s="38"/>
      <c r="H36" s="38"/>
      <c r="I36" s="38"/>
      <c r="J36" s="38"/>
      <c r="K36" s="39"/>
      <c r="L36" s="12"/>
      <c r="M36" s="12"/>
      <c r="N36" s="7"/>
      <c r="O36" s="7"/>
      <c r="P36" s="7"/>
      <c r="Q36" s="7"/>
      <c r="R36" s="7"/>
      <c r="S36" s="7"/>
      <c r="T36" s="7"/>
      <c r="U36" s="7"/>
      <c r="V36" s="7"/>
      <c r="W36" s="15"/>
      <c r="X36" s="15"/>
      <c r="Y36" s="15"/>
      <c r="Z36" s="15"/>
      <c r="AA36" s="15"/>
      <c r="AB36" s="15"/>
    </row>
    <row r="37" spans="2:39" ht="18.75" x14ac:dyDescent="0.3">
      <c r="B37" s="40"/>
      <c r="C37" s="91" t="s">
        <v>15</v>
      </c>
      <c r="D37" s="92"/>
      <c r="E37" s="91" t="s">
        <v>16</v>
      </c>
      <c r="G37" s="2"/>
      <c r="H37" s="2"/>
      <c r="I37" s="2"/>
      <c r="J37" s="2"/>
      <c r="P37" s="2"/>
      <c r="Q37" s="2"/>
      <c r="R37" s="46"/>
      <c r="S37" s="46"/>
      <c r="U37" s="68"/>
      <c r="V37" s="67"/>
      <c r="W37" s="67"/>
      <c r="X37" s="67"/>
      <c r="Y37" s="67"/>
      <c r="Z37" s="67"/>
      <c r="AA37" s="67"/>
      <c r="AB37" s="68"/>
    </row>
    <row r="38" spans="2:39" ht="16.5" thickBot="1" x14ac:dyDescent="0.35">
      <c r="B38" s="40"/>
      <c r="C38" s="93"/>
      <c r="D38" s="92"/>
      <c r="E38" s="9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AD38" s="5"/>
      <c r="AE38" s="5"/>
      <c r="AF38" s="5"/>
      <c r="AG38" s="5"/>
      <c r="AH38" s="5"/>
      <c r="AI38" s="122"/>
      <c r="AJ38" s="122"/>
      <c r="AK38" s="68"/>
    </row>
    <row r="39" spans="2:39" ht="37.5" customHeight="1" thickBot="1" x14ac:dyDescent="0.35">
      <c r="B39" s="40"/>
      <c r="C39" s="95" t="s">
        <v>17</v>
      </c>
      <c r="D39" s="96" t="s">
        <v>18</v>
      </c>
      <c r="E39" s="97" t="s">
        <v>19</v>
      </c>
      <c r="G39" s="16" t="s">
        <v>100</v>
      </c>
      <c r="H39" s="16" t="s">
        <v>106</v>
      </c>
      <c r="I39" s="16" t="s">
        <v>38</v>
      </c>
      <c r="J39" s="16" t="s">
        <v>107</v>
      </c>
      <c r="K39" s="16" t="s">
        <v>97</v>
      </c>
      <c r="L39" s="16" t="s">
        <v>108</v>
      </c>
      <c r="M39" s="16" t="s">
        <v>101</v>
      </c>
      <c r="N39" s="16" t="s">
        <v>99</v>
      </c>
      <c r="O39" s="16" t="s">
        <v>89</v>
      </c>
      <c r="P39" s="83" t="s">
        <v>95</v>
      </c>
      <c r="Q39" s="83" t="s">
        <v>119</v>
      </c>
      <c r="R39" s="83" t="s">
        <v>118</v>
      </c>
      <c r="S39" s="83" t="s">
        <v>113</v>
      </c>
      <c r="T39" s="83" t="s">
        <v>114</v>
      </c>
      <c r="U39" s="83" t="s">
        <v>115</v>
      </c>
      <c r="V39" s="83" t="s">
        <v>116</v>
      </c>
      <c r="W39" s="83" t="s">
        <v>117</v>
      </c>
      <c r="X39" s="83" t="s">
        <v>127</v>
      </c>
      <c r="Y39" s="83" t="s">
        <v>128</v>
      </c>
      <c r="Z39" s="83" t="s">
        <v>136</v>
      </c>
      <c r="AA39" s="83" t="s">
        <v>129</v>
      </c>
      <c r="AB39" s="83" t="s">
        <v>144</v>
      </c>
      <c r="AC39" s="87"/>
      <c r="AD39" s="5"/>
      <c r="AE39" s="5"/>
      <c r="AF39" s="5"/>
      <c r="AG39" s="5"/>
      <c r="AH39" s="5"/>
      <c r="AI39" s="74"/>
      <c r="AJ39" s="74"/>
      <c r="AK39" s="74"/>
      <c r="AL39" s="74"/>
      <c r="AM39" s="68"/>
    </row>
    <row r="40" spans="2:39" ht="16.5" thickBot="1" x14ac:dyDescent="0.35">
      <c r="B40" s="40"/>
      <c r="C40" s="92"/>
      <c r="D40" s="92"/>
      <c r="E40" s="92"/>
      <c r="G40" s="6"/>
      <c r="H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68"/>
      <c r="AD40" s="5"/>
      <c r="AE40" s="5"/>
      <c r="AF40" s="5"/>
      <c r="AG40" s="5"/>
      <c r="AH40" s="5"/>
      <c r="AI40" s="68"/>
      <c r="AJ40" s="68"/>
      <c r="AK40" s="51"/>
      <c r="AL40" s="67"/>
      <c r="AM40" s="68"/>
    </row>
    <row r="41" spans="2:39" ht="15.75" x14ac:dyDescent="0.3">
      <c r="B41" s="40"/>
      <c r="C41" s="98">
        <v>50000201</v>
      </c>
      <c r="D41" s="99" t="s">
        <v>20</v>
      </c>
      <c r="E41" s="100" t="s">
        <v>4</v>
      </c>
      <c r="G41" s="110">
        <f>D5</f>
        <v>0</v>
      </c>
      <c r="H41" s="62">
        <f>D6</f>
        <v>0</v>
      </c>
      <c r="I41" s="62">
        <f>D7</f>
        <v>0</v>
      </c>
      <c r="J41" s="62">
        <f>D8</f>
        <v>0</v>
      </c>
      <c r="K41" s="62">
        <f>D9</f>
        <v>0</v>
      </c>
      <c r="L41" s="62">
        <f>D10</f>
        <v>0</v>
      </c>
      <c r="M41" s="62">
        <f>D11</f>
        <v>0</v>
      </c>
      <c r="N41" s="62">
        <f>D12</f>
        <v>0</v>
      </c>
      <c r="O41" s="62">
        <f>D13</f>
        <v>0</v>
      </c>
      <c r="P41" s="62">
        <f>D14</f>
        <v>0</v>
      </c>
      <c r="Q41" s="62">
        <f>D15</f>
        <v>0</v>
      </c>
      <c r="R41" s="62">
        <f>D16</f>
        <v>0</v>
      </c>
      <c r="S41" s="62">
        <f>D17</f>
        <v>0</v>
      </c>
      <c r="T41" s="62">
        <f>D18</f>
        <v>0</v>
      </c>
      <c r="U41" s="62">
        <f>D19</f>
        <v>0</v>
      </c>
      <c r="V41" s="62">
        <f>D20</f>
        <v>0</v>
      </c>
      <c r="W41" s="62">
        <f>D21</f>
        <v>0</v>
      </c>
      <c r="X41" s="62">
        <f>D22</f>
        <v>0</v>
      </c>
      <c r="Y41" s="62">
        <f>D23</f>
        <v>0</v>
      </c>
      <c r="Z41" s="62">
        <f>D25</f>
        <v>0</v>
      </c>
      <c r="AA41" s="62">
        <v>0</v>
      </c>
      <c r="AB41" s="80">
        <f>D26</f>
        <v>0</v>
      </c>
      <c r="AD41" s="5"/>
      <c r="AE41" s="5"/>
      <c r="AF41" s="5"/>
      <c r="AG41" s="5"/>
      <c r="AH41" s="5"/>
      <c r="AI41" s="75"/>
      <c r="AJ41" s="75"/>
      <c r="AK41" s="75"/>
      <c r="AL41" s="75"/>
      <c r="AM41" s="68"/>
    </row>
    <row r="42" spans="2:39" ht="15.75" x14ac:dyDescent="0.3">
      <c r="B42" s="40"/>
      <c r="C42" s="101">
        <v>50000202</v>
      </c>
      <c r="D42" s="102" t="s">
        <v>21</v>
      </c>
      <c r="E42" s="103" t="s">
        <v>5</v>
      </c>
      <c r="G42" s="109">
        <f>E5</f>
        <v>0</v>
      </c>
      <c r="H42" s="8">
        <f>E6</f>
        <v>0</v>
      </c>
      <c r="I42" s="8">
        <f>E7</f>
        <v>0</v>
      </c>
      <c r="J42" s="8">
        <f>E8</f>
        <v>0</v>
      </c>
      <c r="K42" s="8">
        <f>E9</f>
        <v>0</v>
      </c>
      <c r="L42" s="8">
        <f>E10</f>
        <v>0</v>
      </c>
      <c r="M42" s="8">
        <f>E11</f>
        <v>0</v>
      </c>
      <c r="N42" s="8">
        <f>E12</f>
        <v>0</v>
      </c>
      <c r="O42" s="8">
        <f>E13</f>
        <v>0</v>
      </c>
      <c r="P42" s="8">
        <f>E14</f>
        <v>0</v>
      </c>
      <c r="Q42" s="8">
        <f>E15</f>
        <v>0</v>
      </c>
      <c r="R42" s="8">
        <f>E16</f>
        <v>0</v>
      </c>
      <c r="S42" s="8">
        <f>E17</f>
        <v>0</v>
      </c>
      <c r="T42" s="8">
        <f>E17</f>
        <v>0</v>
      </c>
      <c r="U42" s="8">
        <f>E19</f>
        <v>0</v>
      </c>
      <c r="V42" s="8">
        <f>E20</f>
        <v>0</v>
      </c>
      <c r="W42" s="8">
        <f>E21</f>
        <v>0</v>
      </c>
      <c r="X42" s="8">
        <f>E22</f>
        <v>0</v>
      </c>
      <c r="Y42" s="8">
        <f>E23</f>
        <v>0</v>
      </c>
      <c r="Z42" s="8">
        <f>E25</f>
        <v>0</v>
      </c>
      <c r="AA42" s="8">
        <v>0</v>
      </c>
      <c r="AB42" s="81">
        <f>E26</f>
        <v>0</v>
      </c>
      <c r="AD42" s="5"/>
      <c r="AE42" s="5"/>
      <c r="AF42" s="5"/>
      <c r="AG42" s="5"/>
      <c r="AH42" s="5"/>
      <c r="AI42" s="75"/>
      <c r="AJ42" s="75"/>
      <c r="AK42" s="75"/>
      <c r="AL42" s="75"/>
      <c r="AM42" s="68"/>
    </row>
    <row r="43" spans="2:39" ht="15.75" x14ac:dyDescent="0.3">
      <c r="B43" s="40"/>
      <c r="C43" s="101">
        <v>50000202</v>
      </c>
      <c r="D43" s="102" t="s">
        <v>21</v>
      </c>
      <c r="E43" s="103" t="s">
        <v>6</v>
      </c>
      <c r="G43" s="109">
        <f>F5</f>
        <v>0</v>
      </c>
      <c r="H43" s="8">
        <f>F6</f>
        <v>0</v>
      </c>
      <c r="I43" s="8">
        <f>F7</f>
        <v>0</v>
      </c>
      <c r="J43" s="8">
        <f>F8</f>
        <v>0</v>
      </c>
      <c r="K43" s="8">
        <f>F9</f>
        <v>0</v>
      </c>
      <c r="L43" s="8">
        <f>F10</f>
        <v>0</v>
      </c>
      <c r="M43" s="8">
        <f>F11</f>
        <v>0</v>
      </c>
      <c r="N43" s="8">
        <f>F12</f>
        <v>0</v>
      </c>
      <c r="O43" s="8">
        <f>F13</f>
        <v>0</v>
      </c>
      <c r="P43" s="8">
        <f>F14</f>
        <v>0</v>
      </c>
      <c r="Q43" s="8">
        <f>F15</f>
        <v>0</v>
      </c>
      <c r="R43" s="8">
        <f>F16</f>
        <v>0</v>
      </c>
      <c r="S43" s="8">
        <f>F17</f>
        <v>0</v>
      </c>
      <c r="T43" s="8">
        <f>F18</f>
        <v>0</v>
      </c>
      <c r="U43" s="8">
        <f>F19</f>
        <v>0</v>
      </c>
      <c r="V43" s="8">
        <f>F20</f>
        <v>0</v>
      </c>
      <c r="W43" s="8">
        <f>F21</f>
        <v>0</v>
      </c>
      <c r="X43" s="8">
        <f>F22</f>
        <v>0</v>
      </c>
      <c r="Y43" s="8">
        <f>F23</f>
        <v>0</v>
      </c>
      <c r="Z43" s="8">
        <f>F25</f>
        <v>0</v>
      </c>
      <c r="AA43" s="8">
        <v>0</v>
      </c>
      <c r="AB43" s="81">
        <f>F26</f>
        <v>0</v>
      </c>
      <c r="AD43" s="5"/>
      <c r="AE43" s="5"/>
      <c r="AF43" s="5"/>
      <c r="AG43" s="5"/>
      <c r="AH43" s="5"/>
      <c r="AI43" s="75"/>
      <c r="AJ43" s="75"/>
      <c r="AK43" s="75"/>
      <c r="AL43" s="75"/>
      <c r="AM43" s="68"/>
    </row>
    <row r="44" spans="2:39" ht="15.75" x14ac:dyDescent="0.3">
      <c r="B44" s="40"/>
      <c r="C44" s="101">
        <v>50000203</v>
      </c>
      <c r="D44" s="102" t="s">
        <v>22</v>
      </c>
      <c r="E44" s="103" t="s">
        <v>7</v>
      </c>
      <c r="G44" s="109">
        <f>G5</f>
        <v>0</v>
      </c>
      <c r="H44" s="8">
        <f>G6</f>
        <v>0</v>
      </c>
      <c r="I44" s="8">
        <f>G7</f>
        <v>0</v>
      </c>
      <c r="J44" s="8">
        <f>G8</f>
        <v>0</v>
      </c>
      <c r="K44" s="8">
        <f>G9</f>
        <v>0</v>
      </c>
      <c r="L44" s="8">
        <f>G10</f>
        <v>0</v>
      </c>
      <c r="M44" s="8">
        <f>G11</f>
        <v>0</v>
      </c>
      <c r="N44" s="8">
        <f>G12</f>
        <v>0</v>
      </c>
      <c r="O44" s="8">
        <f>G13</f>
        <v>0</v>
      </c>
      <c r="P44" s="8">
        <f>G14</f>
        <v>0</v>
      </c>
      <c r="Q44" s="8">
        <f>G15</f>
        <v>0</v>
      </c>
      <c r="R44" s="8">
        <f>G16</f>
        <v>0</v>
      </c>
      <c r="S44" s="8">
        <f>G17</f>
        <v>0</v>
      </c>
      <c r="T44" s="8">
        <f>G18</f>
        <v>0</v>
      </c>
      <c r="U44" s="8">
        <f>G19</f>
        <v>0</v>
      </c>
      <c r="V44" s="8">
        <f>G20</f>
        <v>0</v>
      </c>
      <c r="W44" s="8">
        <f>G21</f>
        <v>0</v>
      </c>
      <c r="X44" s="8">
        <f>G22</f>
        <v>0</v>
      </c>
      <c r="Y44" s="8">
        <f>G23</f>
        <v>0</v>
      </c>
      <c r="Z44" s="8">
        <f>G25</f>
        <v>0</v>
      </c>
      <c r="AA44" s="8">
        <v>0</v>
      </c>
      <c r="AB44" s="81">
        <f>G26</f>
        <v>0</v>
      </c>
      <c r="AD44" s="5"/>
      <c r="AE44" s="5"/>
      <c r="AF44" s="5"/>
      <c r="AG44" s="5"/>
      <c r="AH44" s="5"/>
      <c r="AI44" s="75"/>
      <c r="AJ44" s="75"/>
      <c r="AK44" s="75"/>
      <c r="AL44" s="75"/>
      <c r="AM44" s="68"/>
    </row>
    <row r="45" spans="2:39" ht="15.75" x14ac:dyDescent="0.3">
      <c r="B45" s="40"/>
      <c r="C45" s="101">
        <v>50000207</v>
      </c>
      <c r="D45" s="102" t="s">
        <v>23</v>
      </c>
      <c r="E45" s="103" t="s">
        <v>9</v>
      </c>
      <c r="G45" s="109">
        <f>I5</f>
        <v>0</v>
      </c>
      <c r="H45" s="8">
        <f>I6</f>
        <v>0</v>
      </c>
      <c r="I45" s="8">
        <f>I7</f>
        <v>0</v>
      </c>
      <c r="J45" s="8">
        <f>I8</f>
        <v>0</v>
      </c>
      <c r="K45" s="8">
        <f>I9</f>
        <v>0</v>
      </c>
      <c r="L45" s="8">
        <f>I10</f>
        <v>0</v>
      </c>
      <c r="M45" s="8">
        <f>I11</f>
        <v>0</v>
      </c>
      <c r="N45" s="8">
        <f>I12</f>
        <v>0</v>
      </c>
      <c r="O45" s="8">
        <f>I13</f>
        <v>0</v>
      </c>
      <c r="P45" s="8">
        <f>I14</f>
        <v>0</v>
      </c>
      <c r="Q45" s="8">
        <f>I15</f>
        <v>0</v>
      </c>
      <c r="R45" s="8">
        <f>I16</f>
        <v>0</v>
      </c>
      <c r="S45" s="8">
        <f>I17</f>
        <v>0</v>
      </c>
      <c r="T45" s="8">
        <f>I18</f>
        <v>0</v>
      </c>
      <c r="U45" s="8">
        <f>I19</f>
        <v>0</v>
      </c>
      <c r="V45" s="8">
        <f>I20</f>
        <v>0</v>
      </c>
      <c r="W45" s="8">
        <f>I21</f>
        <v>0</v>
      </c>
      <c r="X45" s="8">
        <f>I22</f>
        <v>0</v>
      </c>
      <c r="Y45" s="8">
        <f>I23</f>
        <v>0</v>
      </c>
      <c r="Z45" s="8">
        <f>I25</f>
        <v>0</v>
      </c>
      <c r="AA45" s="8">
        <v>0</v>
      </c>
      <c r="AB45" s="81">
        <f>I26</f>
        <v>0</v>
      </c>
      <c r="AD45" s="5"/>
      <c r="AE45" s="5"/>
      <c r="AF45" s="5"/>
      <c r="AG45" s="5"/>
      <c r="AH45" s="5"/>
      <c r="AI45" s="75"/>
      <c r="AJ45" s="75"/>
      <c r="AK45" s="75"/>
      <c r="AL45" s="75"/>
      <c r="AM45" s="68"/>
    </row>
    <row r="46" spans="2:39" ht="15.75" x14ac:dyDescent="0.3">
      <c r="B46" s="40"/>
      <c r="C46" s="101">
        <v>50000205</v>
      </c>
      <c r="D46" s="102" t="s">
        <v>24</v>
      </c>
      <c r="E46" s="103" t="s">
        <v>8</v>
      </c>
      <c r="G46" s="109">
        <f>H5</f>
        <v>0</v>
      </c>
      <c r="H46" s="8">
        <f>H6</f>
        <v>0</v>
      </c>
      <c r="I46" s="8">
        <f>H7</f>
        <v>0</v>
      </c>
      <c r="J46" s="8">
        <f>H8</f>
        <v>0</v>
      </c>
      <c r="K46" s="8">
        <f>H9</f>
        <v>0</v>
      </c>
      <c r="L46" s="8">
        <f>H10</f>
        <v>0</v>
      </c>
      <c r="M46" s="8">
        <f>H11</f>
        <v>0</v>
      </c>
      <c r="N46" s="8">
        <f>H12</f>
        <v>0</v>
      </c>
      <c r="O46" s="8">
        <f>H13</f>
        <v>0</v>
      </c>
      <c r="P46" s="8">
        <f>H14</f>
        <v>0</v>
      </c>
      <c r="Q46" s="8">
        <f>H15</f>
        <v>0</v>
      </c>
      <c r="R46" s="8">
        <f>H16</f>
        <v>0</v>
      </c>
      <c r="S46" s="8">
        <f>H17</f>
        <v>0</v>
      </c>
      <c r="T46" s="8">
        <f>H18</f>
        <v>0</v>
      </c>
      <c r="U46" s="8">
        <f>H19</f>
        <v>0</v>
      </c>
      <c r="V46" s="8">
        <f>H20</f>
        <v>0</v>
      </c>
      <c r="W46" s="8">
        <f>H21</f>
        <v>0</v>
      </c>
      <c r="X46" s="8">
        <f>H22</f>
        <v>0</v>
      </c>
      <c r="Y46" s="8">
        <f>H23</f>
        <v>0</v>
      </c>
      <c r="Z46" s="8">
        <f>H25</f>
        <v>0</v>
      </c>
      <c r="AA46" s="8">
        <v>0</v>
      </c>
      <c r="AB46" s="81">
        <f>H26</f>
        <v>0</v>
      </c>
      <c r="AD46" s="5"/>
      <c r="AE46" s="5"/>
      <c r="AF46" s="5"/>
      <c r="AG46" s="5"/>
      <c r="AH46" s="5"/>
      <c r="AI46" s="75"/>
      <c r="AJ46" s="75"/>
      <c r="AK46" s="75"/>
      <c r="AL46" s="75"/>
      <c r="AM46" s="68"/>
    </row>
    <row r="47" spans="2:39" ht="15.75" x14ac:dyDescent="0.3">
      <c r="B47" s="40"/>
      <c r="C47" s="101">
        <v>50000206</v>
      </c>
      <c r="D47" s="102" t="s">
        <v>25</v>
      </c>
      <c r="E47" s="103" t="s">
        <v>10</v>
      </c>
      <c r="G47" s="109">
        <f>J5</f>
        <v>0</v>
      </c>
      <c r="H47" s="8">
        <f>J6</f>
        <v>0</v>
      </c>
      <c r="I47" s="8">
        <f>J7</f>
        <v>0</v>
      </c>
      <c r="J47" s="8">
        <f>J8</f>
        <v>0</v>
      </c>
      <c r="K47" s="8">
        <f>J9</f>
        <v>0</v>
      </c>
      <c r="L47" s="8">
        <f>J10</f>
        <v>0</v>
      </c>
      <c r="M47" s="8">
        <f>J11</f>
        <v>0</v>
      </c>
      <c r="N47" s="8">
        <f>J12</f>
        <v>0</v>
      </c>
      <c r="O47" s="8">
        <f>J13</f>
        <v>0</v>
      </c>
      <c r="P47" s="8">
        <f>J14</f>
        <v>0</v>
      </c>
      <c r="Q47" s="8">
        <f>J15</f>
        <v>0</v>
      </c>
      <c r="R47" s="8">
        <f>J16</f>
        <v>0</v>
      </c>
      <c r="S47" s="8">
        <f>J17</f>
        <v>0</v>
      </c>
      <c r="T47" s="8">
        <f>J18</f>
        <v>0</v>
      </c>
      <c r="U47" s="8">
        <f>J19</f>
        <v>0</v>
      </c>
      <c r="V47" s="8">
        <f>J20</f>
        <v>0</v>
      </c>
      <c r="W47" s="8">
        <f>J21</f>
        <v>0</v>
      </c>
      <c r="X47" s="8">
        <f>J22</f>
        <v>0</v>
      </c>
      <c r="Y47" s="8">
        <f>J23</f>
        <v>0</v>
      </c>
      <c r="Z47" s="8">
        <f>J25</f>
        <v>0</v>
      </c>
      <c r="AA47" s="8">
        <v>0</v>
      </c>
      <c r="AB47" s="84">
        <f>J26</f>
        <v>0</v>
      </c>
      <c r="AD47" s="5"/>
      <c r="AE47" s="5"/>
      <c r="AF47" s="5"/>
      <c r="AG47" s="5"/>
      <c r="AH47" s="5"/>
      <c r="AI47" s="75"/>
      <c r="AJ47" s="75"/>
      <c r="AK47" s="75"/>
      <c r="AL47" s="75"/>
      <c r="AM47" s="68"/>
    </row>
    <row r="48" spans="2:39" ht="15.75" x14ac:dyDescent="0.3">
      <c r="B48" s="40"/>
      <c r="C48" s="101">
        <v>50000208</v>
      </c>
      <c r="D48" s="102" t="s">
        <v>26</v>
      </c>
      <c r="E48" s="103" t="s">
        <v>11</v>
      </c>
      <c r="G48" s="10">
        <f>L5</f>
        <v>0</v>
      </c>
      <c r="H48" s="9">
        <f>L6</f>
        <v>0</v>
      </c>
      <c r="I48" s="8">
        <f>L7</f>
        <v>0</v>
      </c>
      <c r="J48" s="8">
        <f>L8</f>
        <v>0</v>
      </c>
      <c r="K48" s="8">
        <f>L9</f>
        <v>0</v>
      </c>
      <c r="L48" s="8">
        <f>L10</f>
        <v>0</v>
      </c>
      <c r="M48" s="8">
        <f>L11</f>
        <v>0</v>
      </c>
      <c r="N48" s="8">
        <f>L12</f>
        <v>0</v>
      </c>
      <c r="O48" s="8">
        <f>L13</f>
        <v>0</v>
      </c>
      <c r="P48" s="8">
        <f>L14</f>
        <v>0</v>
      </c>
      <c r="Q48" s="8">
        <f>L15</f>
        <v>0</v>
      </c>
      <c r="R48" s="8">
        <f>L16</f>
        <v>0</v>
      </c>
      <c r="S48" s="8">
        <f>L17</f>
        <v>0</v>
      </c>
      <c r="T48" s="8">
        <f>L18</f>
        <v>0</v>
      </c>
      <c r="U48" s="8">
        <f>L19</f>
        <v>0</v>
      </c>
      <c r="V48" s="8">
        <f>L20</f>
        <v>0</v>
      </c>
      <c r="W48" s="8">
        <f>L21</f>
        <v>0</v>
      </c>
      <c r="X48" s="8">
        <f>L22</f>
        <v>0</v>
      </c>
      <c r="Y48" s="8">
        <f>L23</f>
        <v>0</v>
      </c>
      <c r="Z48" s="8">
        <f>L25</f>
        <v>0</v>
      </c>
      <c r="AA48" s="8">
        <v>0</v>
      </c>
      <c r="AB48" s="81">
        <f>L26</f>
        <v>0</v>
      </c>
      <c r="AD48" s="5"/>
      <c r="AE48" s="5"/>
      <c r="AF48" s="5"/>
      <c r="AG48" s="5"/>
      <c r="AH48" s="5"/>
      <c r="AI48" s="75"/>
      <c r="AJ48" s="75"/>
      <c r="AK48" s="75"/>
      <c r="AL48" s="75"/>
      <c r="AM48" s="68"/>
    </row>
    <row r="49" spans="2:39" ht="15.75" x14ac:dyDescent="0.3">
      <c r="B49" s="73"/>
      <c r="C49" s="101"/>
      <c r="D49" s="102" t="s">
        <v>98</v>
      </c>
      <c r="E49" s="103"/>
      <c r="G49" s="10">
        <f>O5</f>
        <v>0</v>
      </c>
      <c r="H49" s="9">
        <f>O6</f>
        <v>0</v>
      </c>
      <c r="I49" s="8">
        <f>O7</f>
        <v>0</v>
      </c>
      <c r="J49" s="8">
        <f>O8</f>
        <v>0</v>
      </c>
      <c r="K49" s="8">
        <f>O9</f>
        <v>0</v>
      </c>
      <c r="L49" s="8">
        <f>O10</f>
        <v>0</v>
      </c>
      <c r="M49" s="8">
        <f>O11</f>
        <v>0</v>
      </c>
      <c r="N49" s="8">
        <f>O12</f>
        <v>0</v>
      </c>
      <c r="O49" s="8">
        <f>O13</f>
        <v>0</v>
      </c>
      <c r="P49" s="8">
        <f>O14</f>
        <v>0</v>
      </c>
      <c r="Q49" s="8">
        <f>O15</f>
        <v>0</v>
      </c>
      <c r="R49" s="8">
        <f>O16</f>
        <v>0</v>
      </c>
      <c r="S49" s="8">
        <f>O17</f>
        <v>0</v>
      </c>
      <c r="T49" s="8">
        <f>O18</f>
        <v>0</v>
      </c>
      <c r="U49" s="8">
        <f>O19</f>
        <v>0</v>
      </c>
      <c r="V49" s="8">
        <f>O20</f>
        <v>0</v>
      </c>
      <c r="W49" s="8">
        <f>O21</f>
        <v>0</v>
      </c>
      <c r="X49" s="8">
        <f>O22</f>
        <v>0</v>
      </c>
      <c r="Y49" s="8">
        <f>O23</f>
        <v>0</v>
      </c>
      <c r="Z49" s="8">
        <f>O25</f>
        <v>0</v>
      </c>
      <c r="AA49" s="8">
        <v>0</v>
      </c>
      <c r="AB49" s="81">
        <f>O26</f>
        <v>0</v>
      </c>
      <c r="AD49" s="5"/>
      <c r="AE49" s="5"/>
      <c r="AF49" s="5"/>
      <c r="AG49" s="5"/>
      <c r="AH49" s="5"/>
      <c r="AI49" s="75"/>
      <c r="AJ49" s="75"/>
      <c r="AK49" s="75"/>
      <c r="AL49" s="75"/>
      <c r="AM49" s="68"/>
    </row>
    <row r="50" spans="2:39" ht="15.75" x14ac:dyDescent="0.3">
      <c r="B50" s="73"/>
      <c r="C50" s="101"/>
      <c r="D50" s="102" t="s">
        <v>135</v>
      </c>
      <c r="E50" s="103"/>
      <c r="G50" s="10">
        <f>P5</f>
        <v>0</v>
      </c>
      <c r="H50" s="8">
        <f>P6</f>
        <v>0</v>
      </c>
      <c r="I50" s="8">
        <f>P7</f>
        <v>0</v>
      </c>
      <c r="J50" s="8">
        <f>P8</f>
        <v>0</v>
      </c>
      <c r="K50" s="8">
        <f>P9</f>
        <v>0</v>
      </c>
      <c r="L50" s="8">
        <f>P10</f>
        <v>0</v>
      </c>
      <c r="M50" s="8">
        <f>P11</f>
        <v>0</v>
      </c>
      <c r="N50" s="8">
        <f>P12</f>
        <v>0</v>
      </c>
      <c r="O50" s="8">
        <f>P13</f>
        <v>0</v>
      </c>
      <c r="P50" s="8">
        <f>P14</f>
        <v>0</v>
      </c>
      <c r="Q50" s="8">
        <f>P15</f>
        <v>0</v>
      </c>
      <c r="R50" s="8">
        <f>P16</f>
        <v>0</v>
      </c>
      <c r="S50" s="8">
        <f>P17</f>
        <v>0</v>
      </c>
      <c r="T50" s="8">
        <f>P18</f>
        <v>0</v>
      </c>
      <c r="U50" s="8">
        <f>P19</f>
        <v>0</v>
      </c>
      <c r="V50" s="8">
        <f>P20</f>
        <v>0</v>
      </c>
      <c r="W50" s="8">
        <f>P21</f>
        <v>0</v>
      </c>
      <c r="X50" s="8">
        <f>P22</f>
        <v>0</v>
      </c>
      <c r="Y50" s="8">
        <f>P23</f>
        <v>0</v>
      </c>
      <c r="Z50" s="8">
        <f>P25</f>
        <v>0</v>
      </c>
      <c r="AA50" s="8">
        <v>0</v>
      </c>
      <c r="AB50" s="81">
        <f>P26</f>
        <v>0</v>
      </c>
      <c r="AD50" s="5"/>
      <c r="AE50" s="5"/>
      <c r="AF50" s="5"/>
      <c r="AG50" s="5"/>
      <c r="AH50" s="5"/>
      <c r="AI50" s="75"/>
      <c r="AJ50" s="75"/>
      <c r="AK50" s="75"/>
      <c r="AL50" s="75"/>
      <c r="AM50" s="68"/>
    </row>
    <row r="51" spans="2:39" ht="15.75" x14ac:dyDescent="0.3">
      <c r="B51" s="40"/>
      <c r="C51" s="101">
        <v>50000225</v>
      </c>
      <c r="D51" s="102" t="s">
        <v>27</v>
      </c>
      <c r="E51" s="103" t="s">
        <v>14</v>
      </c>
      <c r="G51" s="10">
        <f>Q5</f>
        <v>0</v>
      </c>
      <c r="H51" s="9">
        <f>Q6</f>
        <v>0</v>
      </c>
      <c r="I51" s="8">
        <f>Q7</f>
        <v>0</v>
      </c>
      <c r="J51" s="8">
        <f>Q8</f>
        <v>0</v>
      </c>
      <c r="K51" s="8">
        <f>Q9</f>
        <v>0</v>
      </c>
      <c r="L51" s="8">
        <f>Q10</f>
        <v>0</v>
      </c>
      <c r="M51" s="8">
        <f>Q11</f>
        <v>0</v>
      </c>
      <c r="N51" s="8">
        <f>Q12</f>
        <v>0</v>
      </c>
      <c r="O51" s="8">
        <f>Q13</f>
        <v>0</v>
      </c>
      <c r="P51" s="8">
        <f>Q14</f>
        <v>0</v>
      </c>
      <c r="Q51" s="8">
        <f>Q15</f>
        <v>0</v>
      </c>
      <c r="R51" s="8">
        <f>Q16</f>
        <v>0</v>
      </c>
      <c r="S51" s="8">
        <f>Q17</f>
        <v>0</v>
      </c>
      <c r="T51" s="8">
        <f>Q18</f>
        <v>0</v>
      </c>
      <c r="U51" s="8">
        <f>Q19</f>
        <v>0</v>
      </c>
      <c r="V51" s="8">
        <f>Q20</f>
        <v>0</v>
      </c>
      <c r="W51" s="8">
        <f>Q21</f>
        <v>0</v>
      </c>
      <c r="X51" s="8">
        <f>Q22</f>
        <v>0</v>
      </c>
      <c r="Y51" s="8">
        <f>Q23</f>
        <v>0</v>
      </c>
      <c r="Z51" s="8">
        <f>Q25</f>
        <v>0</v>
      </c>
      <c r="AA51" s="8">
        <v>0</v>
      </c>
      <c r="AB51" s="81">
        <f>Q26</f>
        <v>0</v>
      </c>
      <c r="AD51" s="5"/>
      <c r="AE51" s="5"/>
      <c r="AF51" s="5"/>
      <c r="AG51" s="5"/>
      <c r="AH51" s="5"/>
      <c r="AI51" s="75"/>
      <c r="AJ51" s="75"/>
      <c r="AK51" s="75"/>
      <c r="AL51" s="75"/>
      <c r="AM51" s="68"/>
    </row>
    <row r="52" spans="2:39" ht="15.75" x14ac:dyDescent="0.3">
      <c r="B52" s="40"/>
      <c r="C52" s="101">
        <v>50000230</v>
      </c>
      <c r="D52" s="102" t="s">
        <v>28</v>
      </c>
      <c r="E52" s="103" t="s">
        <v>14</v>
      </c>
      <c r="G52" s="10">
        <f>R5</f>
        <v>0</v>
      </c>
      <c r="H52" s="9">
        <f>R6</f>
        <v>0</v>
      </c>
      <c r="I52" s="8">
        <f>R7</f>
        <v>0</v>
      </c>
      <c r="J52" s="8">
        <f>R8</f>
        <v>0</v>
      </c>
      <c r="K52" s="8">
        <f>R9</f>
        <v>0</v>
      </c>
      <c r="L52" s="8">
        <f>R10</f>
        <v>0</v>
      </c>
      <c r="M52" s="8">
        <f>R11</f>
        <v>0</v>
      </c>
      <c r="N52" s="8">
        <f>R12</f>
        <v>0</v>
      </c>
      <c r="O52" s="8">
        <f>R13</f>
        <v>0</v>
      </c>
      <c r="P52" s="8">
        <f>R14</f>
        <v>0</v>
      </c>
      <c r="Q52" s="8">
        <f>R15</f>
        <v>0</v>
      </c>
      <c r="R52" s="8">
        <f>R16</f>
        <v>0</v>
      </c>
      <c r="S52" s="8">
        <f>R17</f>
        <v>0</v>
      </c>
      <c r="T52" s="8">
        <f>R18</f>
        <v>0</v>
      </c>
      <c r="U52" s="8">
        <f>R19</f>
        <v>0</v>
      </c>
      <c r="V52" s="8">
        <f>R20</f>
        <v>0</v>
      </c>
      <c r="W52" s="8">
        <f>R21</f>
        <v>0</v>
      </c>
      <c r="X52" s="8">
        <f>R22</f>
        <v>0</v>
      </c>
      <c r="Y52" s="8">
        <f>R23</f>
        <v>0</v>
      </c>
      <c r="Z52" s="8">
        <f>R25</f>
        <v>0</v>
      </c>
      <c r="AA52" s="8">
        <v>0</v>
      </c>
      <c r="AB52" s="81">
        <f>R26</f>
        <v>0</v>
      </c>
      <c r="AD52" s="5"/>
      <c r="AE52" s="5"/>
      <c r="AF52" s="5"/>
      <c r="AG52" s="5"/>
      <c r="AH52" s="5"/>
      <c r="AI52" s="75"/>
      <c r="AJ52" s="75"/>
      <c r="AK52" s="75"/>
      <c r="AL52" s="75"/>
      <c r="AM52" s="68"/>
    </row>
    <row r="53" spans="2:39" ht="15.75" x14ac:dyDescent="0.3">
      <c r="C53" s="101">
        <v>50000227</v>
      </c>
      <c r="D53" s="102" t="s">
        <v>29</v>
      </c>
      <c r="E53" s="103" t="s">
        <v>14</v>
      </c>
      <c r="G53" s="10">
        <f>S5</f>
        <v>0</v>
      </c>
      <c r="H53" s="9">
        <f>S6</f>
        <v>0</v>
      </c>
      <c r="I53" s="8">
        <f>S7</f>
        <v>0</v>
      </c>
      <c r="J53" s="8">
        <f>S8</f>
        <v>0</v>
      </c>
      <c r="K53" s="8">
        <f>S9</f>
        <v>0</v>
      </c>
      <c r="L53" s="8">
        <f>S10</f>
        <v>0</v>
      </c>
      <c r="M53" s="8">
        <f>S11</f>
        <v>0</v>
      </c>
      <c r="N53" s="8">
        <f>S12</f>
        <v>0</v>
      </c>
      <c r="O53" s="8">
        <f>S13</f>
        <v>0</v>
      </c>
      <c r="P53" s="8">
        <f>S14</f>
        <v>0</v>
      </c>
      <c r="Q53" s="8">
        <f>S15</f>
        <v>0</v>
      </c>
      <c r="R53" s="8">
        <f>S16</f>
        <v>0</v>
      </c>
      <c r="S53" s="8">
        <f>S17</f>
        <v>0</v>
      </c>
      <c r="T53" s="8">
        <f>S18</f>
        <v>0</v>
      </c>
      <c r="U53" s="8">
        <f>S19</f>
        <v>0</v>
      </c>
      <c r="V53" s="8">
        <f>S20</f>
        <v>0</v>
      </c>
      <c r="W53" s="8">
        <f>S21</f>
        <v>0</v>
      </c>
      <c r="X53" s="8">
        <f>S22</f>
        <v>0</v>
      </c>
      <c r="Y53" s="8">
        <f>S23</f>
        <v>0</v>
      </c>
      <c r="Z53" s="8">
        <f>S25</f>
        <v>0</v>
      </c>
      <c r="AA53" s="8">
        <v>0</v>
      </c>
      <c r="AB53" s="81">
        <f>S26</f>
        <v>0</v>
      </c>
      <c r="AD53" s="5"/>
      <c r="AE53" s="5"/>
      <c r="AF53" s="5"/>
      <c r="AG53" s="5"/>
      <c r="AH53" s="5"/>
      <c r="AI53" s="75"/>
      <c r="AJ53" s="75"/>
      <c r="AK53" s="75"/>
      <c r="AL53" s="75"/>
      <c r="AM53" s="68"/>
    </row>
    <row r="54" spans="2:39" ht="15.75" x14ac:dyDescent="0.3">
      <c r="C54" s="101">
        <v>50000228</v>
      </c>
      <c r="D54" s="102" t="s">
        <v>30</v>
      </c>
      <c r="E54" s="103" t="s">
        <v>14</v>
      </c>
      <c r="G54" s="10">
        <f>T5</f>
        <v>0</v>
      </c>
      <c r="H54" s="9">
        <f>T6</f>
        <v>0</v>
      </c>
      <c r="I54" s="8">
        <f>T7</f>
        <v>0</v>
      </c>
      <c r="J54" s="8">
        <f>T8</f>
        <v>0</v>
      </c>
      <c r="K54" s="8">
        <f>T9</f>
        <v>0</v>
      </c>
      <c r="L54" s="8">
        <f>T10</f>
        <v>0</v>
      </c>
      <c r="M54" s="8">
        <f>T11</f>
        <v>0</v>
      </c>
      <c r="N54" s="8">
        <f>T12</f>
        <v>0</v>
      </c>
      <c r="O54" s="8">
        <f>T13</f>
        <v>0</v>
      </c>
      <c r="P54" s="8">
        <f>T14</f>
        <v>0</v>
      </c>
      <c r="Q54" s="8">
        <f>T15</f>
        <v>0</v>
      </c>
      <c r="R54" s="8">
        <f>T16</f>
        <v>0</v>
      </c>
      <c r="S54" s="8">
        <f>T17</f>
        <v>0</v>
      </c>
      <c r="T54" s="8">
        <f>T18</f>
        <v>0</v>
      </c>
      <c r="U54" s="8">
        <f>T19</f>
        <v>0</v>
      </c>
      <c r="V54" s="8">
        <f>T20</f>
        <v>0</v>
      </c>
      <c r="W54" s="8">
        <f>T21</f>
        <v>0</v>
      </c>
      <c r="X54" s="8">
        <f>T22</f>
        <v>0</v>
      </c>
      <c r="Y54" s="8">
        <f>T23</f>
        <v>0</v>
      </c>
      <c r="Z54" s="8">
        <f>T25</f>
        <v>0</v>
      </c>
      <c r="AA54" s="8">
        <v>0</v>
      </c>
      <c r="AB54" s="81">
        <f>T26</f>
        <v>0</v>
      </c>
      <c r="AD54" s="5"/>
      <c r="AE54" s="5"/>
      <c r="AF54" s="5"/>
      <c r="AG54" s="5"/>
      <c r="AH54" s="5"/>
      <c r="AI54" s="75"/>
      <c r="AJ54" s="75"/>
      <c r="AK54" s="75"/>
      <c r="AL54" s="75"/>
      <c r="AM54" s="68"/>
    </row>
    <row r="55" spans="2:39" ht="16.5" thickBot="1" x14ac:dyDescent="0.35">
      <c r="C55" s="101">
        <v>50000259</v>
      </c>
      <c r="D55" s="102" t="s">
        <v>31</v>
      </c>
      <c r="E55" s="104" t="s">
        <v>32</v>
      </c>
      <c r="G55" s="109">
        <f>M5+N5</f>
        <v>0</v>
      </c>
      <c r="H55" s="8">
        <f>M6+N6</f>
        <v>0</v>
      </c>
      <c r="I55" s="8">
        <f>M7+N7</f>
        <v>0</v>
      </c>
      <c r="J55" s="8">
        <f>M8+N8</f>
        <v>0</v>
      </c>
      <c r="K55" s="8">
        <f>M9+N9</f>
        <v>0</v>
      </c>
      <c r="L55" s="8">
        <f>M10+N10</f>
        <v>0</v>
      </c>
      <c r="M55" s="8">
        <f>M11+N11</f>
        <v>0</v>
      </c>
      <c r="N55" s="8">
        <f>M12+N12</f>
        <v>0</v>
      </c>
      <c r="O55" s="8">
        <f>M13+N13</f>
        <v>0</v>
      </c>
      <c r="P55" s="8">
        <f>M14+N14</f>
        <v>0</v>
      </c>
      <c r="Q55" s="8">
        <f>M15+N15</f>
        <v>0</v>
      </c>
      <c r="R55" s="8">
        <f>M16+N16</f>
        <v>0</v>
      </c>
      <c r="S55" s="8">
        <f>M17+N17</f>
        <v>0</v>
      </c>
      <c r="T55" s="8">
        <f>M18+N18</f>
        <v>0</v>
      </c>
      <c r="U55" s="8">
        <f>M19+N19</f>
        <v>0</v>
      </c>
      <c r="V55" s="8">
        <f>M20+N20</f>
        <v>0</v>
      </c>
      <c r="W55" s="8">
        <f>M21+N21</f>
        <v>0</v>
      </c>
      <c r="X55" s="8">
        <f>M22+N22</f>
        <v>0</v>
      </c>
      <c r="Y55" s="8">
        <f>M23+N23</f>
        <v>0</v>
      </c>
      <c r="Z55" s="8">
        <f>M25+N25</f>
        <v>0</v>
      </c>
      <c r="AA55" s="8">
        <v>0</v>
      </c>
      <c r="AB55" s="81">
        <f>M26+N26</f>
        <v>0</v>
      </c>
      <c r="AD55" s="5"/>
      <c r="AE55" s="5"/>
      <c r="AF55" s="5"/>
      <c r="AG55" s="5"/>
      <c r="AH55" s="5"/>
      <c r="AI55" s="75"/>
      <c r="AJ55" s="75"/>
      <c r="AK55" s="75"/>
      <c r="AL55" s="75"/>
      <c r="AM55" s="68"/>
    </row>
    <row r="56" spans="2:39" ht="15.75" x14ac:dyDescent="0.3">
      <c r="C56" s="101"/>
      <c r="D56" s="102" t="s">
        <v>33</v>
      </c>
      <c r="E56" s="105"/>
      <c r="G56" s="41">
        <f t="shared" ref="G56:AB56" si="5">SUM(G41:G55)</f>
        <v>0</v>
      </c>
      <c r="H56" s="60">
        <f t="shared" si="5"/>
        <v>0</v>
      </c>
      <c r="I56" s="62">
        <f t="shared" si="5"/>
        <v>0</v>
      </c>
      <c r="J56" s="62">
        <f t="shared" si="5"/>
        <v>0</v>
      </c>
      <c r="K56" s="62">
        <f t="shared" si="5"/>
        <v>0</v>
      </c>
      <c r="L56" s="62">
        <f t="shared" si="5"/>
        <v>0</v>
      </c>
      <c r="M56" s="62">
        <f t="shared" si="5"/>
        <v>0</v>
      </c>
      <c r="N56" s="62">
        <f t="shared" si="5"/>
        <v>0</v>
      </c>
      <c r="O56" s="62">
        <f t="shared" si="5"/>
        <v>0</v>
      </c>
      <c r="P56" s="62">
        <f t="shared" si="5"/>
        <v>0</v>
      </c>
      <c r="Q56" s="62">
        <f t="shared" si="5"/>
        <v>0</v>
      </c>
      <c r="R56" s="62">
        <f t="shared" si="5"/>
        <v>0</v>
      </c>
      <c r="S56" s="62">
        <f t="shared" si="5"/>
        <v>0</v>
      </c>
      <c r="T56" s="62">
        <f t="shared" si="5"/>
        <v>0</v>
      </c>
      <c r="U56" s="62">
        <f t="shared" si="5"/>
        <v>0</v>
      </c>
      <c r="V56" s="62">
        <f t="shared" si="5"/>
        <v>0</v>
      </c>
      <c r="W56" s="62">
        <f t="shared" si="5"/>
        <v>0</v>
      </c>
      <c r="X56" s="62">
        <f t="shared" si="5"/>
        <v>0</v>
      </c>
      <c r="Y56" s="62">
        <f t="shared" si="5"/>
        <v>0</v>
      </c>
      <c r="Z56" s="62">
        <f t="shared" si="5"/>
        <v>0</v>
      </c>
      <c r="AA56" s="62">
        <f t="shared" si="5"/>
        <v>0</v>
      </c>
      <c r="AB56" s="85">
        <f>SUM(AB41:AB55)</f>
        <v>0</v>
      </c>
      <c r="AD56" s="5"/>
      <c r="AE56" s="5"/>
      <c r="AF56" s="5"/>
      <c r="AG56" s="5"/>
      <c r="AH56" s="5"/>
      <c r="AI56" s="75"/>
      <c r="AJ56" s="75"/>
      <c r="AK56" s="75"/>
      <c r="AL56" s="75"/>
      <c r="AM56" s="68"/>
    </row>
    <row r="57" spans="2:39" ht="16.5" thickBot="1" x14ac:dyDescent="0.35">
      <c r="C57" s="101"/>
      <c r="D57" s="102" t="s">
        <v>2</v>
      </c>
      <c r="E57" s="105"/>
      <c r="G57" s="11">
        <f t="shared" ref="G57:L57" si="6">G56*16%</f>
        <v>0</v>
      </c>
      <c r="H57" s="61">
        <f t="shared" si="6"/>
        <v>0</v>
      </c>
      <c r="I57" s="63">
        <f t="shared" si="6"/>
        <v>0</v>
      </c>
      <c r="J57" s="63">
        <f t="shared" si="6"/>
        <v>0</v>
      </c>
      <c r="K57" s="63">
        <f t="shared" si="6"/>
        <v>0</v>
      </c>
      <c r="L57" s="63">
        <f t="shared" si="6"/>
        <v>0</v>
      </c>
      <c r="M57" s="63">
        <f t="shared" ref="M57:V57" si="7">M56*16%</f>
        <v>0</v>
      </c>
      <c r="N57" s="63">
        <f t="shared" si="7"/>
        <v>0</v>
      </c>
      <c r="O57" s="63">
        <f t="shared" si="7"/>
        <v>0</v>
      </c>
      <c r="P57" s="63">
        <f t="shared" si="7"/>
        <v>0</v>
      </c>
      <c r="Q57" s="63">
        <f t="shared" si="7"/>
        <v>0</v>
      </c>
      <c r="R57" s="63">
        <f t="shared" si="7"/>
        <v>0</v>
      </c>
      <c r="S57" s="63">
        <f t="shared" si="7"/>
        <v>0</v>
      </c>
      <c r="T57" s="63">
        <f t="shared" si="7"/>
        <v>0</v>
      </c>
      <c r="U57" s="63">
        <f t="shared" si="7"/>
        <v>0</v>
      </c>
      <c r="V57" s="63">
        <f t="shared" si="7"/>
        <v>0</v>
      </c>
      <c r="W57" s="63">
        <f t="shared" ref="W57" si="8">W56*16%</f>
        <v>0</v>
      </c>
      <c r="X57" s="63">
        <f>X56*16%</f>
        <v>0</v>
      </c>
      <c r="Y57" s="63">
        <f>Y56*16%</f>
        <v>0</v>
      </c>
      <c r="Z57" s="63">
        <f>Z56*16%</f>
        <v>0</v>
      </c>
      <c r="AA57" s="63">
        <f>AA56*16%</f>
        <v>0</v>
      </c>
      <c r="AB57" s="86">
        <f>AB56*16%</f>
        <v>0</v>
      </c>
      <c r="AD57" s="5"/>
      <c r="AE57" s="5"/>
      <c r="AF57" s="5"/>
      <c r="AG57" s="5"/>
      <c r="AH57" s="5"/>
      <c r="AI57" s="75"/>
      <c r="AJ57" s="75"/>
      <c r="AK57" s="75"/>
      <c r="AL57" s="75"/>
      <c r="AM57" s="68"/>
    </row>
    <row r="58" spans="2:39" ht="16.5" thickBot="1" x14ac:dyDescent="0.35">
      <c r="C58" s="106"/>
      <c r="D58" s="107" t="s">
        <v>34</v>
      </c>
      <c r="E58" s="108"/>
      <c r="G58" s="88">
        <f t="shared" ref="G58:P58" si="9">SUM(G56:G57)</f>
        <v>0</v>
      </c>
      <c r="H58" s="89">
        <f t="shared" si="9"/>
        <v>0</v>
      </c>
      <c r="I58" s="89">
        <f t="shared" si="9"/>
        <v>0</v>
      </c>
      <c r="J58" s="89">
        <f t="shared" si="9"/>
        <v>0</v>
      </c>
      <c r="K58" s="89">
        <f t="shared" si="9"/>
        <v>0</v>
      </c>
      <c r="L58" s="89">
        <f t="shared" si="9"/>
        <v>0</v>
      </c>
      <c r="M58" s="89">
        <f t="shared" si="9"/>
        <v>0</v>
      </c>
      <c r="N58" s="89">
        <f t="shared" si="9"/>
        <v>0</v>
      </c>
      <c r="O58" s="89">
        <f t="shared" si="9"/>
        <v>0</v>
      </c>
      <c r="P58" s="89">
        <f t="shared" si="9"/>
        <v>0</v>
      </c>
      <c r="Q58" s="89">
        <f t="shared" ref="Q58:R58" si="10">SUM(Q56:Q57)</f>
        <v>0</v>
      </c>
      <c r="R58" s="89">
        <f t="shared" si="10"/>
        <v>0</v>
      </c>
      <c r="S58" s="89">
        <f t="shared" ref="S58:T58" si="11">SUM(S56:S57)</f>
        <v>0</v>
      </c>
      <c r="T58" s="89">
        <f t="shared" si="11"/>
        <v>0</v>
      </c>
      <c r="U58" s="89">
        <f t="shared" ref="U58:V58" si="12">SUM(U56:U57)</f>
        <v>0</v>
      </c>
      <c r="V58" s="89">
        <f t="shared" si="12"/>
        <v>0</v>
      </c>
      <c r="W58" s="89">
        <f>SUM(W56:W57)</f>
        <v>0</v>
      </c>
      <c r="X58" s="89">
        <f>SUM(X56:X57)</f>
        <v>0</v>
      </c>
      <c r="Y58" s="89">
        <f>SUM(Y56:Y57)</f>
        <v>0</v>
      </c>
      <c r="Z58" s="89">
        <f>SUM(Z56:Z57)</f>
        <v>0</v>
      </c>
      <c r="AA58" s="89">
        <f>SUM(AA56:AA57)</f>
        <v>0</v>
      </c>
      <c r="AB58" s="111">
        <f>SUM(AB56:AB57)</f>
        <v>0</v>
      </c>
      <c r="AD58" s="5"/>
      <c r="AE58" s="5"/>
      <c r="AF58" s="5"/>
      <c r="AG58" s="5"/>
      <c r="AH58" s="5"/>
      <c r="AI58" s="76"/>
      <c r="AJ58" s="77"/>
      <c r="AK58" s="76"/>
      <c r="AL58" s="76"/>
      <c r="AM58" s="68"/>
    </row>
    <row r="59" spans="2:39" ht="15.75" x14ac:dyDescent="0.3">
      <c r="F59" s="2"/>
      <c r="G59" s="2"/>
      <c r="H59" s="6"/>
      <c r="I59" s="45"/>
      <c r="J59" s="6"/>
      <c r="K59" s="6"/>
      <c r="L59" s="45"/>
      <c r="M59" s="49"/>
      <c r="N59" s="51"/>
      <c r="O59" s="6"/>
      <c r="R59" s="70"/>
      <c r="S59" s="70"/>
      <c r="T59" s="70"/>
      <c r="U59" s="69"/>
      <c r="V59" s="69"/>
      <c r="W59" s="69"/>
      <c r="X59" s="69"/>
      <c r="Y59" s="69"/>
      <c r="Z59" s="69"/>
      <c r="AA59" s="69"/>
      <c r="AB59" s="68"/>
      <c r="AD59" s="5"/>
      <c r="AE59" s="5"/>
      <c r="AF59" s="5"/>
      <c r="AG59" s="5"/>
      <c r="AH59" s="5"/>
    </row>
    <row r="60" spans="2:39" x14ac:dyDescent="0.25">
      <c r="F60" s="90"/>
      <c r="G60" s="90"/>
      <c r="H60" s="90"/>
      <c r="I60" s="50"/>
      <c r="J60" s="2"/>
      <c r="K60" s="2"/>
      <c r="L60" s="50"/>
      <c r="M60" s="2"/>
      <c r="N60" s="69"/>
      <c r="O60" s="50"/>
      <c r="P60" s="50"/>
      <c r="Q60" s="47"/>
      <c r="R60" s="70"/>
      <c r="S60" s="70"/>
      <c r="T60" s="70"/>
      <c r="U60" s="69"/>
      <c r="V60" s="69"/>
      <c r="W60" s="69"/>
      <c r="X60" s="69"/>
      <c r="Y60" s="69"/>
      <c r="Z60" s="69"/>
      <c r="AA60" s="69"/>
      <c r="AB60" s="68"/>
    </row>
    <row r="61" spans="2:39" ht="15.75" x14ac:dyDescent="0.3">
      <c r="C61" s="4"/>
      <c r="D61" s="2"/>
      <c r="E61" s="2"/>
      <c r="F61" s="3"/>
      <c r="G61" s="3"/>
      <c r="H61" s="3"/>
      <c r="I61" s="47"/>
      <c r="J61" s="3"/>
      <c r="K61" s="2"/>
      <c r="L61" s="47"/>
      <c r="M61" s="3"/>
      <c r="N61" s="47"/>
      <c r="O61" s="47"/>
      <c r="P61" s="47"/>
      <c r="Q61" s="47"/>
      <c r="R61" s="70"/>
      <c r="S61" s="70"/>
      <c r="T61" s="70"/>
      <c r="U61" s="69"/>
      <c r="V61" s="69"/>
      <c r="W61" s="69"/>
      <c r="X61" s="69"/>
      <c r="Y61" s="69"/>
      <c r="Z61" s="69"/>
      <c r="AA61" s="69"/>
      <c r="AB61" s="68"/>
    </row>
    <row r="62" spans="2:39" ht="15.75" x14ac:dyDescent="0.3">
      <c r="C62" s="4"/>
      <c r="D62" s="90" t="s">
        <v>35</v>
      </c>
      <c r="E62" s="90"/>
      <c r="F62" s="3"/>
      <c r="G62" s="3"/>
      <c r="H62" s="38"/>
      <c r="I62" s="47"/>
      <c r="J62" s="3"/>
      <c r="K62" s="2"/>
      <c r="L62" s="3"/>
      <c r="M62" s="3"/>
      <c r="N62" s="47"/>
      <c r="O62" s="47"/>
      <c r="P62" s="47"/>
      <c r="Q62" s="47"/>
      <c r="R62" s="47"/>
      <c r="S62" s="47"/>
      <c r="T62" s="3"/>
      <c r="U62" s="2"/>
      <c r="V62" s="2"/>
      <c r="W62" s="2"/>
      <c r="X62" s="2"/>
      <c r="Y62" s="2"/>
      <c r="Z62" s="2"/>
      <c r="AA62" s="2"/>
    </row>
    <row r="63" spans="2:39" ht="15.75" x14ac:dyDescent="0.3">
      <c r="C63" s="4"/>
      <c r="D63" s="3"/>
      <c r="E63" s="3"/>
      <c r="F63" s="3"/>
      <c r="G63" s="3"/>
      <c r="H63" s="37"/>
      <c r="I63" s="3"/>
      <c r="J63" s="3"/>
      <c r="K63" s="2"/>
      <c r="L63" s="3"/>
      <c r="M63" s="3"/>
      <c r="N63" s="47"/>
      <c r="O63" s="47"/>
      <c r="P63" s="47"/>
      <c r="Q63" s="47"/>
      <c r="R63" s="47"/>
      <c r="S63" s="3"/>
      <c r="T63" s="3"/>
      <c r="U63" s="2"/>
      <c r="V63" s="2"/>
      <c r="W63" s="2"/>
      <c r="X63" s="2"/>
      <c r="Y63" s="2"/>
      <c r="Z63" s="2"/>
      <c r="AA63" s="2"/>
    </row>
    <row r="64" spans="2:39" ht="15.75" x14ac:dyDescent="0.3">
      <c r="C64" s="4"/>
      <c r="D64" s="3"/>
      <c r="E64" s="3"/>
      <c r="F64" s="3"/>
      <c r="G64" s="3"/>
      <c r="H64" s="3"/>
      <c r="I64" s="3"/>
      <c r="J64" s="3"/>
      <c r="K64" s="2"/>
      <c r="L64" s="3"/>
      <c r="M64" s="3"/>
      <c r="N64" s="3"/>
      <c r="O64" s="3"/>
      <c r="P64" s="3"/>
      <c r="Q64" s="3"/>
      <c r="R64" s="3"/>
      <c r="S64" s="3"/>
      <c r="T64" s="3"/>
      <c r="U64" s="2"/>
      <c r="V64" s="2"/>
      <c r="W64" s="2"/>
      <c r="X64" s="2"/>
      <c r="Y64" s="2"/>
      <c r="Z64" s="2"/>
      <c r="AA64" s="2"/>
    </row>
    <row r="65" spans="3:27" ht="15.75" x14ac:dyDescent="0.3">
      <c r="C65" s="4"/>
      <c r="D65" s="3"/>
      <c r="E65" s="3"/>
      <c r="F65" s="3"/>
      <c r="G65" s="3"/>
      <c r="H65" s="3"/>
      <c r="I65" s="3"/>
      <c r="J65" s="3"/>
      <c r="K65" s="2"/>
      <c r="L65" s="3"/>
      <c r="M65" s="3"/>
      <c r="N65" s="3"/>
      <c r="O65" s="3"/>
      <c r="P65" s="3"/>
      <c r="Q65" s="3"/>
      <c r="R65" s="3"/>
      <c r="S65" s="3"/>
      <c r="T65" s="3"/>
      <c r="U65" s="2"/>
      <c r="V65" s="2"/>
      <c r="W65" s="2"/>
      <c r="X65" s="2"/>
      <c r="Y65" s="2"/>
      <c r="Z65" s="2"/>
      <c r="AA65" s="2"/>
    </row>
    <row r="66" spans="3:27" ht="15.75" x14ac:dyDescent="0.3">
      <c r="C66" s="4"/>
      <c r="D66" s="3"/>
      <c r="E66" s="3"/>
    </row>
    <row r="67" spans="3:27" ht="15.75" x14ac:dyDescent="0.3">
      <c r="C67" s="4"/>
      <c r="D67" s="3"/>
      <c r="E67" s="3"/>
    </row>
  </sheetData>
  <mergeCells count="4">
    <mergeCell ref="AI38:AJ38"/>
    <mergeCell ref="B30:B33"/>
    <mergeCell ref="G38:P38"/>
    <mergeCell ref="B5:B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"/>
  <sheetViews>
    <sheetView topLeftCell="Q1" zoomScale="80" zoomScaleNormal="80" workbookViewId="0">
      <pane ySplit="1" topLeftCell="A2" activePane="bottomLeft" state="frozen"/>
      <selection activeCell="G1" sqref="G1"/>
      <selection pane="bottomLeft" activeCell="Y13" sqref="Y13"/>
    </sheetView>
  </sheetViews>
  <sheetFormatPr baseColWidth="10" defaultRowHeight="15" x14ac:dyDescent="0.25"/>
  <cols>
    <col min="1" max="1" width="11.5703125" bestFit="1" customWidth="1"/>
    <col min="2" max="2" width="8.7109375" style="36" bestFit="1" customWidth="1"/>
    <col min="3" max="3" width="35.28515625" bestFit="1" customWidth="1"/>
    <col min="4" max="4" width="18" customWidth="1"/>
    <col min="5" max="5" width="26.7109375" customWidth="1"/>
    <col min="6" max="6" width="12.28515625" style="36" customWidth="1"/>
    <col min="7" max="7" width="24.42578125" bestFit="1" customWidth="1"/>
    <col min="8" max="8" width="13.7109375" customWidth="1"/>
    <col min="9" max="9" width="11.28515625" customWidth="1"/>
    <col min="10" max="10" width="13" customWidth="1"/>
    <col min="11" max="11" width="13.5703125" customWidth="1"/>
    <col min="12" max="12" width="11.28515625" customWidth="1"/>
    <col min="13" max="13" width="11.42578125" customWidth="1"/>
    <col min="14" max="14" width="10.140625" customWidth="1"/>
    <col min="15" max="15" width="12.28515625" customWidth="1"/>
    <col min="16" max="16" width="13.42578125" customWidth="1"/>
    <col min="17" max="17" width="11.85546875" customWidth="1"/>
    <col min="18" max="19" width="11.7109375" customWidth="1"/>
    <col min="20" max="25" width="18.28515625" customWidth="1"/>
    <col min="26" max="26" width="11.28515625" bestFit="1" customWidth="1"/>
    <col min="27" max="27" width="11.5703125" customWidth="1"/>
    <col min="28" max="28" width="12.140625" bestFit="1" customWidth="1"/>
    <col min="29" max="29" width="12.85546875" bestFit="1" customWidth="1"/>
    <col min="30" max="30" width="14.140625" customWidth="1"/>
    <col min="31" max="31" width="12.28515625" bestFit="1" customWidth="1"/>
    <col min="32" max="32" width="13.85546875" customWidth="1"/>
    <col min="33" max="33" width="12.28515625" bestFit="1" customWidth="1"/>
    <col min="34" max="34" width="11.42578125" bestFit="1" customWidth="1"/>
  </cols>
  <sheetData>
    <row r="1" spans="1:32" ht="51" x14ac:dyDescent="0.25">
      <c r="A1" s="1" t="s">
        <v>82</v>
      </c>
      <c r="B1" s="1" t="s">
        <v>83</v>
      </c>
      <c r="C1" s="1" t="s">
        <v>84</v>
      </c>
      <c r="D1" s="1" t="s">
        <v>53</v>
      </c>
      <c r="E1" s="1" t="s">
        <v>85</v>
      </c>
      <c r="F1" s="1" t="s">
        <v>86</v>
      </c>
      <c r="G1" s="1" t="s">
        <v>36</v>
      </c>
      <c r="H1" s="1" t="s">
        <v>42</v>
      </c>
      <c r="I1" s="1" t="s">
        <v>39</v>
      </c>
      <c r="J1" s="1" t="s">
        <v>40</v>
      </c>
      <c r="K1" s="1" t="s">
        <v>41</v>
      </c>
      <c r="L1" s="1" t="s">
        <v>43</v>
      </c>
      <c r="M1" s="1" t="s">
        <v>44</v>
      </c>
      <c r="N1" s="1" t="s">
        <v>45</v>
      </c>
      <c r="O1" s="1" t="s">
        <v>0</v>
      </c>
      <c r="P1" s="1" t="s">
        <v>46</v>
      </c>
      <c r="Q1" s="1" t="s">
        <v>51</v>
      </c>
      <c r="R1" s="1" t="s">
        <v>52</v>
      </c>
      <c r="S1" s="1" t="s">
        <v>96</v>
      </c>
      <c r="T1" s="1" t="s">
        <v>133</v>
      </c>
      <c r="U1" s="1" t="s">
        <v>67</v>
      </c>
      <c r="V1" s="1" t="s">
        <v>29</v>
      </c>
      <c r="W1" s="1" t="s">
        <v>140</v>
      </c>
      <c r="X1" s="1" t="s">
        <v>141</v>
      </c>
      <c r="Y1" s="1" t="s">
        <v>142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37</v>
      </c>
      <c r="AE1" s="1" t="s">
        <v>2</v>
      </c>
      <c r="AF1" s="1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tabSelected="1" zoomScale="85" zoomScaleNormal="85" workbookViewId="0">
      <pane ySplit="5" topLeftCell="A6" activePane="bottomLeft" state="frozen"/>
      <selection pane="bottomLeft" activeCell="L41" sqref="L41"/>
    </sheetView>
  </sheetViews>
  <sheetFormatPr baseColWidth="10" defaultRowHeight="15" x14ac:dyDescent="0.25"/>
  <cols>
    <col min="1" max="1" width="14" bestFit="1" customWidth="1"/>
    <col min="2" max="2" width="14.5703125" customWidth="1"/>
    <col min="3" max="3" width="24.7109375" bestFit="1" customWidth="1"/>
    <col min="4" max="7" width="16" customWidth="1"/>
    <col min="8" max="8" width="18.140625" customWidth="1"/>
    <col min="9" max="25" width="20.140625" customWidth="1"/>
    <col min="26" max="26" width="21.28515625" customWidth="1"/>
    <col min="27" max="27" width="2.5703125" customWidth="1"/>
    <col min="28" max="28" width="14" hidden="1" customWidth="1"/>
    <col min="29" max="29" width="17.85546875" hidden="1" customWidth="1"/>
    <col min="30" max="30" width="18.7109375" hidden="1" customWidth="1"/>
    <col min="31" max="34" width="18.28515625" hidden="1" customWidth="1"/>
    <col min="35" max="35" width="18.5703125" hidden="1" customWidth="1"/>
    <col min="36" max="36" width="3.42578125" hidden="1" customWidth="1"/>
    <col min="37" max="37" width="18.28515625" customWidth="1"/>
  </cols>
  <sheetData>
    <row r="1" spans="1:35" ht="15.75" thickBot="1" x14ac:dyDescent="0.3">
      <c r="B1" s="126" t="s">
        <v>138</v>
      </c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C1" s="126" t="s">
        <v>102</v>
      </c>
      <c r="AD1" s="126"/>
      <c r="AE1" s="126"/>
      <c r="AF1" s="126"/>
      <c r="AG1" s="126"/>
      <c r="AH1" s="126"/>
      <c r="AI1" s="126"/>
    </row>
    <row r="2" spans="1:35" ht="15.75" hidden="1" thickBot="1" x14ac:dyDescent="0.3"/>
    <row r="3" spans="1:35" s="55" customFormat="1" ht="29.25" customHeight="1" thickBot="1" x14ac:dyDescent="0.3">
      <c r="B3" s="56" t="s">
        <v>54</v>
      </c>
      <c r="C3" s="56" t="s">
        <v>55</v>
      </c>
      <c r="D3" s="57" t="s">
        <v>100</v>
      </c>
      <c r="E3" s="57" t="s">
        <v>106</v>
      </c>
      <c r="F3" s="57" t="s">
        <v>38</v>
      </c>
      <c r="G3" s="57" t="s">
        <v>107</v>
      </c>
      <c r="H3" s="57" t="s">
        <v>97</v>
      </c>
      <c r="I3" s="57" t="s">
        <v>108</v>
      </c>
      <c r="J3" s="57" t="s">
        <v>101</v>
      </c>
      <c r="K3" s="57" t="s">
        <v>99</v>
      </c>
      <c r="L3" s="57" t="s">
        <v>89</v>
      </c>
      <c r="M3" s="57" t="s">
        <v>95</v>
      </c>
      <c r="N3" s="57" t="s">
        <v>119</v>
      </c>
      <c r="O3" s="57" t="s">
        <v>118</v>
      </c>
      <c r="P3" s="57" t="s">
        <v>113</v>
      </c>
      <c r="Q3" s="57" t="s">
        <v>114</v>
      </c>
      <c r="R3" s="57" t="s">
        <v>115</v>
      </c>
      <c r="S3" s="57" t="s">
        <v>116</v>
      </c>
      <c r="T3" s="57" t="s">
        <v>117</v>
      </c>
      <c r="U3" s="57" t="s">
        <v>127</v>
      </c>
      <c r="V3" s="57" t="s">
        <v>128</v>
      </c>
      <c r="W3" s="57" t="s">
        <v>129</v>
      </c>
      <c r="X3" s="57" t="s">
        <v>136</v>
      </c>
      <c r="Y3" s="57" t="s">
        <v>144</v>
      </c>
      <c r="Z3" s="57" t="s">
        <v>56</v>
      </c>
      <c r="AA3" s="58"/>
      <c r="AC3" s="56" t="s">
        <v>54</v>
      </c>
      <c r="AD3" s="56" t="s">
        <v>55</v>
      </c>
      <c r="AE3" s="57" t="s">
        <v>100</v>
      </c>
      <c r="AF3" s="57" t="s">
        <v>101</v>
      </c>
      <c r="AG3" s="57" t="s">
        <v>95</v>
      </c>
      <c r="AH3" s="57" t="s">
        <v>97</v>
      </c>
      <c r="AI3" s="57" t="s">
        <v>56</v>
      </c>
    </row>
    <row r="4" spans="1:35" ht="15" hidden="1" customHeight="1" x14ac:dyDescent="0.25">
      <c r="B4" s="17" t="s">
        <v>57</v>
      </c>
      <c r="C4" s="17" t="s">
        <v>58</v>
      </c>
      <c r="D4" s="17" t="s">
        <v>59</v>
      </c>
      <c r="E4" s="48" t="s">
        <v>90</v>
      </c>
      <c r="F4" s="53" t="s">
        <v>92</v>
      </c>
      <c r="G4" s="53" t="s">
        <v>91</v>
      </c>
      <c r="H4" s="53" t="s">
        <v>93</v>
      </c>
      <c r="I4" s="53" t="s">
        <v>94</v>
      </c>
      <c r="J4" s="78" t="s">
        <v>104</v>
      </c>
      <c r="K4" s="78" t="s">
        <v>103</v>
      </c>
      <c r="L4" s="82" t="s">
        <v>110</v>
      </c>
      <c r="M4" s="82" t="s">
        <v>109</v>
      </c>
      <c r="N4" s="82" t="s">
        <v>120</v>
      </c>
      <c r="O4" s="82" t="s">
        <v>123</v>
      </c>
      <c r="P4" s="82" t="s">
        <v>122</v>
      </c>
      <c r="Q4" s="82" t="s">
        <v>126</v>
      </c>
      <c r="R4" s="82" t="s">
        <v>125</v>
      </c>
      <c r="S4" s="82" t="s">
        <v>124</v>
      </c>
      <c r="T4" s="82" t="s">
        <v>121</v>
      </c>
      <c r="U4" s="82" t="s">
        <v>132</v>
      </c>
      <c r="V4" s="82" t="s">
        <v>131</v>
      </c>
      <c r="W4" s="82" t="s">
        <v>130</v>
      </c>
      <c r="X4" s="82" t="s">
        <v>137</v>
      </c>
      <c r="Y4" s="82" t="s">
        <v>145</v>
      </c>
      <c r="Z4" s="17" t="s">
        <v>60</v>
      </c>
      <c r="AA4" s="17"/>
      <c r="AC4" s="17" t="s">
        <v>57</v>
      </c>
      <c r="AD4" s="17" t="s">
        <v>58</v>
      </c>
      <c r="AE4" s="17" t="s">
        <v>59</v>
      </c>
      <c r="AF4" s="78" t="s">
        <v>105</v>
      </c>
      <c r="AG4" s="82" t="s">
        <v>112</v>
      </c>
      <c r="AH4" s="82" t="s">
        <v>111</v>
      </c>
      <c r="AI4" s="17" t="s">
        <v>60</v>
      </c>
    </row>
    <row r="5" spans="1:35" ht="6" hidden="1" customHeight="1" x14ac:dyDescent="0.25">
      <c r="B5" s="17"/>
      <c r="C5" s="17"/>
      <c r="D5" s="17"/>
      <c r="E5" s="48"/>
      <c r="F5" s="53"/>
      <c r="G5" s="53"/>
      <c r="H5" s="53"/>
      <c r="I5" s="53"/>
      <c r="J5" s="78">
        <f>MES!D10</f>
        <v>0</v>
      </c>
      <c r="K5" s="78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17" t="e">
        <f>RESUMEN!$D5+RESUMEN!#REF!+RESUMEN!#REF!+RESUMEN!#REF!+RESUMEN!#REF!</f>
        <v>#REF!</v>
      </c>
      <c r="AA5" s="17"/>
      <c r="AC5" s="17"/>
      <c r="AD5" s="17"/>
      <c r="AE5" s="17"/>
      <c r="AF5" s="78"/>
      <c r="AG5" s="82">
        <f>MES!D33</f>
        <v>0</v>
      </c>
      <c r="AH5" s="82">
        <f>MES!D34</f>
        <v>0</v>
      </c>
      <c r="AI5" s="17" t="e">
        <f>RESUMEN!$AE5+RESUMEN!#REF!+RESUMEN!#REF!+RESUMEN!#REF!+RESUMEN!#REF!</f>
        <v>#REF!</v>
      </c>
    </row>
    <row r="6" spans="1:35" x14ac:dyDescent="0.25">
      <c r="A6" s="3" t="s">
        <v>4</v>
      </c>
      <c r="B6" s="18" t="s">
        <v>61</v>
      </c>
      <c r="C6" s="19" t="s">
        <v>87</v>
      </c>
      <c r="D6" s="17">
        <f>MES!D5</f>
        <v>0</v>
      </c>
      <c r="E6" s="82">
        <f>MES!D6</f>
        <v>0</v>
      </c>
      <c r="F6" s="82">
        <f>MES!D7</f>
        <v>0</v>
      </c>
      <c r="G6" s="82">
        <f>MES!D8</f>
        <v>0</v>
      </c>
      <c r="H6" s="82">
        <f>MES!D9</f>
        <v>0</v>
      </c>
      <c r="I6" s="82">
        <f>MES!D10</f>
        <v>0</v>
      </c>
      <c r="J6" s="82">
        <f>MES!D11</f>
        <v>0</v>
      </c>
      <c r="K6" s="82">
        <f>MES!D12</f>
        <v>0</v>
      </c>
      <c r="L6" s="82">
        <f>MES!D13</f>
        <v>0</v>
      </c>
      <c r="M6" s="82">
        <f>MES!D21</f>
        <v>0</v>
      </c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78">
        <f>SUM(D6:Y6)</f>
        <v>0</v>
      </c>
      <c r="AA6" s="17"/>
      <c r="AB6" s="3" t="s">
        <v>4</v>
      </c>
      <c r="AC6" s="18" t="s">
        <v>61</v>
      </c>
      <c r="AD6" s="19" t="s">
        <v>87</v>
      </c>
      <c r="AE6" s="17">
        <f>MES!D32</f>
        <v>0</v>
      </c>
      <c r="AF6" s="78">
        <f>MES!D33</f>
        <v>0</v>
      </c>
      <c r="AG6" s="82">
        <f>MES!D34</f>
        <v>0</v>
      </c>
      <c r="AH6" s="82">
        <f>MES!D35</f>
        <v>0</v>
      </c>
      <c r="AI6" s="78">
        <f>RESUMEN!$AE6+RESUMEN!$AF6+AG6+AH6</f>
        <v>0</v>
      </c>
    </row>
    <row r="7" spans="1:35" x14ac:dyDescent="0.25">
      <c r="A7" s="3" t="s">
        <v>5</v>
      </c>
      <c r="B7" s="18" t="s">
        <v>62</v>
      </c>
      <c r="C7" s="19" t="s">
        <v>21</v>
      </c>
      <c r="D7" s="17">
        <f>MES!E5</f>
        <v>0</v>
      </c>
      <c r="E7" s="82">
        <f>MES!E6</f>
        <v>0</v>
      </c>
      <c r="F7" s="82">
        <f>MES!E7</f>
        <v>0</v>
      </c>
      <c r="G7" s="82">
        <f>MES!E8</f>
        <v>0</v>
      </c>
      <c r="H7" s="82">
        <f>MES!E9</f>
        <v>0</v>
      </c>
      <c r="I7" s="82">
        <f>MES!E10</f>
        <v>0</v>
      </c>
      <c r="J7" s="82">
        <f>MES!E11</f>
        <v>0</v>
      </c>
      <c r="K7" s="82">
        <f>MES!E12</f>
        <v>0</v>
      </c>
      <c r="L7" s="82">
        <f>MES!E13</f>
        <v>0</v>
      </c>
      <c r="M7" s="82">
        <f>MES!E21</f>
        <v>0</v>
      </c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>
        <f>SUM(D7:Y7)</f>
        <v>0</v>
      </c>
      <c r="AA7" s="17"/>
      <c r="AB7" s="3" t="s">
        <v>5</v>
      </c>
      <c r="AC7" s="18" t="s">
        <v>62</v>
      </c>
      <c r="AD7" s="19" t="s">
        <v>21</v>
      </c>
      <c r="AE7" s="17">
        <f>MES!E32</f>
        <v>0</v>
      </c>
      <c r="AF7" s="78">
        <f>MES!E33</f>
        <v>0</v>
      </c>
      <c r="AG7" s="82">
        <f>MES!E34</f>
        <v>0</v>
      </c>
      <c r="AH7" s="82">
        <f>MES!E35</f>
        <v>0</v>
      </c>
      <c r="AI7" s="82">
        <f>RESUMEN!$AE7+RESUMEN!$AF7+AG7+AH7</f>
        <v>0</v>
      </c>
    </row>
    <row r="8" spans="1:35" x14ac:dyDescent="0.25">
      <c r="A8" s="3" t="s">
        <v>6</v>
      </c>
      <c r="B8" s="18" t="s">
        <v>62</v>
      </c>
      <c r="C8" s="19" t="s">
        <v>21</v>
      </c>
      <c r="D8" s="17">
        <f>MES!F5</f>
        <v>0</v>
      </c>
      <c r="E8" s="82">
        <f>MES!F6</f>
        <v>0</v>
      </c>
      <c r="F8" s="82">
        <f>MES!F7</f>
        <v>0</v>
      </c>
      <c r="G8" s="82">
        <f>MES!F8</f>
        <v>0</v>
      </c>
      <c r="H8" s="82">
        <f>MES!F9</f>
        <v>0</v>
      </c>
      <c r="I8" s="82">
        <f>MES!F10</f>
        <v>0</v>
      </c>
      <c r="J8" s="82">
        <f>MES!F11</f>
        <v>0</v>
      </c>
      <c r="K8" s="82">
        <f>MES!F12</f>
        <v>0</v>
      </c>
      <c r="L8" s="82">
        <f>MES!F13</f>
        <v>0</v>
      </c>
      <c r="M8" s="82">
        <f>MES!F21</f>
        <v>0</v>
      </c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>
        <f t="shared" ref="Z8:Z13" si="0">SUM(D8:Y8)</f>
        <v>0</v>
      </c>
      <c r="AA8" s="17"/>
      <c r="AB8" s="3" t="s">
        <v>6</v>
      </c>
      <c r="AC8" s="18" t="s">
        <v>62</v>
      </c>
      <c r="AD8" s="19" t="s">
        <v>21</v>
      </c>
      <c r="AE8" s="17">
        <f>MES!F30</f>
        <v>0</v>
      </c>
      <c r="AF8" s="78">
        <f>MES!F31</f>
        <v>0</v>
      </c>
      <c r="AG8" s="82">
        <f>MES!F32</f>
        <v>0</v>
      </c>
      <c r="AH8" s="82">
        <f>MES!F33</f>
        <v>0</v>
      </c>
      <c r="AI8" s="82">
        <f>RESUMEN!$AE8+RESUMEN!$AF8+AG8+AH8</f>
        <v>0</v>
      </c>
    </row>
    <row r="9" spans="1:35" x14ac:dyDescent="0.25">
      <c r="A9" s="3" t="s">
        <v>7</v>
      </c>
      <c r="B9" s="18" t="s">
        <v>63</v>
      </c>
      <c r="C9" s="17" t="s">
        <v>22</v>
      </c>
      <c r="D9" s="17">
        <f>MES!G5</f>
        <v>0</v>
      </c>
      <c r="E9" s="82">
        <f>MES!G6</f>
        <v>0</v>
      </c>
      <c r="F9" s="82">
        <f>MES!G7</f>
        <v>0</v>
      </c>
      <c r="G9" s="82">
        <f>MES!G8</f>
        <v>0</v>
      </c>
      <c r="H9" s="82">
        <f>MES!G9</f>
        <v>0</v>
      </c>
      <c r="I9" s="82">
        <f>MES!G10</f>
        <v>0</v>
      </c>
      <c r="J9" s="82">
        <f>MES!G11</f>
        <v>0</v>
      </c>
      <c r="K9" s="82">
        <f>MES!G12</f>
        <v>0</v>
      </c>
      <c r="L9" s="82">
        <f>MES!G13</f>
        <v>0</v>
      </c>
      <c r="M9" s="82">
        <f>MES!G21</f>
        <v>0</v>
      </c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>
        <f t="shared" si="0"/>
        <v>0</v>
      </c>
      <c r="AA9" s="17"/>
      <c r="AB9" s="3" t="s">
        <v>7</v>
      </c>
      <c r="AC9" s="18" t="s">
        <v>63</v>
      </c>
      <c r="AD9" s="17" t="s">
        <v>22</v>
      </c>
      <c r="AE9" s="17">
        <f>MES!G30</f>
        <v>0</v>
      </c>
      <c r="AF9" s="78">
        <f>MES!G31</f>
        <v>0</v>
      </c>
      <c r="AG9" s="82">
        <f>MES!G32</f>
        <v>0</v>
      </c>
      <c r="AH9" s="82">
        <f>MES!G33</f>
        <v>0</v>
      </c>
      <c r="AI9" s="82">
        <f>RESUMEN!$AE9+RESUMEN!$AF9+AG9+AH9</f>
        <v>0</v>
      </c>
    </row>
    <row r="10" spans="1:35" x14ac:dyDescent="0.25">
      <c r="B10" s="20"/>
      <c r="C10" s="20"/>
      <c r="D10" s="20"/>
      <c r="E10" s="48"/>
      <c r="F10" s="53"/>
      <c r="G10" s="53"/>
      <c r="H10" s="53"/>
      <c r="I10" s="53"/>
      <c r="J10" s="78"/>
      <c r="K10" s="78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>
        <f t="shared" si="0"/>
        <v>0</v>
      </c>
      <c r="AA10" s="17"/>
      <c r="AC10" s="20"/>
      <c r="AD10" s="20"/>
      <c r="AE10" s="20"/>
      <c r="AF10" s="78"/>
      <c r="AG10" s="82"/>
      <c r="AH10" s="82"/>
      <c r="AI10" s="82"/>
    </row>
    <row r="11" spans="1:35" x14ac:dyDescent="0.25">
      <c r="A11" s="3" t="s">
        <v>9</v>
      </c>
      <c r="B11" s="18" t="s">
        <v>64</v>
      </c>
      <c r="C11" s="17" t="s">
        <v>23</v>
      </c>
      <c r="D11" s="17">
        <f>MES!I5</f>
        <v>0</v>
      </c>
      <c r="E11" s="48">
        <f>MES!I6</f>
        <v>0</v>
      </c>
      <c r="F11" s="53">
        <f>MES!I7</f>
        <v>0</v>
      </c>
      <c r="G11" s="53">
        <f>MES!I8</f>
        <v>0</v>
      </c>
      <c r="H11" s="53">
        <f>MES!I9</f>
        <v>0</v>
      </c>
      <c r="I11" s="53">
        <f>MES!I10</f>
        <v>0</v>
      </c>
      <c r="J11" s="78">
        <f>MES!I11</f>
        <v>0</v>
      </c>
      <c r="K11" s="82">
        <f>MES!I12</f>
        <v>0</v>
      </c>
      <c r="L11" s="82">
        <f>MES!I13</f>
        <v>0</v>
      </c>
      <c r="M11" s="82">
        <f>MES!I21</f>
        <v>0</v>
      </c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>
        <f t="shared" si="0"/>
        <v>0</v>
      </c>
      <c r="AA11" s="17"/>
      <c r="AB11" s="3" t="s">
        <v>9</v>
      </c>
      <c r="AC11" s="18" t="s">
        <v>64</v>
      </c>
      <c r="AD11" s="17" t="s">
        <v>23</v>
      </c>
      <c r="AE11" s="17">
        <f>MES!I30</f>
        <v>0</v>
      </c>
      <c r="AF11" s="78">
        <f>MES!I31</f>
        <v>0</v>
      </c>
      <c r="AG11" s="82">
        <f>MES!I32</f>
        <v>0</v>
      </c>
      <c r="AH11" s="82">
        <f>MES!I33</f>
        <v>0</v>
      </c>
      <c r="AI11" s="82">
        <f>RESUMEN!$AE11+RESUMEN!$AF11+AG11+AH11</f>
        <v>0</v>
      </c>
    </row>
    <row r="12" spans="1:35" x14ac:dyDescent="0.25">
      <c r="A12" s="3" t="s">
        <v>8</v>
      </c>
      <c r="B12" s="18" t="s">
        <v>65</v>
      </c>
      <c r="C12" s="17" t="s">
        <v>24</v>
      </c>
      <c r="D12" s="17">
        <f>MES!H5</f>
        <v>0</v>
      </c>
      <c r="E12" s="48">
        <f>MES!H6</f>
        <v>0</v>
      </c>
      <c r="F12" s="53">
        <f>MES!H7</f>
        <v>0</v>
      </c>
      <c r="G12" s="53">
        <f>MES!H8</f>
        <v>0</v>
      </c>
      <c r="H12" s="53">
        <f>MES!H9</f>
        <v>0</v>
      </c>
      <c r="I12" s="53">
        <f>MES!H10</f>
        <v>0</v>
      </c>
      <c r="J12" s="78">
        <f>MES!H11</f>
        <v>0</v>
      </c>
      <c r="K12" s="82">
        <f>MES!H12</f>
        <v>0</v>
      </c>
      <c r="L12" s="82">
        <f>MES!H13</f>
        <v>0</v>
      </c>
      <c r="M12" s="82">
        <f>MES!H21</f>
        <v>0</v>
      </c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>
        <f t="shared" si="0"/>
        <v>0</v>
      </c>
      <c r="AA12" s="17"/>
      <c r="AB12" s="3" t="s">
        <v>8</v>
      </c>
      <c r="AC12" s="18" t="s">
        <v>65</v>
      </c>
      <c r="AD12" s="17" t="s">
        <v>24</v>
      </c>
      <c r="AE12" s="17">
        <f>MES!H30</f>
        <v>0</v>
      </c>
      <c r="AF12" s="78">
        <f>MES!H31</f>
        <v>0</v>
      </c>
      <c r="AG12" s="82">
        <f>MES!H32</f>
        <v>0</v>
      </c>
      <c r="AH12" s="82">
        <f>MES!H33</f>
        <v>0</v>
      </c>
      <c r="AI12" s="82">
        <f>RESUMEN!$AE12+RESUMEN!$AF12+AG12+AH12</f>
        <v>0</v>
      </c>
    </row>
    <row r="13" spans="1:35" x14ac:dyDescent="0.25">
      <c r="A13" s="3" t="s">
        <v>10</v>
      </c>
      <c r="B13" s="18" t="s">
        <v>66</v>
      </c>
      <c r="C13" s="17" t="s">
        <v>25</v>
      </c>
      <c r="D13" s="21">
        <f>MES!J5</f>
        <v>0</v>
      </c>
      <c r="E13" s="23">
        <f>MES!J6</f>
        <v>0</v>
      </c>
      <c r="F13" s="23">
        <f>MES!J7</f>
        <v>0</v>
      </c>
      <c r="G13" s="23">
        <f>MES!J8</f>
        <v>0</v>
      </c>
      <c r="H13" s="23">
        <f>MES!J9</f>
        <v>0</v>
      </c>
      <c r="I13" s="23">
        <f>MES!J10</f>
        <v>0</v>
      </c>
      <c r="J13" s="23">
        <f>MES!J11</f>
        <v>0</v>
      </c>
      <c r="K13" s="23">
        <f>MES!J12</f>
        <v>0</v>
      </c>
      <c r="L13" s="23">
        <f>MES!J13</f>
        <v>0</v>
      </c>
      <c r="M13" s="23">
        <f>MES!J21</f>
        <v>0</v>
      </c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82">
        <f t="shared" si="0"/>
        <v>0</v>
      </c>
      <c r="AA13" s="17"/>
      <c r="AB13" s="3" t="s">
        <v>10</v>
      </c>
      <c r="AC13" s="18" t="s">
        <v>66</v>
      </c>
      <c r="AD13" s="17" t="s">
        <v>25</v>
      </c>
      <c r="AE13" s="21">
        <f>MES!J30</f>
        <v>0</v>
      </c>
      <c r="AF13" s="23">
        <f>MES!J31</f>
        <v>0</v>
      </c>
      <c r="AG13" s="23">
        <f>MES!J32</f>
        <v>0</v>
      </c>
      <c r="AH13" s="23">
        <f>MES!J33</f>
        <v>0</v>
      </c>
      <c r="AI13" s="82">
        <f>RESUMEN!$AE13+RESUMEN!$AF13+AG13+AH13</f>
        <v>0</v>
      </c>
    </row>
    <row r="14" spans="1:35" x14ac:dyDescent="0.25">
      <c r="B14" s="20"/>
      <c r="C14" s="20" t="s">
        <v>37</v>
      </c>
      <c r="D14" s="22">
        <f t="shared" ref="D14:Y14" si="1">D6+D7+D8+D9+D11+D12+D13</f>
        <v>0</v>
      </c>
      <c r="E14" s="71">
        <f t="shared" si="1"/>
        <v>0</v>
      </c>
      <c r="F14" s="71">
        <f t="shared" si="1"/>
        <v>0</v>
      </c>
      <c r="G14" s="71">
        <f t="shared" si="1"/>
        <v>0</v>
      </c>
      <c r="H14" s="71">
        <f t="shared" si="1"/>
        <v>0</v>
      </c>
      <c r="I14" s="71">
        <f t="shared" si="1"/>
        <v>0</v>
      </c>
      <c r="J14" s="71">
        <f t="shared" si="1"/>
        <v>0</v>
      </c>
      <c r="K14" s="71">
        <f t="shared" si="1"/>
        <v>0</v>
      </c>
      <c r="L14" s="71">
        <f t="shared" si="1"/>
        <v>0</v>
      </c>
      <c r="M14" s="71">
        <f t="shared" si="1"/>
        <v>0</v>
      </c>
      <c r="N14" s="71">
        <f t="shared" si="1"/>
        <v>0</v>
      </c>
      <c r="O14" s="71">
        <f t="shared" si="1"/>
        <v>0</v>
      </c>
      <c r="P14" s="71">
        <f t="shared" si="1"/>
        <v>0</v>
      </c>
      <c r="Q14" s="71">
        <f t="shared" si="1"/>
        <v>0</v>
      </c>
      <c r="R14" s="71">
        <f t="shared" si="1"/>
        <v>0</v>
      </c>
      <c r="S14" s="71">
        <f t="shared" si="1"/>
        <v>0</v>
      </c>
      <c r="T14" s="71">
        <f t="shared" si="1"/>
        <v>0</v>
      </c>
      <c r="U14" s="71">
        <f t="shared" si="1"/>
        <v>0</v>
      </c>
      <c r="V14" s="71">
        <f t="shared" si="1"/>
        <v>0</v>
      </c>
      <c r="W14" s="71">
        <f t="shared" si="1"/>
        <v>0</v>
      </c>
      <c r="X14" s="71">
        <f t="shared" si="1"/>
        <v>0</v>
      </c>
      <c r="Y14" s="71">
        <f t="shared" si="1"/>
        <v>0</v>
      </c>
      <c r="Z14" s="71">
        <f>Z6+Z7+Z8+Z9+Z10+Z11+Z12+Z13</f>
        <v>0</v>
      </c>
      <c r="AA14" s="29"/>
      <c r="AC14" s="20"/>
      <c r="AD14" s="20" t="s">
        <v>37</v>
      </c>
      <c r="AE14" s="22">
        <f>AE6+AE7+AE8+AE9+AE11+AE12+AE13</f>
        <v>0</v>
      </c>
      <c r="AF14" s="71">
        <f>AF6+AF7+AF8+AF9+AF11+AF12+AF13</f>
        <v>0</v>
      </c>
      <c r="AG14" s="71">
        <f>AG6+AG7+AG8+AG9+AG11+AG12+AG13</f>
        <v>0</v>
      </c>
      <c r="AH14" s="71">
        <f>AH6+AH7+AH8+AH9+AH11+AH12+AH13</f>
        <v>0</v>
      </c>
      <c r="AI14" s="71">
        <f>RESUMEN!$AE14+RESUMEN!$AF14+AG14+AH14</f>
        <v>0</v>
      </c>
    </row>
    <row r="15" spans="1:35" x14ac:dyDescent="0.25">
      <c r="A15" s="3" t="s">
        <v>88</v>
      </c>
      <c r="B15" s="18" t="s">
        <v>61</v>
      </c>
      <c r="C15" s="44" t="s">
        <v>67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  <c r="P15" s="71">
        <v>0</v>
      </c>
      <c r="Q15" s="71">
        <v>0</v>
      </c>
      <c r="R15" s="71">
        <v>0</v>
      </c>
      <c r="S15" s="71">
        <v>0</v>
      </c>
      <c r="T15" s="71">
        <v>0</v>
      </c>
      <c r="U15" s="71">
        <v>0</v>
      </c>
      <c r="V15" s="71">
        <v>0</v>
      </c>
      <c r="W15" s="71">
        <v>0</v>
      </c>
      <c r="X15" s="71"/>
      <c r="Y15" s="71"/>
      <c r="Z15" s="71">
        <f>SUM(D15:Y15)</f>
        <v>0</v>
      </c>
      <c r="AA15" s="20"/>
      <c r="AB15" s="3" t="s">
        <v>88</v>
      </c>
      <c r="AC15" s="18" t="s">
        <v>61</v>
      </c>
      <c r="AD15" s="44" t="s">
        <v>67</v>
      </c>
      <c r="AE15" s="44">
        <v>0</v>
      </c>
      <c r="AF15" s="44">
        <v>0</v>
      </c>
      <c r="AG15" s="44">
        <v>0</v>
      </c>
      <c r="AH15" s="44">
        <v>0</v>
      </c>
      <c r="AI15" s="71">
        <f>RESUMEN!$AE15+RESUMEN!$AF15+AG15+AH15</f>
        <v>0</v>
      </c>
    </row>
    <row r="16" spans="1:35" x14ac:dyDescent="0.25">
      <c r="A16" s="3" t="s">
        <v>14</v>
      </c>
      <c r="B16" s="18" t="s">
        <v>68</v>
      </c>
      <c r="C16" s="20" t="s">
        <v>69</v>
      </c>
      <c r="D16" s="23">
        <f>MES!Q5</f>
        <v>0</v>
      </c>
      <c r="E16" s="23">
        <f>MES!Q6</f>
        <v>0</v>
      </c>
      <c r="F16" s="23">
        <f>MES!Q7</f>
        <v>0</v>
      </c>
      <c r="G16" s="23">
        <f>MES!Q8</f>
        <v>0</v>
      </c>
      <c r="H16" s="23">
        <f>MES!Q9</f>
        <v>0</v>
      </c>
      <c r="I16" s="23">
        <f>MES!Q10</f>
        <v>0</v>
      </c>
      <c r="J16" s="23">
        <f>MES!Q11</f>
        <v>0</v>
      </c>
      <c r="K16" s="23">
        <f>MES!Q12</f>
        <v>0</v>
      </c>
      <c r="L16" s="23">
        <f>MES!Q13</f>
        <v>0</v>
      </c>
      <c r="M16" s="23">
        <f>MES!Q21</f>
        <v>0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>
        <f>SUM(D16:Y16)</f>
        <v>0</v>
      </c>
      <c r="AA16" s="29"/>
      <c r="AB16" s="3" t="s">
        <v>14</v>
      </c>
      <c r="AC16" s="18" t="s">
        <v>68</v>
      </c>
      <c r="AD16" s="20" t="s">
        <v>69</v>
      </c>
      <c r="AE16" s="23">
        <f>MES!Q30</f>
        <v>0</v>
      </c>
      <c r="AF16" s="23">
        <f>MES!Q31</f>
        <v>0</v>
      </c>
      <c r="AG16" s="23">
        <f>MES!Q32</f>
        <v>0</v>
      </c>
      <c r="AH16" s="23">
        <f>MES!Q33</f>
        <v>0</v>
      </c>
      <c r="AI16" s="71">
        <f>RESUMEN!$AE16+RESUMEN!$AF16+AG16+AH16</f>
        <v>0</v>
      </c>
    </row>
    <row r="17" spans="1:35" x14ac:dyDescent="0.25">
      <c r="B17" s="20"/>
      <c r="C17" s="20" t="s">
        <v>70</v>
      </c>
      <c r="D17" s="20">
        <f>D14-D15-D16</f>
        <v>0</v>
      </c>
      <c r="E17" s="82">
        <f t="shared" ref="E17:Y17" si="2">E14-E15-E16</f>
        <v>0</v>
      </c>
      <c r="F17" s="82">
        <f t="shared" si="2"/>
        <v>0</v>
      </c>
      <c r="G17" s="82">
        <f>G14-G15-G16</f>
        <v>0</v>
      </c>
      <c r="H17" s="82">
        <f>H14-H15-H16</f>
        <v>0</v>
      </c>
      <c r="I17" s="82">
        <f t="shared" si="2"/>
        <v>0</v>
      </c>
      <c r="J17" s="82">
        <f t="shared" si="2"/>
        <v>0</v>
      </c>
      <c r="K17" s="82">
        <f t="shared" si="2"/>
        <v>0</v>
      </c>
      <c r="L17" s="82">
        <f t="shared" si="2"/>
        <v>0</v>
      </c>
      <c r="M17" s="82">
        <f t="shared" si="2"/>
        <v>0</v>
      </c>
      <c r="N17" s="82">
        <f t="shared" si="2"/>
        <v>0</v>
      </c>
      <c r="O17" s="82">
        <f t="shared" si="2"/>
        <v>0</v>
      </c>
      <c r="P17" s="82">
        <f t="shared" si="2"/>
        <v>0</v>
      </c>
      <c r="Q17" s="82">
        <f t="shared" si="2"/>
        <v>0</v>
      </c>
      <c r="R17" s="82">
        <f t="shared" si="2"/>
        <v>0</v>
      </c>
      <c r="S17" s="82">
        <f t="shared" si="2"/>
        <v>0</v>
      </c>
      <c r="T17" s="82">
        <f t="shared" si="2"/>
        <v>0</v>
      </c>
      <c r="U17" s="82">
        <f t="shared" si="2"/>
        <v>0</v>
      </c>
      <c r="V17" s="82">
        <f t="shared" si="2"/>
        <v>0</v>
      </c>
      <c r="W17" s="82">
        <f t="shared" si="2"/>
        <v>0</v>
      </c>
      <c r="X17" s="82">
        <f t="shared" si="2"/>
        <v>0</v>
      </c>
      <c r="Y17" s="82">
        <f t="shared" si="2"/>
        <v>0</v>
      </c>
      <c r="Z17" s="82">
        <f>Z14-Z15-Z16</f>
        <v>0</v>
      </c>
      <c r="AA17" s="20"/>
      <c r="AC17" s="20"/>
      <c r="AD17" s="20" t="s">
        <v>70</v>
      </c>
      <c r="AE17" s="20">
        <f>AE14-AE15-AE16</f>
        <v>0</v>
      </c>
      <c r="AF17" s="82">
        <f>AF14-AF15-AF16</f>
        <v>0</v>
      </c>
      <c r="AG17" s="82">
        <f>AG14-AG15-AG16</f>
        <v>0</v>
      </c>
      <c r="AH17" s="82">
        <f>AH14-AH15-AH16</f>
        <v>0</v>
      </c>
      <c r="AI17" s="71">
        <f>RESUMEN!$AE17+RESUMEN!$AF17+AG17+AH17</f>
        <v>0</v>
      </c>
    </row>
    <row r="18" spans="1:35" x14ac:dyDescent="0.25">
      <c r="B18" s="24"/>
      <c r="C18" s="121" t="s">
        <v>143</v>
      </c>
      <c r="D18" s="17"/>
      <c r="E18" s="48"/>
      <c r="F18" s="53"/>
      <c r="G18" s="53"/>
      <c r="H18" s="53"/>
      <c r="I18" s="53"/>
      <c r="J18" s="78"/>
      <c r="K18" s="78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>
        <f>SUM(D18:Y18)</f>
        <v>0</v>
      </c>
      <c r="AA18" s="17"/>
      <c r="AC18" s="24"/>
      <c r="AD18" s="24" t="s">
        <v>71</v>
      </c>
      <c r="AE18" s="17"/>
      <c r="AF18" s="78"/>
      <c r="AG18" s="82"/>
      <c r="AH18" s="82"/>
      <c r="AI18" s="71">
        <f>RESUMEN!$AE18+RESUMEN!$AF18+AG18+AH18</f>
        <v>0</v>
      </c>
    </row>
    <row r="19" spans="1:35" x14ac:dyDescent="0.25">
      <c r="C19" t="s">
        <v>98</v>
      </c>
      <c r="D19" s="13">
        <f>MES!O5</f>
        <v>0</v>
      </c>
      <c r="E19" s="13">
        <f>MES!O6</f>
        <v>0</v>
      </c>
      <c r="F19" s="13">
        <f>MES!O7</f>
        <v>0</v>
      </c>
      <c r="G19" s="13">
        <f>MES!O8</f>
        <v>0</v>
      </c>
      <c r="H19" s="13">
        <f>MES!O9</f>
        <v>0</v>
      </c>
      <c r="I19" s="13">
        <f>MES!O10</f>
        <v>0</v>
      </c>
      <c r="J19" s="13">
        <f>MES!O11</f>
        <v>0</v>
      </c>
      <c r="K19" s="13">
        <f>MES!O12</f>
        <v>0</v>
      </c>
      <c r="L19" s="13">
        <f>MES!O13</f>
        <v>0</v>
      </c>
      <c r="M19" s="13">
        <f>MES!O21</f>
        <v>0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82">
        <f>SUM(D19:Y19)</f>
        <v>0</v>
      </c>
      <c r="AA19" s="42"/>
      <c r="AD19" t="s">
        <v>98</v>
      </c>
      <c r="AE19" s="23">
        <f>MES!O30</f>
        <v>0</v>
      </c>
      <c r="AF19" s="23">
        <f>MES!O31</f>
        <v>0</v>
      </c>
      <c r="AG19" s="23">
        <f>MES!O32</f>
        <v>0</v>
      </c>
      <c r="AH19" s="23">
        <f>MES!O33</f>
        <v>0</v>
      </c>
      <c r="AI19" s="71">
        <f>RESUMEN!$AE19+RESUMEN!$AF19+AG19+AH19</f>
        <v>0</v>
      </c>
    </row>
    <row r="20" spans="1:35" x14ac:dyDescent="0.25">
      <c r="A20" s="3" t="s">
        <v>11</v>
      </c>
      <c r="B20" s="18" t="s">
        <v>72</v>
      </c>
      <c r="C20" s="17" t="s">
        <v>26</v>
      </c>
      <c r="D20" s="21">
        <f>MES!L5</f>
        <v>0</v>
      </c>
      <c r="E20" s="23">
        <f>MES!L6</f>
        <v>0</v>
      </c>
      <c r="F20" s="23">
        <f>MES!L7</f>
        <v>0</v>
      </c>
      <c r="G20" s="23">
        <f>MES!L8</f>
        <v>0</v>
      </c>
      <c r="H20" s="23">
        <f>MES!L9</f>
        <v>0</v>
      </c>
      <c r="I20" s="23">
        <f>MES!L10</f>
        <v>0</v>
      </c>
      <c r="J20" s="23">
        <f>MES!L11</f>
        <v>0</v>
      </c>
      <c r="K20" s="23">
        <f>MES!L12</f>
        <v>0</v>
      </c>
      <c r="L20" s="23">
        <f>MES!L13</f>
        <v>0</v>
      </c>
      <c r="M20" s="23">
        <f>MES!L21</f>
        <v>0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>
        <f>SUM(D20:Y20)</f>
        <v>0</v>
      </c>
      <c r="AA20" s="17"/>
      <c r="AB20" s="3" t="s">
        <v>11</v>
      </c>
      <c r="AC20" s="18" t="s">
        <v>72</v>
      </c>
      <c r="AD20" s="17" t="s">
        <v>26</v>
      </c>
      <c r="AE20" s="21">
        <f>MES!L30</f>
        <v>0</v>
      </c>
      <c r="AF20" s="23">
        <f>MES!L31</f>
        <v>0</v>
      </c>
      <c r="AG20" s="23">
        <f>MES!L32</f>
        <v>0</v>
      </c>
      <c r="AH20" s="23">
        <f>MES!L33</f>
        <v>0</v>
      </c>
      <c r="AI20" s="71">
        <f>RESUMEN!$AE20+RESUMEN!$AF20+AG20+AH20</f>
        <v>0</v>
      </c>
    </row>
    <row r="21" spans="1:35" x14ac:dyDescent="0.25">
      <c r="A21" s="3" t="s">
        <v>7</v>
      </c>
      <c r="B21" s="18" t="s">
        <v>63</v>
      </c>
      <c r="C21" s="17" t="s">
        <v>22</v>
      </c>
      <c r="D21" s="17">
        <f>D14+D19+D20+D18</f>
        <v>0</v>
      </c>
      <c r="E21" s="82">
        <f>E14+E19+E20+E18</f>
        <v>0</v>
      </c>
      <c r="F21" s="82">
        <f>F14+F19+F20+F18</f>
        <v>0</v>
      </c>
      <c r="G21" s="82">
        <f t="shared" ref="G21:Y21" si="3">G14+G19+G20+G18</f>
        <v>0</v>
      </c>
      <c r="H21" s="82">
        <f t="shared" si="3"/>
        <v>0</v>
      </c>
      <c r="I21" s="82">
        <f t="shared" si="3"/>
        <v>0</v>
      </c>
      <c r="J21" s="82">
        <f t="shared" si="3"/>
        <v>0</v>
      </c>
      <c r="K21" s="82">
        <f t="shared" si="3"/>
        <v>0</v>
      </c>
      <c r="L21" s="82">
        <f t="shared" si="3"/>
        <v>0</v>
      </c>
      <c r="M21" s="82">
        <f t="shared" si="3"/>
        <v>0</v>
      </c>
      <c r="N21" s="82">
        <f t="shared" si="3"/>
        <v>0</v>
      </c>
      <c r="O21" s="82">
        <f t="shared" si="3"/>
        <v>0</v>
      </c>
      <c r="P21" s="82">
        <f t="shared" si="3"/>
        <v>0</v>
      </c>
      <c r="Q21" s="82">
        <f t="shared" si="3"/>
        <v>0</v>
      </c>
      <c r="R21" s="82">
        <f t="shared" si="3"/>
        <v>0</v>
      </c>
      <c r="S21" s="82">
        <f t="shared" si="3"/>
        <v>0</v>
      </c>
      <c r="T21" s="82">
        <f t="shared" si="3"/>
        <v>0</v>
      </c>
      <c r="U21" s="82">
        <f t="shared" si="3"/>
        <v>0</v>
      </c>
      <c r="V21" s="82">
        <f t="shared" si="3"/>
        <v>0</v>
      </c>
      <c r="W21" s="82">
        <f t="shared" si="3"/>
        <v>0</v>
      </c>
      <c r="X21" s="82">
        <f t="shared" si="3"/>
        <v>0</v>
      </c>
      <c r="Y21" s="82">
        <f t="shared" si="3"/>
        <v>0</v>
      </c>
      <c r="Z21" s="78">
        <f>SUM(D21:Y21)</f>
        <v>0</v>
      </c>
      <c r="AA21" s="30"/>
      <c r="AB21" s="3" t="s">
        <v>7</v>
      </c>
      <c r="AC21" s="18" t="s">
        <v>63</v>
      </c>
      <c r="AD21" s="17" t="s">
        <v>22</v>
      </c>
      <c r="AE21" s="17">
        <f>AE14+AE19+AE20</f>
        <v>0</v>
      </c>
      <c r="AF21" s="82">
        <f>AF14+AF19+AF20</f>
        <v>0</v>
      </c>
      <c r="AG21" s="82">
        <f>AG14+AG19+AG20</f>
        <v>0</v>
      </c>
      <c r="AH21" s="82">
        <f>AH14+AH19+AH20</f>
        <v>0</v>
      </c>
      <c r="AI21" s="71">
        <f>RESUMEN!$AE21+RESUMEN!$AF21+AG21+AH21</f>
        <v>0</v>
      </c>
    </row>
    <row r="22" spans="1:35" x14ac:dyDescent="0.25">
      <c r="B22" s="25" t="s">
        <v>4</v>
      </c>
      <c r="C22" s="17" t="s">
        <v>73</v>
      </c>
      <c r="D22" s="26">
        <f t="shared" ref="D22:Y22" si="4">D35</f>
        <v>0</v>
      </c>
      <c r="E22" s="26">
        <f t="shared" si="4"/>
        <v>0</v>
      </c>
      <c r="F22" s="26">
        <f t="shared" si="4"/>
        <v>0</v>
      </c>
      <c r="G22" s="26">
        <f t="shared" si="4"/>
        <v>0</v>
      </c>
      <c r="H22" s="26">
        <f t="shared" si="4"/>
        <v>0</v>
      </c>
      <c r="I22" s="26">
        <f t="shared" si="4"/>
        <v>0</v>
      </c>
      <c r="J22" s="26">
        <f t="shared" si="4"/>
        <v>0</v>
      </c>
      <c r="K22" s="26">
        <f t="shared" si="4"/>
        <v>0</v>
      </c>
      <c r="L22" s="26">
        <f t="shared" si="4"/>
        <v>0</v>
      </c>
      <c r="M22" s="26">
        <f t="shared" si="4"/>
        <v>0</v>
      </c>
      <c r="N22" s="26">
        <f t="shared" si="4"/>
        <v>0</v>
      </c>
      <c r="O22" s="26">
        <f t="shared" si="4"/>
        <v>0</v>
      </c>
      <c r="P22" s="26">
        <f t="shared" si="4"/>
        <v>0</v>
      </c>
      <c r="Q22" s="26">
        <f t="shared" si="4"/>
        <v>0</v>
      </c>
      <c r="R22" s="26">
        <f t="shared" si="4"/>
        <v>0</v>
      </c>
      <c r="S22" s="26">
        <f t="shared" si="4"/>
        <v>0</v>
      </c>
      <c r="T22" s="26">
        <f t="shared" si="4"/>
        <v>0</v>
      </c>
      <c r="U22" s="26">
        <f t="shared" si="4"/>
        <v>0</v>
      </c>
      <c r="V22" s="26">
        <f t="shared" si="4"/>
        <v>0</v>
      </c>
      <c r="W22" s="26">
        <f t="shared" si="4"/>
        <v>0</v>
      </c>
      <c r="X22" s="26">
        <f t="shared" si="4"/>
        <v>0</v>
      </c>
      <c r="Y22" s="26">
        <f t="shared" si="4"/>
        <v>0</v>
      </c>
      <c r="Z22" s="26">
        <f>SUM(D22:Y22)</f>
        <v>0</v>
      </c>
      <c r="AA22" s="20"/>
      <c r="AC22" s="25" t="s">
        <v>4</v>
      </c>
      <c r="AD22" s="17" t="s">
        <v>73</v>
      </c>
      <c r="AE22" s="26">
        <f>AE35</f>
        <v>0</v>
      </c>
      <c r="AF22" s="26">
        <f>AF35</f>
        <v>0</v>
      </c>
      <c r="AG22" s="26">
        <f>AG35</f>
        <v>0</v>
      </c>
      <c r="AH22" s="26">
        <f>AH35</f>
        <v>0</v>
      </c>
      <c r="AI22" s="71">
        <f>RESUMEN!$AE22+RESUMEN!$AF22+AG22+AH22</f>
        <v>0</v>
      </c>
    </row>
    <row r="23" spans="1:35" x14ac:dyDescent="0.25">
      <c r="B23" s="20"/>
      <c r="C23" s="20" t="s">
        <v>37</v>
      </c>
      <c r="D23" s="20">
        <f>D22+D21</f>
        <v>0</v>
      </c>
      <c r="E23" s="82">
        <f t="shared" ref="E23:Y23" si="5">E22+E21</f>
        <v>0</v>
      </c>
      <c r="F23" s="82">
        <f t="shared" si="5"/>
        <v>0</v>
      </c>
      <c r="G23" s="82">
        <f t="shared" si="5"/>
        <v>0</v>
      </c>
      <c r="H23" s="82">
        <f t="shared" si="5"/>
        <v>0</v>
      </c>
      <c r="I23" s="82">
        <f t="shared" si="5"/>
        <v>0</v>
      </c>
      <c r="J23" s="82">
        <f t="shared" si="5"/>
        <v>0</v>
      </c>
      <c r="K23" s="82">
        <f t="shared" si="5"/>
        <v>0</v>
      </c>
      <c r="L23" s="82">
        <f t="shared" si="5"/>
        <v>0</v>
      </c>
      <c r="M23" s="82">
        <f t="shared" si="5"/>
        <v>0</v>
      </c>
      <c r="N23" s="82">
        <f t="shared" si="5"/>
        <v>0</v>
      </c>
      <c r="O23" s="82">
        <f t="shared" si="5"/>
        <v>0</v>
      </c>
      <c r="P23" s="82">
        <f t="shared" si="5"/>
        <v>0</v>
      </c>
      <c r="Q23" s="82">
        <f t="shared" si="5"/>
        <v>0</v>
      </c>
      <c r="R23" s="82">
        <f t="shared" si="5"/>
        <v>0</v>
      </c>
      <c r="S23" s="82">
        <f t="shared" si="5"/>
        <v>0</v>
      </c>
      <c r="T23" s="82">
        <f t="shared" si="5"/>
        <v>0</v>
      </c>
      <c r="U23" s="82">
        <f t="shared" si="5"/>
        <v>0</v>
      </c>
      <c r="V23" s="82">
        <f t="shared" si="5"/>
        <v>0</v>
      </c>
      <c r="W23" s="82">
        <f t="shared" si="5"/>
        <v>0</v>
      </c>
      <c r="X23" s="82">
        <f t="shared" si="5"/>
        <v>0</v>
      </c>
      <c r="Y23" s="82">
        <f t="shared" si="5"/>
        <v>0</v>
      </c>
      <c r="Z23" s="78">
        <f>SUM(D23:Y23)</f>
        <v>0</v>
      </c>
      <c r="AA23" s="42"/>
      <c r="AC23" s="20"/>
      <c r="AD23" s="20" t="s">
        <v>37</v>
      </c>
      <c r="AE23" s="20">
        <f>AE22+AE21</f>
        <v>0</v>
      </c>
      <c r="AF23" s="82">
        <f>AF22+AF21</f>
        <v>0</v>
      </c>
      <c r="AG23" s="82">
        <f>AG22+AG21</f>
        <v>0</v>
      </c>
      <c r="AH23" s="82">
        <f>AH22+AH21</f>
        <v>0</v>
      </c>
      <c r="AI23" s="71">
        <f>RESUMEN!$AE23+RESUMEN!$AF23+AG23+AH23</f>
        <v>0</v>
      </c>
    </row>
    <row r="24" spans="1:35" x14ac:dyDescent="0.25">
      <c r="A24" s="3" t="s">
        <v>32</v>
      </c>
      <c r="B24" s="18" t="s">
        <v>74</v>
      </c>
      <c r="C24" s="120" t="s">
        <v>139</v>
      </c>
      <c r="D24" s="21">
        <f t="shared" ref="D24:Y24" si="6">D21*2%</f>
        <v>0</v>
      </c>
      <c r="E24" s="23">
        <f t="shared" si="6"/>
        <v>0</v>
      </c>
      <c r="F24" s="23">
        <f t="shared" si="6"/>
        <v>0</v>
      </c>
      <c r="G24" s="23">
        <f t="shared" si="6"/>
        <v>0</v>
      </c>
      <c r="H24" s="23">
        <f t="shared" si="6"/>
        <v>0</v>
      </c>
      <c r="I24" s="23">
        <f t="shared" si="6"/>
        <v>0</v>
      </c>
      <c r="J24" s="23">
        <f t="shared" si="6"/>
        <v>0</v>
      </c>
      <c r="K24" s="23">
        <f t="shared" si="6"/>
        <v>0</v>
      </c>
      <c r="L24" s="23">
        <f t="shared" si="6"/>
        <v>0</v>
      </c>
      <c r="M24" s="23">
        <f t="shared" si="6"/>
        <v>0</v>
      </c>
      <c r="N24" s="23">
        <f t="shared" si="6"/>
        <v>0</v>
      </c>
      <c r="O24" s="23">
        <f t="shared" si="6"/>
        <v>0</v>
      </c>
      <c r="P24" s="23">
        <f t="shared" si="6"/>
        <v>0</v>
      </c>
      <c r="Q24" s="23">
        <f t="shared" si="6"/>
        <v>0</v>
      </c>
      <c r="R24" s="23">
        <f t="shared" si="6"/>
        <v>0</v>
      </c>
      <c r="S24" s="23">
        <f t="shared" si="6"/>
        <v>0</v>
      </c>
      <c r="T24" s="23">
        <f t="shared" si="6"/>
        <v>0</v>
      </c>
      <c r="U24" s="23">
        <f t="shared" si="6"/>
        <v>0</v>
      </c>
      <c r="V24" s="23">
        <f t="shared" si="6"/>
        <v>0</v>
      </c>
      <c r="W24" s="23">
        <f t="shared" si="6"/>
        <v>0</v>
      </c>
      <c r="X24" s="23">
        <f t="shared" si="6"/>
        <v>0</v>
      </c>
      <c r="Y24" s="23">
        <f t="shared" si="6"/>
        <v>0</v>
      </c>
      <c r="Z24" s="23">
        <f>SUM(D24:Y24)</f>
        <v>0</v>
      </c>
      <c r="AA24" s="17"/>
      <c r="AB24" s="3" t="s">
        <v>32</v>
      </c>
      <c r="AC24" s="18" t="s">
        <v>74</v>
      </c>
      <c r="AD24" s="17" t="s">
        <v>31</v>
      </c>
      <c r="AE24" s="23">
        <f>AE21*4%</f>
        <v>0</v>
      </c>
      <c r="AF24" s="23">
        <f>AF21*4%</f>
        <v>0</v>
      </c>
      <c r="AG24" s="23">
        <f>AG21*4%</f>
        <v>0</v>
      </c>
      <c r="AH24" s="23">
        <f>AH21*4%</f>
        <v>0</v>
      </c>
      <c r="AI24" s="71">
        <f>RESUMEN!$AE24+RESUMEN!$AF24+AG24+AH24</f>
        <v>0</v>
      </c>
    </row>
    <row r="25" spans="1:35" x14ac:dyDescent="0.25">
      <c r="B25" s="17"/>
      <c r="C25" s="17" t="s">
        <v>33</v>
      </c>
      <c r="D25" s="17">
        <f>D23+D24</f>
        <v>0</v>
      </c>
      <c r="E25" s="48">
        <f t="shared" ref="E25:L25" si="7">E23+E24</f>
        <v>0</v>
      </c>
      <c r="F25" s="82">
        <f t="shared" si="7"/>
        <v>0</v>
      </c>
      <c r="G25" s="82">
        <f t="shared" si="7"/>
        <v>0</v>
      </c>
      <c r="H25" s="82">
        <f t="shared" si="7"/>
        <v>0</v>
      </c>
      <c r="I25" s="82">
        <f t="shared" si="7"/>
        <v>0</v>
      </c>
      <c r="J25" s="82">
        <f t="shared" si="7"/>
        <v>0</v>
      </c>
      <c r="K25" s="82">
        <f t="shared" si="7"/>
        <v>0</v>
      </c>
      <c r="L25" s="82">
        <f t="shared" si="7"/>
        <v>0</v>
      </c>
      <c r="M25" s="82">
        <f>M23+M24</f>
        <v>0</v>
      </c>
      <c r="N25" s="82">
        <f t="shared" ref="N25:Y25" si="8">N23+N24</f>
        <v>0</v>
      </c>
      <c r="O25" s="82">
        <f t="shared" si="8"/>
        <v>0</v>
      </c>
      <c r="P25" s="82">
        <f t="shared" si="8"/>
        <v>0</v>
      </c>
      <c r="Q25" s="82">
        <f t="shared" si="8"/>
        <v>0</v>
      </c>
      <c r="R25" s="82">
        <f t="shared" si="8"/>
        <v>0</v>
      </c>
      <c r="S25" s="82">
        <f t="shared" si="8"/>
        <v>0</v>
      </c>
      <c r="T25" s="82">
        <f t="shared" si="8"/>
        <v>0</v>
      </c>
      <c r="U25" s="82">
        <f t="shared" si="8"/>
        <v>0</v>
      </c>
      <c r="V25" s="82">
        <f t="shared" si="8"/>
        <v>0</v>
      </c>
      <c r="W25" s="82">
        <f t="shared" si="8"/>
        <v>0</v>
      </c>
      <c r="X25" s="82">
        <f t="shared" si="8"/>
        <v>0</v>
      </c>
      <c r="Y25" s="82">
        <f t="shared" si="8"/>
        <v>0</v>
      </c>
      <c r="Z25" s="78">
        <f>SUM(D25:Y25)</f>
        <v>0</v>
      </c>
      <c r="AA25" s="17"/>
      <c r="AC25" s="17"/>
      <c r="AD25" s="17" t="s">
        <v>33</v>
      </c>
      <c r="AE25" s="17">
        <f>AE23+AE24</f>
        <v>0</v>
      </c>
      <c r="AF25" s="82">
        <f>AF23+AF24</f>
        <v>0</v>
      </c>
      <c r="AG25" s="82">
        <f>AG23+AG24</f>
        <v>0</v>
      </c>
      <c r="AH25" s="82">
        <f>AH23+AH24</f>
        <v>0</v>
      </c>
      <c r="AI25" s="71">
        <f>RESUMEN!$AE25+RESUMEN!$AF25+AG25+AH25</f>
        <v>0</v>
      </c>
    </row>
    <row r="26" spans="1:35" x14ac:dyDescent="0.25">
      <c r="B26" s="17"/>
      <c r="C26" s="17" t="s">
        <v>2</v>
      </c>
      <c r="D26" s="17">
        <f t="shared" ref="D26:Y26" si="9">D25*16%</f>
        <v>0</v>
      </c>
      <c r="E26" s="82">
        <f t="shared" si="9"/>
        <v>0</v>
      </c>
      <c r="F26" s="82">
        <f t="shared" si="9"/>
        <v>0</v>
      </c>
      <c r="G26" s="82">
        <f t="shared" si="9"/>
        <v>0</v>
      </c>
      <c r="H26" s="82">
        <f t="shared" si="9"/>
        <v>0</v>
      </c>
      <c r="I26" s="82">
        <f t="shared" si="9"/>
        <v>0</v>
      </c>
      <c r="J26" s="82">
        <f t="shared" si="9"/>
        <v>0</v>
      </c>
      <c r="K26" s="82">
        <f t="shared" si="9"/>
        <v>0</v>
      </c>
      <c r="L26" s="82">
        <f t="shared" si="9"/>
        <v>0</v>
      </c>
      <c r="M26" s="82">
        <f t="shared" si="9"/>
        <v>0</v>
      </c>
      <c r="N26" s="82">
        <f t="shared" si="9"/>
        <v>0</v>
      </c>
      <c r="O26" s="82">
        <f t="shared" si="9"/>
        <v>0</v>
      </c>
      <c r="P26" s="82">
        <f t="shared" si="9"/>
        <v>0</v>
      </c>
      <c r="Q26" s="82">
        <f t="shared" si="9"/>
        <v>0</v>
      </c>
      <c r="R26" s="82">
        <f t="shared" si="9"/>
        <v>0</v>
      </c>
      <c r="S26" s="82">
        <f t="shared" si="9"/>
        <v>0</v>
      </c>
      <c r="T26" s="82">
        <f t="shared" si="9"/>
        <v>0</v>
      </c>
      <c r="U26" s="82">
        <f t="shared" si="9"/>
        <v>0</v>
      </c>
      <c r="V26" s="82">
        <f t="shared" si="9"/>
        <v>0</v>
      </c>
      <c r="W26" s="82">
        <f t="shared" si="9"/>
        <v>0</v>
      </c>
      <c r="X26" s="82">
        <f t="shared" si="9"/>
        <v>0</v>
      </c>
      <c r="Y26" s="82">
        <f t="shared" si="9"/>
        <v>0</v>
      </c>
      <c r="Z26" s="78">
        <f>SUM(D26:Y26)</f>
        <v>0</v>
      </c>
      <c r="AA26" s="30"/>
      <c r="AC26" s="17"/>
      <c r="AD26" s="17" t="s">
        <v>2</v>
      </c>
      <c r="AE26" s="17">
        <f>AE25*16%</f>
        <v>0</v>
      </c>
      <c r="AF26" s="82">
        <f>AF25*16%</f>
        <v>0</v>
      </c>
      <c r="AG26" s="82">
        <f>AG25*16%</f>
        <v>0</v>
      </c>
      <c r="AH26" s="82">
        <f>AH25*16%</f>
        <v>0</v>
      </c>
      <c r="AI26" s="71">
        <f>RESUMEN!$AE26+RESUMEN!$AF26+AG26+AH26</f>
        <v>0</v>
      </c>
    </row>
    <row r="27" spans="1:35" ht="15.75" thickBot="1" x14ac:dyDescent="0.3">
      <c r="B27" s="27"/>
      <c r="C27" s="27" t="s">
        <v>75</v>
      </c>
      <c r="D27" s="28">
        <f t="shared" ref="D27:Y27" si="10">D25+D26</f>
        <v>0</v>
      </c>
      <c r="E27" s="28">
        <f t="shared" si="10"/>
        <v>0</v>
      </c>
      <c r="F27" s="28">
        <f t="shared" si="10"/>
        <v>0</v>
      </c>
      <c r="G27" s="28">
        <f t="shared" si="10"/>
        <v>0</v>
      </c>
      <c r="H27" s="28">
        <f t="shared" si="10"/>
        <v>0</v>
      </c>
      <c r="I27" s="28">
        <f t="shared" si="10"/>
        <v>0</v>
      </c>
      <c r="J27" s="28">
        <f t="shared" si="10"/>
        <v>0</v>
      </c>
      <c r="K27" s="28">
        <f t="shared" si="10"/>
        <v>0</v>
      </c>
      <c r="L27" s="28">
        <f t="shared" si="10"/>
        <v>0</v>
      </c>
      <c r="M27" s="28">
        <f t="shared" si="10"/>
        <v>0</v>
      </c>
      <c r="N27" s="28">
        <f t="shared" si="10"/>
        <v>0</v>
      </c>
      <c r="O27" s="28">
        <f t="shared" si="10"/>
        <v>0</v>
      </c>
      <c r="P27" s="28">
        <f t="shared" si="10"/>
        <v>0</v>
      </c>
      <c r="Q27" s="28">
        <f t="shared" si="10"/>
        <v>0</v>
      </c>
      <c r="R27" s="28">
        <f t="shared" si="10"/>
        <v>0</v>
      </c>
      <c r="S27" s="28">
        <f t="shared" si="10"/>
        <v>0</v>
      </c>
      <c r="T27" s="28">
        <f t="shared" si="10"/>
        <v>0</v>
      </c>
      <c r="U27" s="28">
        <f t="shared" si="10"/>
        <v>0</v>
      </c>
      <c r="V27" s="28">
        <f t="shared" si="10"/>
        <v>0</v>
      </c>
      <c r="W27" s="28">
        <f t="shared" si="10"/>
        <v>0</v>
      </c>
      <c r="X27" s="28">
        <f t="shared" si="10"/>
        <v>0</v>
      </c>
      <c r="Y27" s="28">
        <f t="shared" si="10"/>
        <v>0</v>
      </c>
      <c r="Z27" s="28">
        <f>SUM(D27:Y27)</f>
        <v>0</v>
      </c>
      <c r="AA27" s="29"/>
      <c r="AC27" s="27"/>
      <c r="AD27" s="27" t="s">
        <v>75</v>
      </c>
      <c r="AE27" s="28">
        <f>AE25+AE26</f>
        <v>0</v>
      </c>
      <c r="AF27" s="28">
        <f>AF25+AF26</f>
        <v>0</v>
      </c>
      <c r="AG27" s="28">
        <f>AG25+AG26</f>
        <v>0</v>
      </c>
      <c r="AH27" s="28">
        <f>AH25+AH26</f>
        <v>0</v>
      </c>
      <c r="AI27" s="28">
        <f>RESUMEN!$AE27+RESUMEN!$AF27</f>
        <v>0</v>
      </c>
    </row>
    <row r="28" spans="1:35" ht="15.75" thickTop="1" x14ac:dyDescent="0.25">
      <c r="B28" s="20"/>
      <c r="C28" s="20"/>
      <c r="D28" s="29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>
        <f>SUM(D28:Y28)</f>
        <v>0</v>
      </c>
      <c r="AA28" s="29"/>
      <c r="AC28" s="20"/>
      <c r="AD28" s="20"/>
      <c r="AE28" s="29"/>
      <c r="AF28" s="42"/>
      <c r="AG28" s="42"/>
      <c r="AH28" s="42"/>
      <c r="AI28" s="42">
        <f>RESUMEN!$AE28+RESUMEN!$AF28</f>
        <v>0</v>
      </c>
    </row>
    <row r="29" spans="1:35" x14ac:dyDescent="0.25">
      <c r="B29" s="20"/>
      <c r="C29" s="20"/>
      <c r="D29" s="29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>
        <f>SUM(D29:Y29)</f>
        <v>0</v>
      </c>
      <c r="AA29" s="30"/>
      <c r="AC29" s="20"/>
      <c r="AD29" s="20"/>
      <c r="AE29" s="29"/>
      <c r="AF29" s="42"/>
      <c r="AG29" s="42"/>
      <c r="AH29" s="42"/>
      <c r="AI29" s="42">
        <f>RESUMEN!$AE29+RESUMEN!$AF29</f>
        <v>0</v>
      </c>
    </row>
    <row r="30" spans="1:35" x14ac:dyDescent="0.25">
      <c r="B30" s="25" t="s">
        <v>4</v>
      </c>
      <c r="C30" s="2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>
        <f>SUM(D30:Y30)</f>
        <v>0</v>
      </c>
      <c r="AA30" s="29"/>
      <c r="AC30" s="25" t="s">
        <v>4</v>
      </c>
      <c r="AD30" s="20"/>
      <c r="AE30" s="30"/>
      <c r="AF30" s="30"/>
      <c r="AG30" s="30"/>
      <c r="AH30" s="30"/>
      <c r="AI30" s="30">
        <f>RESUMEN!$AE30+RESUMEN!$AF30</f>
        <v>0</v>
      </c>
    </row>
    <row r="31" spans="1:35" x14ac:dyDescent="0.25">
      <c r="A31" s="3" t="s">
        <v>14</v>
      </c>
      <c r="B31" s="18" t="s">
        <v>68</v>
      </c>
      <c r="C31" s="17" t="s">
        <v>27</v>
      </c>
      <c r="D31" s="29">
        <f>MES!Q5</f>
        <v>0</v>
      </c>
      <c r="E31" s="42">
        <f>MES!Q6</f>
        <v>0</v>
      </c>
      <c r="F31" s="42">
        <f>MES!Q7</f>
        <v>0</v>
      </c>
      <c r="G31" s="42">
        <f>MES!Q8</f>
        <v>0</v>
      </c>
      <c r="H31" s="42">
        <f>MES!Q9</f>
        <v>0</v>
      </c>
      <c r="I31" s="42">
        <f>MES!Q10</f>
        <v>0</v>
      </c>
      <c r="J31" s="42">
        <f>MES!Q11</f>
        <v>0</v>
      </c>
      <c r="K31" s="42">
        <f>MES!Q12</f>
        <v>0</v>
      </c>
      <c r="L31" s="42">
        <f>MES!Q13</f>
        <v>0</v>
      </c>
      <c r="M31" s="42">
        <f>MES!Q21</f>
        <v>0</v>
      </c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>
        <f>SUM(D31:Y31)</f>
        <v>0</v>
      </c>
      <c r="AA31" s="29"/>
      <c r="AB31" s="3" t="s">
        <v>14</v>
      </c>
      <c r="AC31" s="18" t="s">
        <v>68</v>
      </c>
      <c r="AD31" s="17" t="s">
        <v>27</v>
      </c>
      <c r="AE31" s="29">
        <f>MES!Q30</f>
        <v>0</v>
      </c>
      <c r="AF31" s="42">
        <f>MES!Q31</f>
        <v>0</v>
      </c>
      <c r="AG31" s="42">
        <f>MES!Q32</f>
        <v>0</v>
      </c>
      <c r="AH31" s="42">
        <f>MES!Q33</f>
        <v>0</v>
      </c>
      <c r="AI31" s="42">
        <f>RESUMEN!$AE31+RESUMEN!$AF31</f>
        <v>0</v>
      </c>
    </row>
    <row r="32" spans="1:35" x14ac:dyDescent="0.25">
      <c r="A32" s="3" t="s">
        <v>14</v>
      </c>
      <c r="B32" s="18" t="s">
        <v>76</v>
      </c>
      <c r="C32" s="20" t="s">
        <v>28</v>
      </c>
      <c r="D32" s="29">
        <f>MES!R5</f>
        <v>0</v>
      </c>
      <c r="E32" s="42">
        <f>MES!R6</f>
        <v>0</v>
      </c>
      <c r="F32" s="42">
        <f>MES!R7</f>
        <v>0</v>
      </c>
      <c r="G32" s="42">
        <f>MES!R8</f>
        <v>0</v>
      </c>
      <c r="H32" s="42">
        <f>MES!R9</f>
        <v>0</v>
      </c>
      <c r="I32" s="42">
        <f>MES!R10</f>
        <v>0</v>
      </c>
      <c r="J32" s="42">
        <f>MES!R11</f>
        <v>0</v>
      </c>
      <c r="K32" s="42">
        <f>MES!R12</f>
        <v>0</v>
      </c>
      <c r="L32" s="42">
        <f>MES!R13</f>
        <v>0</v>
      </c>
      <c r="M32" s="42">
        <f>MES!R21</f>
        <v>0</v>
      </c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>
        <f>SUM(D32:Y32)</f>
        <v>0</v>
      </c>
      <c r="AA32" s="29"/>
      <c r="AB32" s="3" t="s">
        <v>14</v>
      </c>
      <c r="AC32" s="18" t="s">
        <v>76</v>
      </c>
      <c r="AD32" s="20" t="s">
        <v>28</v>
      </c>
      <c r="AE32" s="29">
        <f>MES!R30</f>
        <v>0</v>
      </c>
      <c r="AF32" s="42">
        <f>MES!R31</f>
        <v>0</v>
      </c>
      <c r="AG32" s="42">
        <f>MES!R32</f>
        <v>0</v>
      </c>
      <c r="AH32" s="42">
        <f>MES!R33</f>
        <v>0</v>
      </c>
      <c r="AI32" s="42">
        <f>RESUMEN!$AE32+RESUMEN!$AF32</f>
        <v>0</v>
      </c>
    </row>
    <row r="33" spans="1:35" x14ac:dyDescent="0.25">
      <c r="A33" s="3" t="s">
        <v>14</v>
      </c>
      <c r="B33" s="18" t="s">
        <v>77</v>
      </c>
      <c r="C33" s="20" t="s">
        <v>29</v>
      </c>
      <c r="D33" s="29">
        <f>MES!S5</f>
        <v>0</v>
      </c>
      <c r="E33" s="42">
        <f>MES!S6</f>
        <v>0</v>
      </c>
      <c r="F33" s="42">
        <f>MES!S7</f>
        <v>0</v>
      </c>
      <c r="G33" s="42">
        <f>MES!S8</f>
        <v>0</v>
      </c>
      <c r="H33" s="42">
        <f>MES!S9</f>
        <v>0</v>
      </c>
      <c r="I33" s="42">
        <f>MES!S10</f>
        <v>0</v>
      </c>
      <c r="J33" s="42">
        <f>MES!S11</f>
        <v>0</v>
      </c>
      <c r="K33" s="42">
        <f>MES!S12</f>
        <v>0</v>
      </c>
      <c r="L33" s="42">
        <f>MES!S13</f>
        <v>0</v>
      </c>
      <c r="M33" s="42">
        <f>MES!S21</f>
        <v>0</v>
      </c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>
        <f>SUM(D33:Y33)</f>
        <v>0</v>
      </c>
      <c r="AA33" s="29"/>
      <c r="AB33" s="3" t="s">
        <v>14</v>
      </c>
      <c r="AC33" s="18" t="s">
        <v>77</v>
      </c>
      <c r="AD33" s="20" t="s">
        <v>29</v>
      </c>
      <c r="AE33" s="29">
        <f>MES!S30</f>
        <v>0</v>
      </c>
      <c r="AF33" s="42">
        <f>MES!S31</f>
        <v>0</v>
      </c>
      <c r="AG33" s="42">
        <f>MES!S32</f>
        <v>0</v>
      </c>
      <c r="AH33" s="42">
        <f>MES!S33</f>
        <v>0</v>
      </c>
      <c r="AI33" s="42">
        <f>RESUMEN!$AE33+RESUMEN!$AF33</f>
        <v>0</v>
      </c>
    </row>
    <row r="34" spans="1:35" x14ac:dyDescent="0.25">
      <c r="A34" s="3" t="s">
        <v>14</v>
      </c>
      <c r="B34" s="18" t="s">
        <v>78</v>
      </c>
      <c r="C34" s="20" t="s">
        <v>30</v>
      </c>
      <c r="D34" s="29">
        <f>MES!T5</f>
        <v>0</v>
      </c>
      <c r="E34" s="42">
        <f>MES!T6</f>
        <v>0</v>
      </c>
      <c r="F34" s="42">
        <f>MES!T7</f>
        <v>0</v>
      </c>
      <c r="G34" s="42">
        <f>MES!T8</f>
        <v>0</v>
      </c>
      <c r="H34" s="42">
        <f>MES!T9</f>
        <v>0</v>
      </c>
      <c r="I34" s="42">
        <f>MES!T10</f>
        <v>0</v>
      </c>
      <c r="J34" s="42">
        <f>MES!T11</f>
        <v>0</v>
      </c>
      <c r="K34" s="42">
        <f>MES!T12</f>
        <v>0</v>
      </c>
      <c r="L34" s="42">
        <f>MES!T13</f>
        <v>0</v>
      </c>
      <c r="M34" s="42">
        <f>MES!T21</f>
        <v>0</v>
      </c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>
        <f>SUM(D34:Y34)</f>
        <v>0</v>
      </c>
      <c r="AA34" s="30"/>
      <c r="AB34" s="3" t="s">
        <v>14</v>
      </c>
      <c r="AC34" s="18" t="s">
        <v>78</v>
      </c>
      <c r="AD34" s="20" t="s">
        <v>30</v>
      </c>
      <c r="AE34" s="29">
        <f>MES!T30</f>
        <v>0</v>
      </c>
      <c r="AF34" s="42">
        <f>MES!T31</f>
        <v>0</v>
      </c>
      <c r="AG34" s="42">
        <f>MES!T32</f>
        <v>0</v>
      </c>
      <c r="AH34" s="42">
        <f>MES!T33</f>
        <v>0</v>
      </c>
      <c r="AI34" s="42">
        <f>RESUMEN!$AE34+RESUMEN!$AF34</f>
        <v>0</v>
      </c>
    </row>
    <row r="35" spans="1:35" x14ac:dyDescent="0.25">
      <c r="B35" s="31"/>
      <c r="C35" s="31" t="s">
        <v>1</v>
      </c>
      <c r="D35" s="31">
        <f t="shared" ref="D35:Y35" si="11">D31+D32+D33+D34</f>
        <v>0</v>
      </c>
      <c r="E35" s="31">
        <f t="shared" si="11"/>
        <v>0</v>
      </c>
      <c r="F35" s="31">
        <f t="shared" si="11"/>
        <v>0</v>
      </c>
      <c r="G35" s="31">
        <f t="shared" si="11"/>
        <v>0</v>
      </c>
      <c r="H35" s="31">
        <f t="shared" si="11"/>
        <v>0</v>
      </c>
      <c r="I35" s="31">
        <f t="shared" si="11"/>
        <v>0</v>
      </c>
      <c r="J35" s="31">
        <f t="shared" si="11"/>
        <v>0</v>
      </c>
      <c r="K35" s="31">
        <f t="shared" si="11"/>
        <v>0</v>
      </c>
      <c r="L35" s="31">
        <f t="shared" si="11"/>
        <v>0</v>
      </c>
      <c r="M35" s="31">
        <f t="shared" si="11"/>
        <v>0</v>
      </c>
      <c r="N35" s="31">
        <f t="shared" si="11"/>
        <v>0</v>
      </c>
      <c r="O35" s="31">
        <f t="shared" si="11"/>
        <v>0</v>
      </c>
      <c r="P35" s="31">
        <f t="shared" si="11"/>
        <v>0</v>
      </c>
      <c r="Q35" s="31">
        <f t="shared" si="11"/>
        <v>0</v>
      </c>
      <c r="R35" s="31">
        <f t="shared" si="11"/>
        <v>0</v>
      </c>
      <c r="S35" s="31">
        <f t="shared" si="11"/>
        <v>0</v>
      </c>
      <c r="T35" s="31">
        <f t="shared" si="11"/>
        <v>0</v>
      </c>
      <c r="U35" s="31">
        <f t="shared" si="11"/>
        <v>0</v>
      </c>
      <c r="V35" s="31">
        <f t="shared" si="11"/>
        <v>0</v>
      </c>
      <c r="W35" s="31">
        <f t="shared" si="11"/>
        <v>0</v>
      </c>
      <c r="X35" s="31">
        <f t="shared" si="11"/>
        <v>0</v>
      </c>
      <c r="Y35" s="31">
        <f t="shared" si="11"/>
        <v>0</v>
      </c>
      <c r="Z35" s="31">
        <f>SUM(D35:Y35)</f>
        <v>0</v>
      </c>
      <c r="AA35" s="35"/>
      <c r="AC35" s="31"/>
      <c r="AD35" s="31" t="s">
        <v>1</v>
      </c>
      <c r="AE35" s="31">
        <f>AE31+AE32+AE33+AE34</f>
        <v>0</v>
      </c>
      <c r="AF35" s="31">
        <f>AF31+AF32+AF33+AF34</f>
        <v>0</v>
      </c>
      <c r="AG35" s="31">
        <f>AG31+AG32+AG33+AG34</f>
        <v>0</v>
      </c>
      <c r="AH35" s="31">
        <f>AH31+AH32+AH33+AH34</f>
        <v>0</v>
      </c>
      <c r="AI35" s="31">
        <f>RESUMEN!$AE35+RESUMEN!$AF35</f>
        <v>0</v>
      </c>
    </row>
    <row r="36" spans="1:35" x14ac:dyDescent="0.25">
      <c r="B36" s="32"/>
      <c r="C36" s="32"/>
      <c r="D36" s="32"/>
      <c r="E36" s="32"/>
      <c r="F36" s="32"/>
      <c r="G36" s="32"/>
      <c r="H36" s="32"/>
      <c r="I36" s="32"/>
      <c r="J36" s="35" t="s">
        <v>35</v>
      </c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5"/>
      <c r="AC36" s="32"/>
      <c r="AD36" s="32"/>
      <c r="AE36" s="32"/>
      <c r="AF36" s="32"/>
      <c r="AG36" s="35"/>
      <c r="AH36" s="35"/>
      <c r="AI36" s="32"/>
    </row>
    <row r="37" spans="1:35" x14ac:dyDescent="0.25">
      <c r="A37" s="33" t="s">
        <v>79</v>
      </c>
      <c r="B37" s="32" t="s">
        <v>80</v>
      </c>
      <c r="C37" s="20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B37" s="33" t="s">
        <v>79</v>
      </c>
      <c r="AC37" s="32" t="s">
        <v>80</v>
      </c>
      <c r="AD37" s="20"/>
      <c r="AE37" s="32"/>
      <c r="AF37" s="32"/>
      <c r="AG37" s="32"/>
      <c r="AH37" s="32"/>
      <c r="AI37" s="32"/>
    </row>
    <row r="38" spans="1:35" x14ac:dyDescent="0.25"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35" x14ac:dyDescent="0.25">
      <c r="B39" s="34" t="s">
        <v>81</v>
      </c>
    </row>
    <row r="40" spans="1:35" x14ac:dyDescent="0.25">
      <c r="G40" s="13"/>
    </row>
    <row r="42" spans="1:35" x14ac:dyDescent="0.25">
      <c r="F42" s="13"/>
    </row>
  </sheetData>
  <mergeCells count="2">
    <mergeCell ref="AC1:AI1"/>
    <mergeCell ref="B1:Z1"/>
  </mergeCells>
  <pageMargins left="0.7" right="0.7" top="0.75" bottom="0.75" header="0.3" footer="0.3"/>
  <pageSetup orientation="portrait" r:id="rId1"/>
  <ignoredErrors>
    <ignoredError sqref="I22 H33:I33 D28:E30 I28:I30 H31:I32 G31:G32 AI39 AI40 AI36:AI37 AE26 F31:F32 F28:F30 G28:G30 H28:H30 H22 F22:G22 K28 AF24 AF36 D26 D27 AF28:AF30 AE28:AE33" formula="1"/>
    <ignoredError sqref="AI38" formula="1" calculatedColumn="1"/>
    <ignoredError sqref="J10:J13 J20 J32:J34 J22 J31 J28:J30 J16 J18:J19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MES</vt:lpstr>
      <vt:lpstr>DESGLOSE</vt:lpstr>
      <vt:lpstr>RESUMEN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mercedes</dc:creator>
  <cp:lastModifiedBy>Eduardo</cp:lastModifiedBy>
  <cp:lastPrinted>2018-07-31T17:52:43Z</cp:lastPrinted>
  <dcterms:created xsi:type="dcterms:W3CDTF">2017-10-06T22:24:20Z</dcterms:created>
  <dcterms:modified xsi:type="dcterms:W3CDTF">2019-08-02T22:47:05Z</dcterms:modified>
</cp:coreProperties>
</file>