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155" tabRatio="647" activeTab="5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F28" i="30" l="1"/>
  <c r="F5" i="30"/>
  <c r="D31" i="30" l="1"/>
  <c r="C31" i="30"/>
  <c r="D30" i="30"/>
  <c r="C30" i="30"/>
  <c r="D55" i="30" l="1"/>
  <c r="D56" i="30" s="1"/>
  <c r="D57" i="30" s="1"/>
  <c r="D28" i="30"/>
  <c r="D29" i="30" s="1"/>
  <c r="J2" i="32" l="1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H50" i="30"/>
  <c r="C55" i="30" l="1"/>
  <c r="C56" i="30" l="1"/>
  <c r="C57" i="30" s="1"/>
</calcChain>
</file>

<file path=xl/sharedStrings.xml><?xml version="1.0" encoding="utf-8"?>
<sst xmlns="http://schemas.openxmlformats.org/spreadsheetml/2006/main" count="281" uniqueCount="130">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</sst>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43" fontId="0" fillId="12" borderId="17" xfId="53" applyFont="1" applyFill="1" applyBorder="1" applyAlignment="1">
      <alignment horizontal="center" vertical="center"/>
    </xf>
    <xf numFmtId="0" fontId="4" fillId="0" borderId="0" xfId="0" applyFont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H12"/>
  <sheetViews>
    <sheetView topLeftCell="R1" zoomScale="90" zoomScaleNormal="90" workbookViewId="0">
      <pane ySplit="12" topLeftCell="A13" activePane="bottomLeft" state="frozen"/>
      <selection pane="bottomLeft" activeCell="J31" sqref="J31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4.85546875" customWidth="1"/>
    <col min="30" max="30" width="15.140625" customWidth="1"/>
  </cols>
  <sheetData>
    <row r="1" spans="2:60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C1" s="3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2:60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6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</row>
    <row r="3" spans="2:60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41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</row>
    <row r="4" spans="2:60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41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</row>
    <row r="5" spans="2:60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41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</row>
    <row r="6" spans="2:60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41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</row>
    <row r="7" spans="2:60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41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</row>
    <row r="8" spans="2:60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111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</row>
    <row r="9" spans="2:60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</row>
    <row r="10" spans="2:60" s="1" customFormat="1" ht="13.5" hidden="1" customHeight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</row>
    <row r="11" spans="2:60" s="85" customFormat="1" ht="13.5" customHeight="1" x14ac:dyDescent="0.3">
      <c r="B11" s="188" t="s">
        <v>15</v>
      </c>
      <c r="C11" s="188" t="s">
        <v>25</v>
      </c>
      <c r="D11" s="188" t="s">
        <v>57</v>
      </c>
      <c r="E11" s="188" t="s">
        <v>2</v>
      </c>
      <c r="F11" s="188" t="s">
        <v>18</v>
      </c>
      <c r="G11" s="188" t="s">
        <v>30</v>
      </c>
      <c r="H11" s="188" t="s">
        <v>61</v>
      </c>
      <c r="I11" s="188" t="s">
        <v>71</v>
      </c>
      <c r="J11" s="188" t="s">
        <v>60</v>
      </c>
      <c r="K11" s="188" t="s">
        <v>59</v>
      </c>
      <c r="L11" s="188" t="s">
        <v>4</v>
      </c>
      <c r="M11" s="188" t="s">
        <v>62</v>
      </c>
      <c r="N11" s="188" t="s">
        <v>72</v>
      </c>
      <c r="O11" s="129"/>
      <c r="P11" s="188" t="s">
        <v>52</v>
      </c>
      <c r="Q11" s="132"/>
      <c r="R11" s="132"/>
      <c r="S11" s="188" t="s">
        <v>58</v>
      </c>
      <c r="T11" s="188" t="s">
        <v>17</v>
      </c>
      <c r="U11" s="188" t="s">
        <v>19</v>
      </c>
      <c r="V11" s="188" t="s">
        <v>73</v>
      </c>
      <c r="W11" s="86"/>
      <c r="X11" s="188" t="s">
        <v>74</v>
      </c>
      <c r="Y11" s="188" t="s">
        <v>75</v>
      </c>
      <c r="Z11" s="188" t="s">
        <v>5</v>
      </c>
      <c r="AA11" s="188" t="s">
        <v>0</v>
      </c>
      <c r="AB11" s="189" t="s">
        <v>20</v>
      </c>
      <c r="AC11" s="188" t="s">
        <v>128</v>
      </c>
      <c r="AD11" s="188" t="s">
        <v>1</v>
      </c>
      <c r="AE11" s="188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</row>
    <row r="12" spans="2:60" s="87" customFormat="1" ht="24" customHeight="1" x14ac:dyDescent="0.3"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29" t="s">
        <v>76</v>
      </c>
      <c r="P12" s="188" t="s">
        <v>63</v>
      </c>
      <c r="Q12" s="132" t="s">
        <v>66</v>
      </c>
      <c r="R12" s="132" t="s">
        <v>115</v>
      </c>
      <c r="S12" s="188"/>
      <c r="T12" s="188"/>
      <c r="U12" s="188"/>
      <c r="V12" s="188"/>
      <c r="W12" s="86"/>
      <c r="X12" s="188"/>
      <c r="Y12" s="188"/>
      <c r="Z12" s="188"/>
      <c r="AA12" s="188"/>
      <c r="AB12" s="189"/>
      <c r="AC12" s="188"/>
      <c r="AD12" s="188"/>
      <c r="AE12" s="188"/>
      <c r="AF12" s="88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</row>
  </sheetData>
  <mergeCells count="26">
    <mergeCell ref="B11:B12"/>
    <mergeCell ref="C11:C12"/>
    <mergeCell ref="D11:D12"/>
    <mergeCell ref="E11:E12"/>
    <mergeCell ref="F11:F12"/>
    <mergeCell ref="S11:S12"/>
    <mergeCell ref="T11:T12"/>
    <mergeCell ref="X11:X12"/>
    <mergeCell ref="Z11:Z12"/>
    <mergeCell ref="Y11:Y12"/>
    <mergeCell ref="AC11:AC12"/>
    <mergeCell ref="AE11:AE12"/>
    <mergeCell ref="AD11:AD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B47"/>
  <sheetViews>
    <sheetView topLeftCell="AM1" zoomScale="80" zoomScaleNormal="80" zoomScaleSheetLayoutView="80" workbookViewId="0">
      <selection activeCell="BE4" sqref="BE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90" t="s">
        <v>11</v>
      </c>
      <c r="C1" s="191"/>
      <c r="D1" s="191"/>
      <c r="E1" s="191"/>
      <c r="F1" s="191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92" t="s">
        <v>12</v>
      </c>
      <c r="C3" s="191"/>
      <c r="D3" s="191"/>
      <c r="E3" s="191"/>
      <c r="F3" s="191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topLeftCell="AJ2" zoomScale="80" zoomScaleNormal="80" zoomScaleSheetLayoutView="80" workbookViewId="0">
      <selection activeCell="AP9" sqref="AP9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190" t="s">
        <v>11</v>
      </c>
      <c r="C1" s="191"/>
      <c r="D1" s="191"/>
      <c r="E1" s="191"/>
      <c r="F1" s="19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192" t="s">
        <v>12</v>
      </c>
      <c r="C3" s="191"/>
      <c r="D3" s="191"/>
      <c r="E3" s="191"/>
      <c r="F3" s="191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61"/>
  <sheetViews>
    <sheetView tabSelected="1" workbookViewId="0">
      <selection activeCell="C3" sqref="C3:D3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95"/>
      <c r="D3" s="196"/>
      <c r="E3" s="137"/>
      <c r="F3" s="136" t="s">
        <v>77</v>
      </c>
      <c r="G3" s="138"/>
      <c r="H3" s="195"/>
      <c r="I3" s="196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tr">
        <f>+B5</f>
        <v>ROUTES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tr">
        <f>+B32</f>
        <v>BIRYUSA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62" t="s">
        <v>129</v>
      </c>
      <c r="C30" s="147">
        <f>+C28*6%</f>
        <v>0</v>
      </c>
      <c r="D30" s="147">
        <f>+D28*6%</f>
        <v>0</v>
      </c>
      <c r="E30" s="154"/>
      <c r="F30" s="148" t="s">
        <v>103</v>
      </c>
      <c r="G30" s="149"/>
      <c r="H30" s="147"/>
      <c r="I30" s="147"/>
      <c r="J30" s="135"/>
    </row>
    <row r="31" spans="1:10" ht="15" x14ac:dyDescent="0.25">
      <c r="A31" s="133"/>
      <c r="B31" s="165" t="s">
        <v>1</v>
      </c>
      <c r="C31" s="166">
        <f>C28+C29-C30</f>
        <v>0</v>
      </c>
      <c r="D31" s="166">
        <f>D28+D29-D30</f>
        <v>0</v>
      </c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3" t="s">
        <v>84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85</v>
      </c>
      <c r="C33" s="145"/>
      <c r="D33" s="145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86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104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105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106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87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88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89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46" t="s">
        <v>90</v>
      </c>
      <c r="C41" s="147"/>
      <c r="D41" s="147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3" t="s">
        <v>82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55" t="s">
        <v>91</v>
      </c>
      <c r="C43" s="147"/>
      <c r="D43" s="144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92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108</v>
      </c>
      <c r="C45" s="147"/>
      <c r="D45" s="147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93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110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94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46" t="s">
        <v>95</v>
      </c>
      <c r="C49" s="156"/>
      <c r="D49" s="172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96</v>
      </c>
      <c r="C50" s="156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5" t="s">
        <v>111</v>
      </c>
      <c r="C51" s="155"/>
      <c r="D51" s="156"/>
    </row>
    <row r="52" spans="1:10" ht="13.5" x14ac:dyDescent="0.25">
      <c r="B52" s="157" t="s">
        <v>112</v>
      </c>
      <c r="C52" s="157"/>
      <c r="D52" s="156"/>
    </row>
    <row r="53" spans="1:10" ht="13.5" x14ac:dyDescent="0.25">
      <c r="B53" s="157" t="s">
        <v>113</v>
      </c>
      <c r="C53" s="157"/>
      <c r="D53" s="156"/>
    </row>
    <row r="54" spans="1:10" ht="14.25" thickBot="1" x14ac:dyDescent="0.3">
      <c r="B54" s="158" t="s">
        <v>121</v>
      </c>
      <c r="C54" s="158"/>
      <c r="D54" s="156"/>
    </row>
    <row r="55" spans="1:10" ht="13.5" x14ac:dyDescent="0.25">
      <c r="B55" s="160" t="s">
        <v>0</v>
      </c>
      <c r="C55" s="168">
        <f>SUM(C33:C54)</f>
        <v>0</v>
      </c>
      <c r="D55" s="168">
        <f>SUM(D33:D54)</f>
        <v>0</v>
      </c>
    </row>
    <row r="56" spans="1:10" ht="13.5" x14ac:dyDescent="0.25">
      <c r="B56" s="162" t="s">
        <v>83</v>
      </c>
      <c r="C56" s="147">
        <f>C55*16%</f>
        <v>0</v>
      </c>
      <c r="D56" s="147">
        <f>D55*16%</f>
        <v>0</v>
      </c>
    </row>
    <row r="57" spans="1:10" ht="15" x14ac:dyDescent="0.25">
      <c r="B57" s="165" t="s">
        <v>1</v>
      </c>
      <c r="C57" s="166">
        <f>SUM(C55:C56)</f>
        <v>0</v>
      </c>
      <c r="D57" s="166">
        <f>SUM(D55:D56)</f>
        <v>0</v>
      </c>
    </row>
    <row r="58" spans="1:10" ht="13.5" x14ac:dyDescent="0.25">
      <c r="B58" s="133"/>
      <c r="C58" s="133"/>
      <c r="D58" s="133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  <row r="61" spans="1:10" x14ac:dyDescent="0.2">
      <c r="B61" s="154"/>
      <c r="C61" s="154"/>
      <c r="D61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34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6" t="s">
        <v>6</v>
      </c>
      <c r="C1" s="186" t="s">
        <v>125</v>
      </c>
      <c r="D1" s="186" t="s">
        <v>122</v>
      </c>
      <c r="E1" s="186" t="s">
        <v>126</v>
      </c>
      <c r="F1" s="186" t="s">
        <v>127</v>
      </c>
      <c r="G1" s="186" t="s">
        <v>124</v>
      </c>
    </row>
    <row r="8" spans="2:7" x14ac:dyDescent="0.2">
      <c r="D8" s="187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6" t="s">
        <v>6</v>
      </c>
      <c r="C1" s="186" t="s">
        <v>125</v>
      </c>
      <c r="D1" s="186" t="s">
        <v>122</v>
      </c>
      <c r="E1" s="186" t="s">
        <v>123</v>
      </c>
      <c r="F1" s="186" t="s">
        <v>127</v>
      </c>
      <c r="G1" s="18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2020-03-25T00:30:09Z</dcterms:modified>
</cp:coreProperties>
</file>