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arrollo\Operadora\OperadoraNominas\OperadoraNominas\bin\Debug\Archivos\"/>
    </mc:Choice>
  </mc:AlternateContent>
  <bookViews>
    <workbookView xWindow="0" yWindow="0" windowWidth="20490" windowHeight="7755" tabRatio="469"/>
    <workbookView xWindow="0" yWindow="0" windowWidth="28800" windowHeight="12435"/>
  </bookViews>
  <sheets>
    <sheet name="MES" sheetId="1" r:id="rId1"/>
    <sheet name="DESGLOSE" sheetId="4" r:id="rId2"/>
    <sheet name="RESUMEN" sheetId="5" r:id="rId3"/>
  </sheets>
  <calcPr calcId="152511"/>
</workbook>
</file>

<file path=xl/calcChain.xml><?xml version="1.0" encoding="utf-8"?>
<calcChain xmlns="http://schemas.openxmlformats.org/spreadsheetml/2006/main">
  <c r="AC59" i="1" l="1"/>
  <c r="AF62" i="1"/>
  <c r="AE62" i="1"/>
  <c r="X29" i="1" l="1"/>
  <c r="X30" i="1"/>
  <c r="V27" i="1"/>
  <c r="V28" i="1"/>
  <c r="V29" i="1"/>
  <c r="V30" i="1"/>
  <c r="AF59" i="1" l="1"/>
  <c r="AG59" i="1" s="1"/>
  <c r="AF58" i="1"/>
  <c r="AG58" i="1" s="1"/>
  <c r="AF57" i="1"/>
  <c r="AG57" i="1" s="1"/>
  <c r="AF56" i="1"/>
  <c r="AF55" i="1"/>
  <c r="AG55" i="1" s="1"/>
  <c r="AF54" i="1"/>
  <c r="AG54" i="1" s="1"/>
  <c r="AF53" i="1"/>
  <c r="AG53" i="1" s="1"/>
  <c r="AF52" i="1"/>
  <c r="AG52" i="1" s="1"/>
  <c r="AF51" i="1"/>
  <c r="AG51" i="1" s="1"/>
  <c r="AF50" i="1"/>
  <c r="AG50" i="1" s="1"/>
  <c r="AF49" i="1"/>
  <c r="AF48" i="1"/>
  <c r="AF47" i="1"/>
  <c r="AF46" i="1"/>
  <c r="AG46" i="1" s="1"/>
  <c r="AF45" i="1"/>
  <c r="AG45" i="1" s="1"/>
  <c r="AG47" i="1"/>
  <c r="AG48" i="1"/>
  <c r="AG49" i="1"/>
  <c r="AG56" i="1"/>
  <c r="AE61" i="1"/>
  <c r="AE60" i="1"/>
  <c r="AE59" i="1"/>
  <c r="AE58" i="1"/>
  <c r="AE57" i="1"/>
  <c r="AE56" i="1"/>
  <c r="AE55" i="1"/>
  <c r="AE54" i="1"/>
  <c r="AE53" i="1"/>
  <c r="AE52" i="1"/>
  <c r="AE51" i="1"/>
  <c r="AE50" i="1"/>
  <c r="AE49" i="1"/>
  <c r="AE48" i="1"/>
  <c r="AE47" i="1"/>
  <c r="AE46" i="1"/>
  <c r="AE45" i="1"/>
  <c r="AD45" i="1"/>
  <c r="AF60" i="1" l="1"/>
  <c r="D31" i="1"/>
  <c r="AC36" i="5"/>
  <c r="AB36" i="5"/>
  <c r="AB22" i="5" s="1"/>
  <c r="AC22" i="5"/>
  <c r="AC23" i="5" s="1"/>
  <c r="AC25" i="5" s="1"/>
  <c r="AB24" i="5"/>
  <c r="AC24" i="5"/>
  <c r="AB21" i="5"/>
  <c r="AC21" i="5"/>
  <c r="AC17" i="5"/>
  <c r="AB17" i="5"/>
  <c r="AD31" i="5"/>
  <c r="AD30" i="5"/>
  <c r="AD29" i="5"/>
  <c r="AD27" i="5"/>
  <c r="AD18" i="5"/>
  <c r="AD15" i="5"/>
  <c r="AD10" i="5"/>
  <c r="AB14" i="5"/>
  <c r="AC14" i="5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AF61" i="1" l="1"/>
  <c r="AB23" i="5"/>
  <c r="AC26" i="5"/>
  <c r="AF63" i="1" l="1"/>
  <c r="AB25" i="5"/>
  <c r="AC28" i="5"/>
  <c r="AB26" i="5" l="1"/>
  <c r="AB28" i="5" l="1"/>
  <c r="AC50" i="1" l="1"/>
  <c r="X27" i="1" l="1"/>
  <c r="X28" i="1"/>
  <c r="V26" i="1"/>
  <c r="X26" i="1" s="1"/>
  <c r="AG62" i="1" l="1"/>
  <c r="AE63" i="1"/>
  <c r="X31" i="1"/>
  <c r="Z36" i="5"/>
  <c r="AA36" i="5"/>
  <c r="Z21" i="5"/>
  <c r="Z24" i="5" s="1"/>
  <c r="AA21" i="5"/>
  <c r="AA24" i="5" s="1"/>
  <c r="Z22" i="5"/>
  <c r="AA22" i="5"/>
  <c r="Z23" i="5"/>
  <c r="AA23" i="5"/>
  <c r="Z14" i="5"/>
  <c r="Z17" i="5" s="1"/>
  <c r="AA14" i="5"/>
  <c r="AA17" i="5" s="1"/>
  <c r="Y14" i="5"/>
  <c r="AD63" i="1"/>
  <c r="AB63" i="1"/>
  <c r="AD59" i="1"/>
  <c r="AD58" i="1"/>
  <c r="AD57" i="1"/>
  <c r="AD56" i="1"/>
  <c r="AD55" i="1"/>
  <c r="AD54" i="1"/>
  <c r="AD53" i="1"/>
  <c r="AD52" i="1"/>
  <c r="AC60" i="1"/>
  <c r="AD50" i="1"/>
  <c r="AD49" i="1"/>
  <c r="AD51" i="1"/>
  <c r="AD48" i="1"/>
  <c r="AD47" i="1"/>
  <c r="AD46" i="1"/>
  <c r="AD62" i="1"/>
  <c r="AC62" i="1"/>
  <c r="AC58" i="1"/>
  <c r="AC57" i="1"/>
  <c r="AC56" i="1"/>
  <c r="AC55" i="1"/>
  <c r="AC54" i="1"/>
  <c r="AC53" i="1"/>
  <c r="AC52" i="1"/>
  <c r="AC51" i="1"/>
  <c r="AC49" i="1"/>
  <c r="AC48" i="1"/>
  <c r="AC47" i="1"/>
  <c r="AC46" i="1"/>
  <c r="AC45" i="1"/>
  <c r="AC61" i="1" l="1"/>
  <c r="AG61" i="1" s="1"/>
  <c r="AG60" i="1"/>
  <c r="AA25" i="5"/>
  <c r="Z25" i="5"/>
  <c r="Z28" i="5" s="1"/>
  <c r="AA26" i="5"/>
  <c r="AA28" i="5" s="1"/>
  <c r="Z26" i="5"/>
  <c r="AD60" i="1"/>
  <c r="AD61" i="1" s="1"/>
  <c r="AC63" i="1" l="1"/>
  <c r="AG63" i="1" s="1"/>
  <c r="E24" i="5"/>
  <c r="D24" i="5"/>
  <c r="Z62" i="1" l="1"/>
  <c r="AA62" i="1"/>
  <c r="Y62" i="1" l="1"/>
  <c r="X62" i="1"/>
  <c r="W62" i="1"/>
  <c r="Z59" i="1" l="1"/>
  <c r="Z58" i="1"/>
  <c r="Z57" i="1"/>
  <c r="Z56" i="1"/>
  <c r="Z55" i="1"/>
  <c r="Z54" i="1"/>
  <c r="Z53" i="1"/>
  <c r="Z52" i="1"/>
  <c r="Z51" i="1"/>
  <c r="Z50" i="1"/>
  <c r="Z49" i="1"/>
  <c r="Z48" i="1"/>
  <c r="Z47" i="1"/>
  <c r="Z46" i="1"/>
  <c r="Z45" i="1"/>
  <c r="Z60" i="1" s="1"/>
  <c r="Z61" i="1" s="1"/>
  <c r="U16" i="1" l="1"/>
  <c r="Z63" i="1"/>
  <c r="AB62" i="1" l="1"/>
  <c r="AB59" i="1"/>
  <c r="AB58" i="1"/>
  <c r="AB57" i="1"/>
  <c r="AB56" i="1"/>
  <c r="AB55" i="1"/>
  <c r="AB54" i="1"/>
  <c r="AB53" i="1"/>
  <c r="AB52" i="1"/>
  <c r="AB51" i="1"/>
  <c r="AB50" i="1"/>
  <c r="AB49" i="1"/>
  <c r="AB48" i="1"/>
  <c r="AB47" i="1"/>
  <c r="AB46" i="1"/>
  <c r="AB45" i="1"/>
  <c r="AB60" i="1" s="1"/>
  <c r="AA60" i="1"/>
  <c r="AB61" i="1" l="1"/>
  <c r="AA61" i="1"/>
  <c r="AA63" i="1" s="1"/>
  <c r="N28" i="5"/>
  <c r="O28" i="5"/>
  <c r="P28" i="5"/>
  <c r="Q28" i="5"/>
  <c r="R28" i="5"/>
  <c r="S28" i="5"/>
  <c r="T28" i="5"/>
  <c r="U28" i="5"/>
  <c r="V28" i="5"/>
  <c r="W28" i="5"/>
  <c r="X28" i="5"/>
  <c r="V62" i="1" l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H62" i="1"/>
  <c r="G62" i="1"/>
  <c r="T46" i="1" l="1"/>
  <c r="Y36" i="5" l="1"/>
  <c r="Y22" i="5" s="1"/>
  <c r="Y21" i="5"/>
  <c r="Y24" i="5" s="1"/>
  <c r="U25" i="1"/>
  <c r="V25" i="1" l="1"/>
  <c r="X25" i="1" s="1"/>
  <c r="Y23" i="5"/>
  <c r="Y17" i="5"/>
  <c r="Y25" i="5"/>
  <c r="Y26" i="5" l="1"/>
  <c r="Y28" i="5" s="1"/>
  <c r="X36" i="5"/>
  <c r="X22" i="5"/>
  <c r="X14" i="5"/>
  <c r="X21" i="5" s="1"/>
  <c r="X24" i="5" s="1"/>
  <c r="E16" i="5"/>
  <c r="X17" i="5" l="1"/>
  <c r="X23" i="5"/>
  <c r="X25" i="5" s="1"/>
  <c r="X26" i="5"/>
  <c r="Y54" i="1" l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H54" i="1"/>
  <c r="G54" i="1"/>
  <c r="U36" i="5" l="1"/>
  <c r="U22" i="5" s="1"/>
  <c r="V36" i="5"/>
  <c r="V22" i="5" s="1"/>
  <c r="W36" i="5"/>
  <c r="W22" i="5" s="1"/>
  <c r="V14" i="5"/>
  <c r="W14" i="5"/>
  <c r="U14" i="5"/>
  <c r="U21" i="5" l="1"/>
  <c r="U24" i="5" s="1"/>
  <c r="U17" i="5"/>
  <c r="V23" i="5"/>
  <c r="V25" i="5" s="1"/>
  <c r="V26" i="5" s="1"/>
  <c r="W21" i="5"/>
  <c r="W24" i="5" s="1"/>
  <c r="W17" i="5"/>
  <c r="V21" i="5"/>
  <c r="V24" i="5" s="1"/>
  <c r="V17" i="5"/>
  <c r="Y59" i="1"/>
  <c r="X59" i="1"/>
  <c r="Y58" i="1"/>
  <c r="X58" i="1"/>
  <c r="Y57" i="1"/>
  <c r="X57" i="1"/>
  <c r="Y56" i="1"/>
  <c r="X56" i="1"/>
  <c r="Y55" i="1"/>
  <c r="X55" i="1"/>
  <c r="Y52" i="1"/>
  <c r="Y53" i="1"/>
  <c r="X53" i="1"/>
  <c r="X52" i="1"/>
  <c r="Y51" i="1"/>
  <c r="X51" i="1"/>
  <c r="Y50" i="1"/>
  <c r="X50" i="1"/>
  <c r="Y49" i="1"/>
  <c r="X49" i="1"/>
  <c r="Y48" i="1"/>
  <c r="X48" i="1"/>
  <c r="Y47" i="1"/>
  <c r="X47" i="1"/>
  <c r="X46" i="1"/>
  <c r="Y46" i="1"/>
  <c r="Y45" i="1"/>
  <c r="X45" i="1"/>
  <c r="U45" i="1"/>
  <c r="G45" i="1"/>
  <c r="U23" i="5" l="1"/>
  <c r="U25" i="5" s="1"/>
  <c r="W23" i="5"/>
  <c r="W25" i="5" s="1"/>
  <c r="X60" i="1"/>
  <c r="Y60" i="1"/>
  <c r="Q56" i="1"/>
  <c r="R56" i="1"/>
  <c r="W59" i="1"/>
  <c r="W58" i="1"/>
  <c r="W57" i="1"/>
  <c r="W56" i="1"/>
  <c r="W55" i="1"/>
  <c r="W53" i="1"/>
  <c r="W52" i="1"/>
  <c r="W51" i="1"/>
  <c r="W50" i="1"/>
  <c r="W49" i="1"/>
  <c r="W48" i="1"/>
  <c r="W47" i="1"/>
  <c r="W46" i="1"/>
  <c r="W45" i="1"/>
  <c r="U22" i="1"/>
  <c r="U23" i="1"/>
  <c r="U24" i="1"/>
  <c r="U5" i="1"/>
  <c r="V24" i="1" l="1"/>
  <c r="X24" i="1" s="1"/>
  <c r="X22" i="1"/>
  <c r="X61" i="1"/>
  <c r="X63" i="1" s="1"/>
  <c r="Y61" i="1"/>
  <c r="Y63" i="1"/>
  <c r="U26" i="5"/>
  <c r="W26" i="5"/>
  <c r="V23" i="1"/>
  <c r="X23" i="1" s="1"/>
  <c r="V22" i="1"/>
  <c r="W60" i="1"/>
  <c r="W61" i="1" l="1"/>
  <c r="W63" i="1"/>
  <c r="O14" i="5"/>
  <c r="P14" i="5"/>
  <c r="Q14" i="5"/>
  <c r="R14" i="5"/>
  <c r="S14" i="5"/>
  <c r="T14" i="5"/>
  <c r="N14" i="5"/>
  <c r="Q21" i="5" l="1"/>
  <c r="Q24" i="5" s="1"/>
  <c r="Q17" i="5"/>
  <c r="N21" i="5"/>
  <c r="N24" i="5" s="1"/>
  <c r="N17" i="5"/>
  <c r="P21" i="5"/>
  <c r="P24" i="5" s="1"/>
  <c r="P17" i="5"/>
  <c r="R21" i="5"/>
  <c r="R24" i="5" s="1"/>
  <c r="R17" i="5"/>
  <c r="T21" i="5"/>
  <c r="T24" i="5" s="1"/>
  <c r="T17" i="5"/>
  <c r="S21" i="5"/>
  <c r="S24" i="5" s="1"/>
  <c r="S17" i="5"/>
  <c r="O21" i="5"/>
  <c r="O24" i="5" s="1"/>
  <c r="O17" i="5"/>
  <c r="U15" i="1"/>
  <c r="U17" i="1"/>
  <c r="U18" i="1"/>
  <c r="U19" i="1"/>
  <c r="U20" i="1"/>
  <c r="U14" i="1"/>
  <c r="V14" i="1" l="1"/>
  <c r="X14" i="1" s="1"/>
  <c r="V16" i="1"/>
  <c r="X16" i="1" s="1"/>
  <c r="V18" i="1"/>
  <c r="X18" i="1" s="1"/>
  <c r="V17" i="1"/>
  <c r="X17" i="1" s="1"/>
  <c r="V20" i="1"/>
  <c r="X20" i="1" s="1"/>
  <c r="V19" i="1"/>
  <c r="X19" i="1" s="1"/>
  <c r="V15" i="1"/>
  <c r="X15" i="1" s="1"/>
  <c r="N36" i="5"/>
  <c r="N22" i="5" s="1"/>
  <c r="O36" i="5"/>
  <c r="O22" i="5" s="1"/>
  <c r="P36" i="5"/>
  <c r="P22" i="5" s="1"/>
  <c r="Q36" i="5"/>
  <c r="Q22" i="5" s="1"/>
  <c r="R36" i="5"/>
  <c r="S36" i="5"/>
  <c r="S22" i="5" s="1"/>
  <c r="T36" i="5"/>
  <c r="T22" i="5" s="1"/>
  <c r="R22" i="5"/>
  <c r="S23" i="5" l="1"/>
  <c r="N23" i="5"/>
  <c r="N25" i="5" s="1"/>
  <c r="S25" i="5"/>
  <c r="S26" i="5" s="1"/>
  <c r="R23" i="5"/>
  <c r="R25" i="5" s="1"/>
  <c r="Q23" i="5"/>
  <c r="Q25" i="5" s="1"/>
  <c r="Q26" i="5" s="1"/>
  <c r="T23" i="5"/>
  <c r="T25" i="5" s="1"/>
  <c r="T26" i="5" s="1"/>
  <c r="P23" i="5"/>
  <c r="P25" i="5" s="1"/>
  <c r="P26" i="5" s="1"/>
  <c r="O23" i="5"/>
  <c r="O25" i="5" s="1"/>
  <c r="O26" i="5" s="1"/>
  <c r="V59" i="1"/>
  <c r="V58" i="1"/>
  <c r="V57" i="1"/>
  <c r="V56" i="1"/>
  <c r="V55" i="1"/>
  <c r="V53" i="1"/>
  <c r="V52" i="1"/>
  <c r="V51" i="1"/>
  <c r="V50" i="1"/>
  <c r="V49" i="1"/>
  <c r="V48" i="1"/>
  <c r="V47" i="1"/>
  <c r="V46" i="1"/>
  <c r="V45" i="1"/>
  <c r="U59" i="1"/>
  <c r="U58" i="1"/>
  <c r="U57" i="1"/>
  <c r="U56" i="1"/>
  <c r="U55" i="1"/>
  <c r="U53" i="1"/>
  <c r="U52" i="1"/>
  <c r="U51" i="1"/>
  <c r="U50" i="1"/>
  <c r="U49" i="1"/>
  <c r="U48" i="1"/>
  <c r="U47" i="1"/>
  <c r="U46" i="1"/>
  <c r="T59" i="1"/>
  <c r="T58" i="1"/>
  <c r="T57" i="1"/>
  <c r="T56" i="1"/>
  <c r="T55" i="1"/>
  <c r="T53" i="1"/>
  <c r="T52" i="1"/>
  <c r="T51" i="1"/>
  <c r="T50" i="1"/>
  <c r="T49" i="1"/>
  <c r="T48" i="1"/>
  <c r="T47" i="1"/>
  <c r="S59" i="1"/>
  <c r="S58" i="1"/>
  <c r="S57" i="1"/>
  <c r="S56" i="1"/>
  <c r="S55" i="1"/>
  <c r="S53" i="1"/>
  <c r="S52" i="1"/>
  <c r="S51" i="1"/>
  <c r="S50" i="1"/>
  <c r="S49" i="1"/>
  <c r="S48" i="1"/>
  <c r="S47" i="1"/>
  <c r="S46" i="1"/>
  <c r="T45" i="1"/>
  <c r="S45" i="1"/>
  <c r="R59" i="1"/>
  <c r="R58" i="1"/>
  <c r="R57" i="1"/>
  <c r="R55" i="1"/>
  <c r="R53" i="1"/>
  <c r="R52" i="1"/>
  <c r="R51" i="1"/>
  <c r="R50" i="1"/>
  <c r="R49" i="1"/>
  <c r="R48" i="1"/>
  <c r="R47" i="1"/>
  <c r="R46" i="1"/>
  <c r="R45" i="1"/>
  <c r="Q59" i="1"/>
  <c r="Q58" i="1"/>
  <c r="Q57" i="1"/>
  <c r="Q55" i="1"/>
  <c r="Q53" i="1"/>
  <c r="Q52" i="1"/>
  <c r="Q51" i="1"/>
  <c r="Q50" i="1"/>
  <c r="Q49" i="1"/>
  <c r="Q48" i="1"/>
  <c r="Q47" i="1"/>
  <c r="Q46" i="1"/>
  <c r="Q45" i="1"/>
  <c r="P59" i="1"/>
  <c r="P58" i="1"/>
  <c r="P57" i="1"/>
  <c r="P56" i="1"/>
  <c r="P55" i="1"/>
  <c r="P53" i="1"/>
  <c r="P52" i="1"/>
  <c r="P51" i="1"/>
  <c r="P50" i="1"/>
  <c r="P49" i="1"/>
  <c r="P48" i="1"/>
  <c r="P47" i="1"/>
  <c r="P46" i="1"/>
  <c r="P45" i="1"/>
  <c r="R26" i="5" l="1"/>
  <c r="R60" i="1"/>
  <c r="S60" i="1"/>
  <c r="U60" i="1"/>
  <c r="T60" i="1"/>
  <c r="P60" i="1"/>
  <c r="Q60" i="1"/>
  <c r="V60" i="1"/>
  <c r="N26" i="5"/>
  <c r="U6" i="1"/>
  <c r="U7" i="1"/>
  <c r="U8" i="1"/>
  <c r="U9" i="1"/>
  <c r="U10" i="1"/>
  <c r="U11" i="1"/>
  <c r="U12" i="1"/>
  <c r="U13" i="1"/>
  <c r="U21" i="1"/>
  <c r="V61" i="1" l="1"/>
  <c r="V63" i="1" s="1"/>
  <c r="Q61" i="1"/>
  <c r="Q63" i="1"/>
  <c r="U61" i="1"/>
  <c r="U63" i="1" s="1"/>
  <c r="S61" i="1"/>
  <c r="S63" i="1"/>
  <c r="P61" i="1"/>
  <c r="P63" i="1" s="1"/>
  <c r="R61" i="1"/>
  <c r="R63" i="1" s="1"/>
  <c r="T61" i="1"/>
  <c r="T63" i="1" s="1"/>
  <c r="V13" i="1"/>
  <c r="X13" i="1" s="1"/>
  <c r="V12" i="1"/>
  <c r="X12" i="1" s="1"/>
  <c r="V8" i="1"/>
  <c r="X8" i="1" s="1"/>
  <c r="V9" i="1"/>
  <c r="X9" i="1" s="1"/>
  <c r="V7" i="1"/>
  <c r="X7" i="1" s="1"/>
  <c r="V5" i="1"/>
  <c r="V11" i="1"/>
  <c r="X11" i="1" s="1"/>
  <c r="V21" i="1"/>
  <c r="X21" i="1" s="1"/>
  <c r="V10" i="1"/>
  <c r="X10" i="1" s="1"/>
  <c r="V6" i="1"/>
  <c r="X6" i="1" s="1"/>
  <c r="AM15" i="5"/>
  <c r="AM18" i="5"/>
  <c r="AK11" i="5"/>
  <c r="AK13" i="5"/>
  <c r="AK34" i="5"/>
  <c r="AJ7" i="5"/>
  <c r="AJ11" i="5"/>
  <c r="AJ19" i="5"/>
  <c r="AJ33" i="5"/>
  <c r="J9" i="5"/>
  <c r="J11" i="5"/>
  <c r="J35" i="5"/>
  <c r="I9" i="5"/>
  <c r="H13" i="5"/>
  <c r="H19" i="5"/>
  <c r="G7" i="5"/>
  <c r="G8" i="5"/>
  <c r="G13" i="5"/>
  <c r="G33" i="5"/>
  <c r="F7" i="5"/>
  <c r="I52" i="1"/>
  <c r="E9" i="5"/>
  <c r="E19" i="5"/>
  <c r="D9" i="5"/>
  <c r="D19" i="5"/>
  <c r="D33" i="5"/>
  <c r="D6" i="5"/>
  <c r="AL7" i="5"/>
  <c r="AL8" i="5"/>
  <c r="AL9" i="5"/>
  <c r="AL32" i="5"/>
  <c r="AL33" i="5"/>
  <c r="AI19" i="5"/>
  <c r="AI31" i="5"/>
  <c r="M12" i="5"/>
  <c r="M20" i="5"/>
  <c r="M32" i="5"/>
  <c r="M6" i="5"/>
  <c r="L7" i="5"/>
  <c r="O47" i="1"/>
  <c r="O48" i="1"/>
  <c r="L12" i="5"/>
  <c r="O52" i="1"/>
  <c r="O53" i="1"/>
  <c r="L16" i="5"/>
  <c r="O56" i="1"/>
  <c r="K8" i="5"/>
  <c r="K12" i="5"/>
  <c r="K20" i="5"/>
  <c r="K19" i="5"/>
  <c r="K16" i="5"/>
  <c r="N56" i="1"/>
  <c r="N58" i="1"/>
  <c r="K6" i="5"/>
  <c r="J8" i="5"/>
  <c r="J12" i="5"/>
  <c r="M52" i="1"/>
  <c r="M55" i="1"/>
  <c r="M56" i="1"/>
  <c r="J6" i="5"/>
  <c r="I7" i="5"/>
  <c r="I8" i="5"/>
  <c r="L50" i="1"/>
  <c r="L51" i="1"/>
  <c r="L53" i="1"/>
  <c r="L56" i="1"/>
  <c r="H7" i="5"/>
  <c r="H8" i="5"/>
  <c r="H9" i="5"/>
  <c r="H11" i="5"/>
  <c r="H20" i="5"/>
  <c r="K59" i="1"/>
  <c r="H16" i="5"/>
  <c r="K56" i="1"/>
  <c r="K57" i="1"/>
  <c r="H35" i="5"/>
  <c r="H6" i="5"/>
  <c r="G9" i="5"/>
  <c r="J50" i="1"/>
  <c r="G11" i="5"/>
  <c r="G19" i="5"/>
  <c r="J58" i="1"/>
  <c r="G6" i="5"/>
  <c r="F9" i="5"/>
  <c r="F12" i="5"/>
  <c r="F11" i="5"/>
  <c r="F13" i="5"/>
  <c r="I53" i="1"/>
  <c r="I56" i="1"/>
  <c r="F35" i="5"/>
  <c r="E7" i="5"/>
  <c r="E8" i="5"/>
  <c r="E12" i="5"/>
  <c r="E11" i="5"/>
  <c r="E13" i="5"/>
  <c r="H55" i="1"/>
  <c r="H57" i="1"/>
  <c r="D7" i="5"/>
  <c r="D8" i="5"/>
  <c r="D12" i="5"/>
  <c r="D11" i="5"/>
  <c r="G59" i="1"/>
  <c r="G55" i="1"/>
  <c r="D34" i="5"/>
  <c r="M16" i="5"/>
  <c r="O55" i="1"/>
  <c r="L32" i="5"/>
  <c r="K32" i="5"/>
  <c r="K33" i="5"/>
  <c r="AM28" i="5"/>
  <c r="AM29" i="5"/>
  <c r="AM30" i="5"/>
  <c r="J53" i="1"/>
  <c r="K53" i="1"/>
  <c r="J19" i="5"/>
  <c r="J13" i="5"/>
  <c r="J16" i="5"/>
  <c r="I20" i="5"/>
  <c r="I32" i="5"/>
  <c r="L57" i="1"/>
  <c r="K46" i="1"/>
  <c r="K48" i="1"/>
  <c r="H34" i="5"/>
  <c r="J48" i="1"/>
  <c r="J52" i="1"/>
  <c r="G34" i="5"/>
  <c r="I48" i="1"/>
  <c r="F16" i="5"/>
  <c r="I57" i="1"/>
  <c r="I58" i="1"/>
  <c r="H47" i="1"/>
  <c r="G50" i="1"/>
  <c r="D32" i="5"/>
  <c r="G58" i="1"/>
  <c r="AM5" i="5"/>
  <c r="AD5" i="5"/>
  <c r="H59" i="1"/>
  <c r="D16" i="5"/>
  <c r="M53" i="1"/>
  <c r="AI12" i="5"/>
  <c r="M47" i="1"/>
  <c r="J57" i="1"/>
  <c r="K58" i="1"/>
  <c r="G20" i="5"/>
  <c r="F20" i="5"/>
  <c r="F33" i="5"/>
  <c r="G32" i="5"/>
  <c r="G16" i="5"/>
  <c r="H56" i="1"/>
  <c r="E33" i="5"/>
  <c r="D35" i="5"/>
  <c r="G47" i="1"/>
  <c r="J46" i="1"/>
  <c r="M45" i="1"/>
  <c r="L55" i="1"/>
  <c r="H51" i="1"/>
  <c r="I34" i="5"/>
  <c r="AI32" i="5"/>
  <c r="M48" i="1"/>
  <c r="M50" i="1"/>
  <c r="I16" i="5"/>
  <c r="M51" i="1"/>
  <c r="F19" i="5"/>
  <c r="L52" i="1"/>
  <c r="J55" i="1"/>
  <c r="AI13" i="5"/>
  <c r="I49" i="1"/>
  <c r="J45" i="1"/>
  <c r="I55" i="1"/>
  <c r="L47" i="1"/>
  <c r="F32" i="5"/>
  <c r="G53" i="1"/>
  <c r="E34" i="5"/>
  <c r="F34" i="5"/>
  <c r="J49" i="1"/>
  <c r="H33" i="5"/>
  <c r="D13" i="5"/>
  <c r="G51" i="1"/>
  <c r="G48" i="1"/>
  <c r="K52" i="1"/>
  <c r="L58" i="1"/>
  <c r="I35" i="5"/>
  <c r="AI33" i="5"/>
  <c r="AI11" i="5"/>
  <c r="AI7" i="5"/>
  <c r="I59" i="1"/>
  <c r="J33" i="5"/>
  <c r="J56" i="1"/>
  <c r="K51" i="1"/>
  <c r="O59" i="1"/>
  <c r="AJ9" i="5"/>
  <c r="G12" i="5"/>
  <c r="I12" i="5"/>
  <c r="K47" i="1"/>
  <c r="AI16" i="5"/>
  <c r="M49" i="1"/>
  <c r="G56" i="1"/>
  <c r="H48" i="1"/>
  <c r="J59" i="1"/>
  <c r="I51" i="1"/>
  <c r="AI20" i="5"/>
  <c r="AI34" i="5"/>
  <c r="O57" i="1"/>
  <c r="L34" i="5"/>
  <c r="AI6" i="5"/>
  <c r="AI9" i="5"/>
  <c r="I13" i="5"/>
  <c r="J32" i="5"/>
  <c r="I50" i="1"/>
  <c r="L46" i="1"/>
  <c r="M59" i="1"/>
  <c r="O50" i="1"/>
  <c r="M35" i="5"/>
  <c r="AK8" i="5"/>
  <c r="AJ32" i="5"/>
  <c r="J20" i="5"/>
  <c r="I19" i="5"/>
  <c r="G57" i="1"/>
  <c r="H50" i="1"/>
  <c r="H32" i="5"/>
  <c r="N59" i="1"/>
  <c r="AK7" i="5"/>
  <c r="AJ13" i="5"/>
  <c r="AK32" i="5"/>
  <c r="K55" i="1"/>
  <c r="K45" i="1"/>
  <c r="K35" i="5"/>
  <c r="AJ8" i="5"/>
  <c r="AK33" i="5"/>
  <c r="E35" i="5"/>
  <c r="H58" i="1"/>
  <c r="L59" i="1"/>
  <c r="AL12" i="5"/>
  <c r="F6" i="5"/>
  <c r="I45" i="1"/>
  <c r="F8" i="5"/>
  <c r="I47" i="1"/>
  <c r="J34" i="5"/>
  <c r="M57" i="1"/>
  <c r="D20" i="5"/>
  <c r="G52" i="1"/>
  <c r="I6" i="5"/>
  <c r="J5" i="5"/>
  <c r="L35" i="5"/>
  <c r="O58" i="1"/>
  <c r="L45" i="1"/>
  <c r="E6" i="5"/>
  <c r="H45" i="1"/>
  <c r="E32" i="5"/>
  <c r="H52" i="1"/>
  <c r="E20" i="5"/>
  <c r="I11" i="5"/>
  <c r="L49" i="1"/>
  <c r="L6" i="5"/>
  <c r="O45" i="1"/>
  <c r="L11" i="5"/>
  <c r="O49" i="1"/>
  <c r="M33" i="5"/>
  <c r="K50" i="1"/>
  <c r="H12" i="5"/>
  <c r="M9" i="5"/>
  <c r="M58" i="1"/>
  <c r="J47" i="1"/>
  <c r="H53" i="1"/>
  <c r="G35" i="5"/>
  <c r="J51" i="1"/>
  <c r="G46" i="1"/>
  <c r="I46" i="1"/>
  <c r="I33" i="5"/>
  <c r="L48" i="1"/>
  <c r="AI8" i="5"/>
  <c r="N55" i="1"/>
  <c r="K9" i="5"/>
  <c r="N48" i="1"/>
  <c r="AL16" i="5"/>
  <c r="AL31" i="5"/>
  <c r="AL20" i="5"/>
  <c r="N53" i="1"/>
  <c r="N50" i="1"/>
  <c r="L9" i="5"/>
  <c r="M19" i="5"/>
  <c r="K49" i="1"/>
  <c r="H46" i="1"/>
  <c r="G49" i="1"/>
  <c r="H49" i="1"/>
  <c r="L33" i="5"/>
  <c r="J7" i="5"/>
  <c r="M46" i="1"/>
  <c r="K13" i="5"/>
  <c r="N51" i="1"/>
  <c r="AL34" i="5"/>
  <c r="N45" i="1"/>
  <c r="N52" i="1"/>
  <c r="N47" i="1"/>
  <c r="O46" i="1"/>
  <c r="AK5" i="5"/>
  <c r="K7" i="5"/>
  <c r="N46" i="1"/>
  <c r="O51" i="1"/>
  <c r="L13" i="5"/>
  <c r="M34" i="5"/>
  <c r="M13" i="5"/>
  <c r="M8" i="5"/>
  <c r="AJ16" i="5"/>
  <c r="AJ31" i="5"/>
  <c r="AJ20" i="5"/>
  <c r="AJ12" i="5"/>
  <c r="AL5" i="5"/>
  <c r="AK6" i="5"/>
  <c r="AK16" i="5"/>
  <c r="AK31" i="5"/>
  <c r="AK20" i="5"/>
  <c r="AK12" i="5"/>
  <c r="AL6" i="5"/>
  <c r="L8" i="5"/>
  <c r="M11" i="5"/>
  <c r="L20" i="5"/>
  <c r="AJ6" i="5"/>
  <c r="AL11" i="5"/>
  <c r="K34" i="5"/>
  <c r="N57" i="1"/>
  <c r="K11" i="5"/>
  <c r="N49" i="1"/>
  <c r="AL19" i="5"/>
  <c r="L19" i="5"/>
  <c r="M7" i="5"/>
  <c r="AJ34" i="5"/>
  <c r="AK19" i="5"/>
  <c r="AK9" i="5"/>
  <c r="AL13" i="5"/>
  <c r="AD32" i="5" l="1"/>
  <c r="AD11" i="5"/>
  <c r="AD12" i="5"/>
  <c r="AD8" i="5"/>
  <c r="AD6" i="5"/>
  <c r="AD16" i="5"/>
  <c r="AD7" i="5"/>
  <c r="AD33" i="5"/>
  <c r="AD13" i="5"/>
  <c r="AD19" i="5"/>
  <c r="AD20" i="5"/>
  <c r="AD34" i="5"/>
  <c r="AD9" i="5"/>
  <c r="AD35" i="5"/>
  <c r="X5" i="1"/>
  <c r="E36" i="5"/>
  <c r="E22" i="5" s="1"/>
  <c r="AM20" i="5"/>
  <c r="D36" i="5"/>
  <c r="AJ14" i="5"/>
  <c r="AJ17" i="5" s="1"/>
  <c r="AM16" i="5"/>
  <c r="AL35" i="5"/>
  <c r="AL22" i="5" s="1"/>
  <c r="N60" i="1"/>
  <c r="G60" i="1"/>
  <c r="I60" i="1"/>
  <c r="H36" i="5"/>
  <c r="H22" i="5" s="1"/>
  <c r="K36" i="5"/>
  <c r="K22" i="5" s="1"/>
  <c r="AM19" i="5"/>
  <c r="M36" i="5"/>
  <c r="M22" i="5" s="1"/>
  <c r="H60" i="1"/>
  <c r="K60" i="1"/>
  <c r="J36" i="5"/>
  <c r="J22" i="5" s="1"/>
  <c r="J60" i="1"/>
  <c r="L14" i="5"/>
  <c r="L21" i="5" s="1"/>
  <c r="L24" i="5" s="1"/>
  <c r="AM33" i="5"/>
  <c r="I36" i="5"/>
  <c r="I22" i="5" s="1"/>
  <c r="M60" i="1"/>
  <c r="AK35" i="5"/>
  <c r="AK22" i="5" s="1"/>
  <c r="G14" i="5"/>
  <c r="AM6" i="5"/>
  <c r="AM8" i="5"/>
  <c r="AM11" i="5"/>
  <c r="F36" i="5"/>
  <c r="F22" i="5" s="1"/>
  <c r="AM13" i="5"/>
  <c r="AM32" i="5"/>
  <c r="G36" i="5"/>
  <c r="G22" i="5" s="1"/>
  <c r="M14" i="5"/>
  <c r="M21" i="5" s="1"/>
  <c r="M24" i="5" s="1"/>
  <c r="AM7" i="5"/>
  <c r="AM12" i="5"/>
  <c r="AM31" i="5"/>
  <c r="AK14" i="5"/>
  <c r="AK17" i="5" s="1"/>
  <c r="F14" i="5"/>
  <c r="AM34" i="5"/>
  <c r="AM9" i="5"/>
  <c r="L36" i="5"/>
  <c r="L22" i="5" s="1"/>
  <c r="I14" i="5"/>
  <c r="AJ35" i="5"/>
  <c r="AJ22" i="5" s="1"/>
  <c r="AI35" i="5"/>
  <c r="AI14" i="5"/>
  <c r="J14" i="5"/>
  <c r="J21" i="5" s="1"/>
  <c r="J24" i="5" s="1"/>
  <c r="D14" i="5"/>
  <c r="D21" i="5" s="1"/>
  <c r="O60" i="1"/>
  <c r="K14" i="5"/>
  <c r="K21" i="5" s="1"/>
  <c r="K24" i="5" s="1"/>
  <c r="E14" i="5"/>
  <c r="E21" i="5" s="1"/>
  <c r="L60" i="1"/>
  <c r="H14" i="5"/>
  <c r="H21" i="5" s="1"/>
  <c r="H24" i="5" s="1"/>
  <c r="AL14" i="5"/>
  <c r="AD36" i="5" l="1"/>
  <c r="M61" i="1"/>
  <c r="M63" i="1"/>
  <c r="J61" i="1"/>
  <c r="J63" i="1"/>
  <c r="I61" i="1"/>
  <c r="I63" i="1"/>
  <c r="K61" i="1"/>
  <c r="K63" i="1"/>
  <c r="N61" i="1"/>
  <c r="N63" i="1"/>
  <c r="O61" i="1"/>
  <c r="O63" i="1"/>
  <c r="H61" i="1"/>
  <c r="H63" i="1"/>
  <c r="L61" i="1"/>
  <c r="L63" i="1"/>
  <c r="G61" i="1"/>
  <c r="I17" i="5"/>
  <c r="I21" i="5"/>
  <c r="I24" i="5" s="1"/>
  <c r="G17" i="5"/>
  <c r="G21" i="5"/>
  <c r="G24" i="5" s="1"/>
  <c r="F17" i="5"/>
  <c r="F21" i="5"/>
  <c r="F24" i="5" s="1"/>
  <c r="AD14" i="5"/>
  <c r="AD17" i="5" s="1"/>
  <c r="AJ21" i="5"/>
  <c r="AJ24" i="5" s="1"/>
  <c r="D22" i="5"/>
  <c r="AD22" i="5" s="1"/>
  <c r="M17" i="5"/>
  <c r="K17" i="5"/>
  <c r="H17" i="5"/>
  <c r="J17" i="5"/>
  <c r="AK21" i="5"/>
  <c r="L17" i="5"/>
  <c r="L23" i="5"/>
  <c r="E17" i="5"/>
  <c r="AI21" i="5"/>
  <c r="AI24" i="5" s="1"/>
  <c r="AI17" i="5"/>
  <c r="AM14" i="5"/>
  <c r="AI22" i="5"/>
  <c r="AM35" i="5"/>
  <c r="D17" i="5"/>
  <c r="AL17" i="5"/>
  <c r="AL21" i="5"/>
  <c r="H23" i="5"/>
  <c r="E23" i="5"/>
  <c r="J23" i="5"/>
  <c r="K23" i="5"/>
  <c r="M23" i="5"/>
  <c r="AD21" i="5" l="1"/>
  <c r="AD24" i="5"/>
  <c r="G63" i="1"/>
  <c r="AJ23" i="5"/>
  <c r="AJ25" i="5" s="1"/>
  <c r="D23" i="5"/>
  <c r="G23" i="5"/>
  <c r="G25" i="5" s="1"/>
  <c r="L25" i="5"/>
  <c r="F23" i="5"/>
  <c r="F25" i="5" s="1"/>
  <c r="AK24" i="5"/>
  <c r="AK23" i="5"/>
  <c r="I23" i="5"/>
  <c r="I25" i="5" s="1"/>
  <c r="AM22" i="5"/>
  <c r="AI23" i="5"/>
  <c r="AI25" i="5" s="1"/>
  <c r="AI26" i="5" s="1"/>
  <c r="AM17" i="5"/>
  <c r="K25" i="5"/>
  <c r="H25" i="5"/>
  <c r="AL23" i="5"/>
  <c r="AL24" i="5"/>
  <c r="AM21" i="5"/>
  <c r="J25" i="5"/>
  <c r="E25" i="5"/>
  <c r="M25" i="5"/>
  <c r="AD23" i="5" l="1"/>
  <c r="H26" i="5"/>
  <c r="H28" i="5"/>
  <c r="F26" i="5"/>
  <c r="F28" i="5" s="1"/>
  <c r="I26" i="5"/>
  <c r="I28" i="5" s="1"/>
  <c r="L26" i="5"/>
  <c r="L28" i="5" s="1"/>
  <c r="G26" i="5"/>
  <c r="G28" i="5" s="1"/>
  <c r="D25" i="5"/>
  <c r="AD25" i="5" s="1"/>
  <c r="AM24" i="5"/>
  <c r="AK25" i="5"/>
  <c r="AK26" i="5" s="1"/>
  <c r="AK27" i="5" s="1"/>
  <c r="K26" i="5"/>
  <c r="K28" i="5" s="1"/>
  <c r="AJ26" i="5"/>
  <c r="AJ27" i="5" s="1"/>
  <c r="AI27" i="5"/>
  <c r="AL25" i="5"/>
  <c r="AM23" i="5"/>
  <c r="M26" i="5"/>
  <c r="M28" i="5" s="1"/>
  <c r="J26" i="5"/>
  <c r="J28" i="5" s="1"/>
  <c r="E26" i="5"/>
  <c r="E28" i="5" s="1"/>
  <c r="D26" i="5" l="1"/>
  <c r="AD26" i="5" s="1"/>
  <c r="AL26" i="5"/>
  <c r="AM26" i="5" s="1"/>
  <c r="AM27" i="5"/>
  <c r="AM25" i="5"/>
  <c r="D28" i="5" l="1"/>
  <c r="AD28" i="5" s="1"/>
  <c r="AL27" i="5"/>
</calcChain>
</file>

<file path=xl/sharedStrings.xml><?xml version="1.0" encoding="utf-8"?>
<sst xmlns="http://schemas.openxmlformats.org/spreadsheetml/2006/main" count="362" uniqueCount="159">
  <si>
    <t>TOTAL PERCEPCIONES</t>
  </si>
  <si>
    <t>COSTO SOCIAL</t>
  </si>
  <si>
    <t>IVA</t>
  </si>
  <si>
    <t>TOTAL</t>
  </si>
  <si>
    <t>①</t>
  </si>
  <si>
    <t>②</t>
  </si>
  <si>
    <t>③</t>
  </si>
  <si>
    <t>④</t>
  </si>
  <si>
    <t>⑤</t>
  </si>
  <si>
    <t>⑥</t>
  </si>
  <si>
    <t>⑦</t>
  </si>
  <si>
    <t>⑧</t>
  </si>
  <si>
    <t>⑨</t>
  </si>
  <si>
    <t>⑩</t>
  </si>
  <si>
    <t>⑪</t>
  </si>
  <si>
    <t>C</t>
  </si>
  <si>
    <t>D</t>
  </si>
  <si>
    <t>CUENTAS</t>
  </si>
  <si>
    <t>TEXTO</t>
  </si>
  <si>
    <t>ECO III-MARINOS</t>
  </si>
  <si>
    <t>Suedos</t>
  </si>
  <si>
    <t>Tiempo extra</t>
  </si>
  <si>
    <t>Compens.y otr.perc.</t>
  </si>
  <si>
    <t>Aguinaldo</t>
  </si>
  <si>
    <t>Vacaciones</t>
  </si>
  <si>
    <t>Prima vacacional</t>
  </si>
  <si>
    <t>Bono especial</t>
  </si>
  <si>
    <t>IMSS</t>
  </si>
  <si>
    <t>SAR</t>
  </si>
  <si>
    <t>INFONAVIT</t>
  </si>
  <si>
    <t xml:space="preserve">3% SOBRE NOMINA </t>
  </si>
  <si>
    <t>Comisión 4%</t>
  </si>
  <si>
    <t>⑨⑩</t>
  </si>
  <si>
    <t>Sub total</t>
  </si>
  <si>
    <t>Total facturado</t>
  </si>
  <si>
    <t>El concepto de IMSS, SAR, Infonavit, impuesto a la nómina, deberá desglosarse.</t>
  </si>
  <si>
    <t>BUQUES</t>
  </si>
  <si>
    <t>SUBTOTAL</t>
  </si>
  <si>
    <t>ISLA GRANDE</t>
  </si>
  <si>
    <t>TIEMPO EXTRA FIJO 50000202</t>
  </si>
  <si>
    <t>TIEMPO EXTRA OCASIONAL 50000202</t>
  </si>
  <si>
    <t>DESC. SEM OBLIGATORIO 50000203</t>
  </si>
  <si>
    <t>SUELDO BASE 50000201</t>
  </si>
  <si>
    <t>VACACIONES PROPORCIONALES 50000205</t>
  </si>
  <si>
    <t>TOTAL AGUINALDO 50000207</t>
  </si>
  <si>
    <t>TOTAL P .VAC 50000206</t>
  </si>
  <si>
    <t>COMPLEMENTO (ASIM NETOS) 50000208</t>
  </si>
  <si>
    <t>IMSS 50000225</t>
  </si>
  <si>
    <t>SAR 50000230</t>
  </si>
  <si>
    <t>INFONAVIT 50000227</t>
  </si>
  <si>
    <t>IMPTO. S/NOMINA 50000228</t>
  </si>
  <si>
    <t>COMISION OPERADORA 50000259</t>
  </si>
  <si>
    <t>COMISION COMPLEMENTO 50000259</t>
  </si>
  <si>
    <t>RFC</t>
  </si>
  <si>
    <t>Cuentas</t>
  </si>
  <si>
    <t>Texto</t>
  </si>
  <si>
    <t>Total</t>
  </si>
  <si>
    <t>Column1</t>
  </si>
  <si>
    <t>Column12</t>
  </si>
  <si>
    <t>Column2</t>
  </si>
  <si>
    <t>Column6</t>
  </si>
  <si>
    <t>50000201</t>
  </si>
  <si>
    <t>50000202</t>
  </si>
  <si>
    <t>50000203</t>
  </si>
  <si>
    <t>50000207</t>
  </si>
  <si>
    <t>50000205</t>
  </si>
  <si>
    <t>50000206</t>
  </si>
  <si>
    <t>ISR</t>
  </si>
  <si>
    <t>50000225</t>
  </si>
  <si>
    <t>IMSS TRABAJADOR</t>
  </si>
  <si>
    <t>TOTAL DE PERCEPCIONES</t>
  </si>
  <si>
    <t>Bonificación</t>
  </si>
  <si>
    <t>50000208</t>
  </si>
  <si>
    <t xml:space="preserve">imss/sar/inf/3% nóm  </t>
  </si>
  <si>
    <t>50000259</t>
  </si>
  <si>
    <t>Total  facturado</t>
  </si>
  <si>
    <t>50000230</t>
  </si>
  <si>
    <t>50000227</t>
  </si>
  <si>
    <t>50000228</t>
  </si>
  <si>
    <t>b</t>
  </si>
  <si>
    <t>El concepto de IMSS, SAR, Infonavit, impuesto sobre nóminas, debera enviarse por separado</t>
  </si>
  <si>
    <t>① DESGLOCE POR CUENTAS</t>
  </si>
  <si>
    <t>FECHA PAGO</t>
  </si>
  <si>
    <t>No. EMPLEADO</t>
  </si>
  <si>
    <t>NOMBRE</t>
  </si>
  <si>
    <t>PUESTO</t>
  </si>
  <si>
    <t>DIAS PAGADOS</t>
  </si>
  <si>
    <t>Sueldos</t>
  </si>
  <si>
    <t>INFORMATIVO</t>
  </si>
  <si>
    <t>ISLA SAN GABRIEL</t>
  </si>
  <si>
    <t>Column22</t>
  </si>
  <si>
    <t>Column23</t>
  </si>
  <si>
    <t>Column222</t>
  </si>
  <si>
    <t>Column24</t>
  </si>
  <si>
    <t>Column25</t>
  </si>
  <si>
    <t>AMARRADOS</t>
  </si>
  <si>
    <t>SUBSIDIO</t>
  </si>
  <si>
    <t>ISLA MONSERRAT</t>
  </si>
  <si>
    <t>Subsidio</t>
  </si>
  <si>
    <t>ISLA JANITZIO</t>
  </si>
  <si>
    <t>CEDROS</t>
  </si>
  <si>
    <t>ISLA CIARI</t>
  </si>
  <si>
    <t>MARZO ADICIONALES</t>
  </si>
  <si>
    <t>Column252</t>
  </si>
  <si>
    <t>Column253</t>
  </si>
  <si>
    <t>Column3</t>
  </si>
  <si>
    <t>ISLA SAN JOSE</t>
  </si>
  <si>
    <t>ISLA MIRAMAR</t>
  </si>
  <si>
    <t>ISLA BLANCA</t>
  </si>
  <si>
    <t>Column2522</t>
  </si>
  <si>
    <t>Column2523</t>
  </si>
  <si>
    <t>Column4</t>
  </si>
  <si>
    <t>Column32</t>
  </si>
  <si>
    <t>ISLA SAN DIEGO</t>
  </si>
  <si>
    <t>ISLA SAN IGNACIO</t>
  </si>
  <si>
    <t>ISLA SAN LUIS</t>
  </si>
  <si>
    <t>ISLA SANTA CRUZ</t>
  </si>
  <si>
    <t>ISLA VERDE</t>
  </si>
  <si>
    <t>ISLA AZTECA</t>
  </si>
  <si>
    <t>ISLA ARBOLEDA</t>
  </si>
  <si>
    <t>Column25222</t>
  </si>
  <si>
    <t>Column25223</t>
  </si>
  <si>
    <t>Column252222</t>
  </si>
  <si>
    <t>Column252223</t>
  </si>
  <si>
    <t>Column2522222</t>
  </si>
  <si>
    <t>Column2522223</t>
  </si>
  <si>
    <t>Column2522224</t>
  </si>
  <si>
    <t>ISLA CRECIENTE</t>
  </si>
  <si>
    <t>ISLA COLORADA</t>
  </si>
  <si>
    <t>SUBSEA 88</t>
  </si>
  <si>
    <t>Column252232</t>
  </si>
  <si>
    <t>Column252233</t>
  </si>
  <si>
    <t>Column252234</t>
  </si>
  <si>
    <t>DESCUENTO ASIMILADOS</t>
  </si>
  <si>
    <t>Prestamo Asimilado</t>
  </si>
  <si>
    <t>ISLA LEON</t>
  </si>
  <si>
    <t>Column2522322</t>
  </si>
  <si>
    <t>MES</t>
  </si>
  <si>
    <t>Comisión 2%</t>
  </si>
  <si>
    <t>PENSION</t>
  </si>
  <si>
    <t>PRESTAMO</t>
  </si>
  <si>
    <t>FONACOT</t>
  </si>
  <si>
    <t>Otras deduccinoes Asim</t>
  </si>
  <si>
    <t>NEVADO DE COLIMA</t>
  </si>
  <si>
    <t>Column2522323</t>
  </si>
  <si>
    <t>RETENCION 6%</t>
  </si>
  <si>
    <t>Retencion 6%</t>
  </si>
  <si>
    <t>OPERADORA</t>
  </si>
  <si>
    <t>RETENCIONES</t>
  </si>
  <si>
    <t>INFONAVIT ASIM</t>
  </si>
  <si>
    <t>DESC ASIMILADOS</t>
  </si>
  <si>
    <t>PROYECTO MAERSK</t>
  </si>
  <si>
    <t>Column2522324</t>
  </si>
  <si>
    <t>Column25223232</t>
  </si>
  <si>
    <t>RED FISH</t>
  </si>
  <si>
    <t>PROYECTO BELUGA 2</t>
  </si>
  <si>
    <t>Column2522325</t>
  </si>
  <si>
    <t>Column25223242</t>
  </si>
  <si>
    <t>PROYECTO GO CANOPUS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</si>
</sst>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1" x14ac:knownFonts="1">
    <font>
      <sz val="11"/>
      <color theme="1"/>
      <name val="Calibri"/>
      <family val="2"/>
      <scheme val="minor"/>
    </font>
    <font>
      <sz val="8"/>
      <name val="Century Gothic"/>
      <family val="2"/>
    </font>
    <font>
      <b/>
      <sz val="8"/>
      <name val="Century Gothic"/>
      <family val="2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FFFFFF"/>
      <name val="Century Gothic"/>
      <family val="2"/>
    </font>
    <font>
      <sz val="10"/>
      <color theme="1"/>
      <name val="Times New Roman"/>
      <family val="1"/>
    </font>
    <font>
      <sz val="11"/>
      <color rgb="FF000000"/>
      <name val="Calibri"/>
      <family val="2"/>
    </font>
    <font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9"/>
      <color theme="1"/>
      <name val="Century Gothic"/>
      <family val="2"/>
    </font>
    <font>
      <sz val="8"/>
      <color theme="1"/>
      <name val="Century Gothic"/>
      <family val="2"/>
    </font>
    <font>
      <b/>
      <sz val="8"/>
      <color theme="1"/>
      <name val="Century Gothic"/>
      <family val="2"/>
    </font>
    <font>
      <sz val="11"/>
      <color theme="1"/>
      <name val="Calibri"/>
      <family val="2"/>
    </font>
    <font>
      <b/>
      <sz val="11"/>
      <color rgb="FFFF0000"/>
      <name val="Symbol"/>
      <family val="1"/>
      <charset val="2"/>
    </font>
    <font>
      <sz val="11"/>
      <name val="Calibri"/>
      <family val="2"/>
      <scheme val="minor"/>
    </font>
    <font>
      <b/>
      <sz val="8"/>
      <color rgb="FFFF0000"/>
      <name val="Century Gothic"/>
      <family val="2"/>
    </font>
    <font>
      <b/>
      <sz val="8"/>
      <color rgb="FF000000"/>
      <name val="Century Gothic"/>
      <family val="2"/>
    </font>
    <font>
      <b/>
      <sz val="11"/>
      <color theme="3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3399FF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E6F7A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5" fillId="0" borderId="15" applyNumberFormat="0" applyFill="0" applyAlignment="0" applyProtection="0"/>
  </cellStyleXfs>
  <cellXfs count="153">
    <xf numFmtId="0" fontId="0" fillId="0" borderId="0" xfId="0"/>
    <xf numFmtId="0" fontId="7" fillId="2" borderId="0" xfId="0" applyFont="1" applyFill="1" applyAlignment="1">
      <alignment horizontal="center" vertical="center" wrapText="1"/>
    </xf>
    <xf numFmtId="0" fontId="8" fillId="0" borderId="0" xfId="0" applyFont="1"/>
    <xf numFmtId="0" fontId="9" fillId="0" borderId="0" xfId="0" applyFont="1" applyAlignment="1">
      <alignment horizontal="center" vertical="center"/>
    </xf>
    <xf numFmtId="0" fontId="12" fillId="0" borderId="0" xfId="0" applyFont="1"/>
    <xf numFmtId="43" fontId="12" fillId="0" borderId="0" xfId="0" applyNumberFormat="1" applyFont="1"/>
    <xf numFmtId="0" fontId="13" fillId="0" borderId="0" xfId="0" applyFont="1"/>
    <xf numFmtId="43" fontId="13" fillId="0" borderId="0" xfId="1" applyFont="1"/>
    <xf numFmtId="43" fontId="13" fillId="0" borderId="0" xfId="0" applyNumberFormat="1" applyFont="1" applyBorder="1"/>
    <xf numFmtId="43" fontId="13" fillId="0" borderId="0" xfId="1" applyFont="1" applyBorder="1"/>
    <xf numFmtId="43" fontId="13" fillId="0" borderId="6" xfId="1" applyFont="1" applyBorder="1"/>
    <xf numFmtId="43" fontId="1" fillId="0" borderId="0" xfId="1" applyFont="1"/>
    <xf numFmtId="43" fontId="0" fillId="0" borderId="0" xfId="0" applyNumberFormat="1"/>
    <xf numFmtId="0" fontId="0" fillId="5" borderId="0" xfId="0" applyFill="1"/>
    <xf numFmtId="43" fontId="14" fillId="0" borderId="0" xfId="1" applyFont="1"/>
    <xf numFmtId="0" fontId="2" fillId="6" borderId="1" xfId="0" applyFont="1" applyFill="1" applyBorder="1" applyAlignment="1">
      <alignment horizontal="center" vertical="center" wrapText="1"/>
    </xf>
    <xf numFmtId="43" fontId="3" fillId="0" borderId="0" xfId="1" applyFont="1"/>
    <xf numFmtId="43" fontId="3" fillId="0" borderId="0" xfId="1" quotePrefix="1" applyFont="1" applyAlignment="1">
      <alignment horizontal="left"/>
    </xf>
    <xf numFmtId="43" fontId="3" fillId="0" borderId="0" xfId="1" applyFont="1" applyAlignment="1">
      <alignment horizontal="left"/>
    </xf>
    <xf numFmtId="43" fontId="3" fillId="0" borderId="0" xfId="1" applyFont="1"/>
    <xf numFmtId="43" fontId="3" fillId="0" borderId="11" xfId="1" applyFont="1" applyBorder="1"/>
    <xf numFmtId="43" fontId="3" fillId="0" borderId="12" xfId="1" applyFont="1" applyBorder="1"/>
    <xf numFmtId="43" fontId="3" fillId="0" borderId="11" xfId="1" applyFont="1" applyBorder="1"/>
    <xf numFmtId="43" fontId="3" fillId="0" borderId="0" xfId="1" applyFont="1" applyFill="1"/>
    <xf numFmtId="43" fontId="15" fillId="0" borderId="0" xfId="1" applyFont="1" applyAlignment="1">
      <alignment horizontal="center"/>
    </xf>
    <xf numFmtId="43" fontId="6" fillId="0" borderId="11" xfId="1" applyFont="1" applyBorder="1"/>
    <xf numFmtId="43" fontId="6" fillId="0" borderId="0" xfId="1" applyFont="1"/>
    <xf numFmtId="43" fontId="6" fillId="0" borderId="13" xfId="1" applyFont="1" applyBorder="1"/>
    <xf numFmtId="43" fontId="3" fillId="0" borderId="0" xfId="1" applyFont="1" applyBorder="1"/>
    <xf numFmtId="43" fontId="6" fillId="0" borderId="0" xfId="1" applyFont="1" applyBorder="1"/>
    <xf numFmtId="43" fontId="6" fillId="0" borderId="12" xfId="1" applyFont="1" applyBorder="1"/>
    <xf numFmtId="0" fontId="0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left"/>
    </xf>
    <xf numFmtId="43" fontId="0" fillId="0" borderId="0" xfId="0" applyNumberFormat="1" applyFont="1"/>
    <xf numFmtId="0" fontId="0" fillId="0" borderId="0" xfId="0" applyAlignment="1">
      <alignment horizontal="center"/>
    </xf>
    <xf numFmtId="43" fontId="9" fillId="0" borderId="0" xfId="0" applyNumberFormat="1" applyFont="1" applyAlignment="1">
      <alignment horizontal="center" vertical="center"/>
    </xf>
    <xf numFmtId="43" fontId="9" fillId="0" borderId="0" xfId="1" applyFont="1" applyAlignment="1">
      <alignment horizontal="center" vertical="center"/>
    </xf>
    <xf numFmtId="43" fontId="8" fillId="0" borderId="0" xfId="1" applyFont="1"/>
    <xf numFmtId="0" fontId="13" fillId="0" borderId="0" xfId="0" applyFont="1" applyAlignment="1">
      <alignment horizontal="center" vertical="center" wrapText="1"/>
    </xf>
    <xf numFmtId="43" fontId="13" fillId="0" borderId="3" xfId="1" applyFont="1" applyBorder="1"/>
    <xf numFmtId="43" fontId="3" fillId="0" borderId="0" xfId="1" applyFont="1" applyBorder="1"/>
    <xf numFmtId="43" fontId="13" fillId="0" borderId="0" xfId="1" applyFont="1" applyFill="1"/>
    <xf numFmtId="43" fontId="17" fillId="0" borderId="0" xfId="1" applyFont="1"/>
    <xf numFmtId="0" fontId="13" fillId="0" borderId="0" xfId="0" applyFont="1" applyBorder="1"/>
    <xf numFmtId="0" fontId="13" fillId="0" borderId="0" xfId="0" applyFont="1" applyBorder="1" applyAlignment="1"/>
    <xf numFmtId="0" fontId="9" fillId="0" borderId="0" xfId="0" applyFont="1" applyBorder="1" applyAlignment="1">
      <alignment horizontal="center" vertical="center"/>
    </xf>
    <xf numFmtId="43" fontId="3" fillId="0" borderId="0" xfId="1" applyFont="1"/>
    <xf numFmtId="0" fontId="0" fillId="0" borderId="0" xfId="0" applyBorder="1"/>
    <xf numFmtId="0" fontId="8" fillId="0" borderId="0" xfId="0" applyFont="1" applyBorder="1"/>
    <xf numFmtId="0" fontId="13" fillId="0" borderId="0" xfId="0" applyFont="1" applyFill="1" applyBorder="1"/>
    <xf numFmtId="43" fontId="18" fillId="0" borderId="0" xfId="1" applyFont="1"/>
    <xf numFmtId="43" fontId="3" fillId="0" borderId="0" xfId="1" applyFont="1"/>
    <xf numFmtId="0" fontId="0" fillId="0" borderId="0" xfId="0" applyFill="1"/>
    <xf numFmtId="0" fontId="0" fillId="0" borderId="0" xfId="0" applyFont="1" applyAlignment="1">
      <alignment vertical="center"/>
    </xf>
    <xf numFmtId="43" fontId="4" fillId="0" borderId="1" xfId="2" applyNumberFormat="1" applyFont="1" applyFill="1" applyBorder="1" applyAlignment="1">
      <alignment horizontal="center" vertical="center"/>
    </xf>
    <xf numFmtId="43" fontId="4" fillId="0" borderId="14" xfId="2" applyNumberFormat="1" applyFont="1" applyFill="1" applyBorder="1" applyAlignment="1">
      <alignment horizontal="center" vertical="center"/>
    </xf>
    <xf numFmtId="43" fontId="4" fillId="0" borderId="0" xfId="2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43" fontId="13" fillId="0" borderId="4" xfId="1" applyFont="1" applyBorder="1"/>
    <xf numFmtId="43" fontId="13" fillId="0" borderId="10" xfId="1" applyFont="1" applyBorder="1"/>
    <xf numFmtId="43" fontId="13" fillId="0" borderId="4" xfId="0" applyNumberFormat="1" applyFont="1" applyBorder="1"/>
    <xf numFmtId="43" fontId="13" fillId="0" borderId="10" xfId="0" applyNumberFormat="1" applyFont="1" applyBorder="1"/>
    <xf numFmtId="0" fontId="13" fillId="0" borderId="0" xfId="0" applyFont="1" applyFill="1"/>
    <xf numFmtId="43" fontId="12" fillId="0" borderId="0" xfId="0" applyNumberFormat="1" applyFont="1" applyFill="1"/>
    <xf numFmtId="0" fontId="12" fillId="0" borderId="0" xfId="0" applyFont="1" applyFill="1"/>
    <xf numFmtId="43" fontId="13" fillId="0" borderId="0" xfId="1" applyFont="1" applyFill="1" applyBorder="1"/>
    <xf numFmtId="0" fontId="0" fillId="0" borderId="0" xfId="0" applyFill="1" applyBorder="1"/>
    <xf numFmtId="0" fontId="8" fillId="0" borderId="0" xfId="0" applyFont="1" applyFill="1" applyBorder="1"/>
    <xf numFmtId="0" fontId="9" fillId="0" borderId="0" xfId="0" applyFont="1" applyFill="1" applyBorder="1" applyAlignment="1">
      <alignment horizontal="center" vertical="center"/>
    </xf>
    <xf numFmtId="43" fontId="3" fillId="0" borderId="12" xfId="1" applyFont="1" applyBorder="1"/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43" fontId="13" fillId="0" borderId="0" xfId="0" applyNumberFormat="1" applyFont="1" applyFill="1" applyBorder="1"/>
    <xf numFmtId="43" fontId="14" fillId="0" borderId="0" xfId="1" applyFont="1" applyFill="1" applyBorder="1"/>
    <xf numFmtId="43" fontId="14" fillId="0" borderId="0" xfId="0" applyNumberFormat="1" applyFont="1" applyFill="1" applyBorder="1"/>
    <xf numFmtId="43" fontId="3" fillId="0" borderId="0" xfId="1" applyFont="1"/>
    <xf numFmtId="0" fontId="0" fillId="0" borderId="0" xfId="0" applyFont="1" applyFill="1"/>
    <xf numFmtId="43" fontId="13" fillId="0" borderId="5" xfId="0" applyNumberFormat="1" applyFont="1" applyFill="1" applyBorder="1"/>
    <xf numFmtId="43" fontId="13" fillId="0" borderId="7" xfId="0" applyNumberFormat="1" applyFont="1" applyFill="1" applyBorder="1"/>
    <xf numFmtId="43" fontId="3" fillId="0" borderId="0" xfId="1" applyFont="1"/>
    <xf numFmtId="0" fontId="2" fillId="6" borderId="14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10" fillId="3" borderId="0" xfId="0" applyFont="1" applyFill="1" applyAlignment="1" applyProtection="1">
      <alignment horizontal="center" vertical="center"/>
    </xf>
    <xf numFmtId="0" fontId="8" fillId="0" borderId="0" xfId="0" applyFont="1" applyFill="1" applyProtection="1"/>
    <xf numFmtId="0" fontId="0" fillId="3" borderId="0" xfId="0" applyFill="1" applyAlignment="1" applyProtection="1">
      <alignment vertical="center"/>
    </xf>
    <xf numFmtId="0" fontId="0" fillId="3" borderId="0" xfId="0" applyFill="1" applyAlignment="1" applyProtection="1">
      <alignment horizontal="center" vertical="center"/>
    </xf>
    <xf numFmtId="0" fontId="11" fillId="4" borderId="16" xfId="0" applyFont="1" applyFill="1" applyBorder="1" applyAlignment="1" applyProtection="1">
      <alignment horizontal="center" vertical="center"/>
    </xf>
    <xf numFmtId="0" fontId="11" fillId="4" borderId="17" xfId="0" applyFont="1" applyFill="1" applyBorder="1" applyAlignment="1" applyProtection="1">
      <alignment horizontal="center" vertical="center"/>
    </xf>
    <xf numFmtId="0" fontId="11" fillId="4" borderId="18" xfId="0" applyFont="1" applyFill="1" applyBorder="1" applyAlignment="1" applyProtection="1">
      <alignment horizontal="center" vertical="center"/>
    </xf>
    <xf numFmtId="0" fontId="0" fillId="0" borderId="19" xfId="0" applyFill="1" applyBorder="1" applyAlignment="1" applyProtection="1">
      <alignment vertical="center"/>
    </xf>
    <xf numFmtId="0" fontId="0" fillId="0" borderId="20" xfId="0" applyFill="1" applyBorder="1" applyAlignment="1" applyProtection="1">
      <alignment vertical="center"/>
    </xf>
    <xf numFmtId="0" fontId="0" fillId="0" borderId="21" xfId="0" applyFill="1" applyBorder="1" applyAlignment="1" applyProtection="1">
      <alignment horizontal="center" vertical="center"/>
    </xf>
    <xf numFmtId="0" fontId="0" fillId="0" borderId="22" xfId="0" applyFill="1" applyBorder="1" applyAlignment="1" applyProtection="1">
      <alignment vertical="center"/>
    </xf>
    <xf numFmtId="0" fontId="0" fillId="0" borderId="0" xfId="0" applyFill="1" applyAlignment="1" applyProtection="1">
      <alignment vertical="center"/>
    </xf>
    <xf numFmtId="0" fontId="0" fillId="0" borderId="23" xfId="0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vertical="center"/>
    </xf>
    <xf numFmtId="0" fontId="0" fillId="0" borderId="26" xfId="0" applyFill="1" applyBorder="1" applyAlignment="1" applyProtection="1">
      <alignment vertical="center"/>
    </xf>
    <xf numFmtId="43" fontId="13" fillId="0" borderId="6" xfId="0" applyNumberFormat="1" applyFont="1" applyBorder="1"/>
    <xf numFmtId="43" fontId="13" fillId="0" borderId="3" xfId="0" applyNumberFormat="1" applyFont="1" applyBorder="1"/>
    <xf numFmtId="0" fontId="13" fillId="0" borderId="0" xfId="0" applyFont="1" applyFill="1" applyAlignment="1" applyProtection="1">
      <alignment horizontal="left" vertical="center"/>
    </xf>
    <xf numFmtId="0" fontId="13" fillId="0" borderId="0" xfId="0" applyFont="1" applyFill="1" applyProtection="1"/>
    <xf numFmtId="43" fontId="14" fillId="0" borderId="0" xfId="0" applyNumberFormat="1" applyFont="1" applyFill="1" applyProtection="1"/>
    <xf numFmtId="43" fontId="13" fillId="0" borderId="0" xfId="0" applyNumberFormat="1" applyFont="1" applyFill="1" applyProtection="1"/>
    <xf numFmtId="43" fontId="12" fillId="0" borderId="0" xfId="0" applyNumberFormat="1" applyFont="1" applyFill="1" applyProtection="1"/>
    <xf numFmtId="0" fontId="12" fillId="0" borderId="0" xfId="0" applyFont="1" applyFill="1" applyProtection="1"/>
    <xf numFmtId="43" fontId="14" fillId="0" borderId="13" xfId="0" applyNumberFormat="1" applyFont="1" applyFill="1" applyBorder="1" applyProtection="1"/>
    <xf numFmtId="43" fontId="14" fillId="7" borderId="13" xfId="0" applyNumberFormat="1" applyFont="1" applyFill="1" applyBorder="1" applyProtection="1"/>
    <xf numFmtId="43" fontId="0" fillId="0" borderId="0" xfId="1" applyFont="1"/>
    <xf numFmtId="43" fontId="0" fillId="0" borderId="0" xfId="1" applyFont="1" applyFill="1"/>
    <xf numFmtId="0" fontId="19" fillId="6" borderId="27" xfId="0" applyFont="1" applyFill="1" applyBorder="1" applyAlignment="1" applyProtection="1">
      <alignment horizontal="center" vertical="center" wrapText="1"/>
    </xf>
    <xf numFmtId="0" fontId="0" fillId="0" borderId="0" xfId="0" applyFill="1" applyProtection="1"/>
    <xf numFmtId="43" fontId="0" fillId="0" borderId="0" xfId="0" applyNumberFormat="1" applyFill="1" applyProtection="1"/>
    <xf numFmtId="0" fontId="0" fillId="0" borderId="0" xfId="0" applyFill="1" applyBorder="1" applyAlignment="1" applyProtection="1">
      <alignment vertical="center"/>
    </xf>
    <xf numFmtId="0" fontId="0" fillId="0" borderId="28" xfId="0" applyFill="1" applyBorder="1" applyAlignment="1" applyProtection="1">
      <alignment vertical="center"/>
    </xf>
    <xf numFmtId="0" fontId="0" fillId="0" borderId="10" xfId="0" applyFill="1" applyBorder="1" applyAlignment="1" applyProtection="1">
      <alignment vertical="center"/>
    </xf>
    <xf numFmtId="0" fontId="0" fillId="0" borderId="29" xfId="0" applyFill="1" applyBorder="1" applyAlignment="1" applyProtection="1">
      <alignment horizontal="center" vertical="center"/>
    </xf>
    <xf numFmtId="0" fontId="0" fillId="0" borderId="7" xfId="0" applyFill="1" applyBorder="1" applyAlignment="1" applyProtection="1">
      <alignment vertical="center"/>
    </xf>
    <xf numFmtId="0" fontId="0" fillId="0" borderId="7" xfId="0" applyBorder="1"/>
    <xf numFmtId="0" fontId="0" fillId="0" borderId="5" xfId="0" applyFill="1" applyBorder="1" applyAlignment="1" applyProtection="1">
      <alignment vertical="center"/>
    </xf>
    <xf numFmtId="0" fontId="0" fillId="0" borderId="24" xfId="0" applyFill="1" applyBorder="1" applyAlignment="1" applyProtection="1">
      <alignment vertical="center"/>
    </xf>
    <xf numFmtId="0" fontId="0" fillId="0" borderId="9" xfId="0" applyFill="1" applyBorder="1" applyAlignment="1" applyProtection="1">
      <alignment vertical="center"/>
    </xf>
    <xf numFmtId="0" fontId="0" fillId="0" borderId="29" xfId="0" applyFill="1" applyBorder="1" applyAlignment="1" applyProtection="1">
      <alignment vertical="center"/>
    </xf>
    <xf numFmtId="0" fontId="7" fillId="2" borderId="0" xfId="0" applyFont="1" applyFill="1" applyAlignment="1" applyProtection="1">
      <alignment horizontal="center" vertical="center" wrapText="1"/>
    </xf>
    <xf numFmtId="43" fontId="0" fillId="0" borderId="0" xfId="1" applyFont="1" applyFill="1" applyProtection="1"/>
    <xf numFmtId="43" fontId="11" fillId="0" borderId="0" xfId="1" applyFont="1" applyFill="1" applyBorder="1" applyProtection="1"/>
    <xf numFmtId="43" fontId="0" fillId="0" borderId="0" xfId="1" applyFont="1" applyFill="1" applyBorder="1" applyProtection="1"/>
    <xf numFmtId="43" fontId="11" fillId="0" borderId="0" xfId="1" applyFont="1" applyFill="1" applyProtection="1"/>
    <xf numFmtId="0" fontId="0" fillId="0" borderId="0" xfId="0" applyFill="1" applyBorder="1" applyProtection="1"/>
    <xf numFmtId="43" fontId="0" fillId="0" borderId="0" xfId="0" applyNumberFormat="1" applyFill="1" applyBorder="1" applyProtection="1"/>
    <xf numFmtId="43" fontId="0" fillId="0" borderId="7" xfId="0" applyNumberFormat="1" applyFill="1" applyBorder="1" applyProtection="1"/>
    <xf numFmtId="43" fontId="0" fillId="0" borderId="8" xfId="0" applyNumberFormat="1" applyFill="1" applyBorder="1" applyProtection="1"/>
    <xf numFmtId="0" fontId="0" fillId="0" borderId="2" xfId="0" applyFill="1" applyBorder="1"/>
    <xf numFmtId="43" fontId="13" fillId="0" borderId="8" xfId="0" applyNumberFormat="1" applyFont="1" applyFill="1" applyBorder="1"/>
    <xf numFmtId="43" fontId="14" fillId="0" borderId="9" xfId="1" applyFont="1" applyBorder="1"/>
    <xf numFmtId="43" fontId="14" fillId="0" borderId="10" xfId="1" applyFont="1" applyBorder="1"/>
    <xf numFmtId="43" fontId="13" fillId="0" borderId="8" xfId="0" applyNumberFormat="1" applyFont="1" applyBorder="1"/>
    <xf numFmtId="43" fontId="13" fillId="0" borderId="9" xfId="1" applyFont="1" applyBorder="1"/>
    <xf numFmtId="43" fontId="20" fillId="0" borderId="27" xfId="0" applyNumberFormat="1" applyFont="1" applyFill="1" applyBorder="1" applyAlignment="1" applyProtection="1">
      <alignment horizontal="center" vertical="center"/>
    </xf>
    <xf numFmtId="43" fontId="13" fillId="0" borderId="10" xfId="0" applyNumberFormat="1" applyFont="1" applyFill="1" applyBorder="1"/>
    <xf numFmtId="0" fontId="0" fillId="0" borderId="30" xfId="0" applyFill="1" applyBorder="1"/>
    <xf numFmtId="43" fontId="0" fillId="0" borderId="7" xfId="1" applyFont="1" applyFill="1" applyBorder="1" applyProtection="1"/>
    <xf numFmtId="43" fontId="13" fillId="0" borderId="7" xfId="0" applyNumberFormat="1" applyFont="1" applyBorder="1"/>
    <xf numFmtId="43" fontId="0" fillId="0" borderId="8" xfId="1" applyFont="1" applyFill="1" applyBorder="1" applyProtection="1"/>
    <xf numFmtId="43" fontId="0" fillId="0" borderId="30" xfId="1" applyFont="1" applyFill="1" applyBorder="1" applyProtection="1"/>
    <xf numFmtId="43" fontId="0" fillId="0" borderId="31" xfId="0" applyNumberFormat="1" applyFill="1" applyBorder="1" applyProtection="1"/>
    <xf numFmtId="0" fontId="0" fillId="0" borderId="32" xfId="0" applyFill="1" applyBorder="1" applyProtection="1"/>
    <xf numFmtId="0" fontId="13" fillId="0" borderId="0" xfId="0" applyFont="1" applyFill="1" applyBorder="1" applyAlignment="1">
      <alignment horizontal="center"/>
    </xf>
    <xf numFmtId="0" fontId="13" fillId="0" borderId="0" xfId="0" applyFont="1" applyAlignment="1">
      <alignment horizontal="center" vertical="center"/>
    </xf>
    <xf numFmtId="17" fontId="13" fillId="0" borderId="10" xfId="0" applyNumberFormat="1" applyFont="1" applyBorder="1" applyAlignment="1">
      <alignment horizontal="center"/>
    </xf>
    <xf numFmtId="17" fontId="13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/>
    </xf>
  </cellXfs>
  <cellStyles count="3">
    <cellStyle name="Millares" xfId="1" builtinId="3"/>
    <cellStyle name="Normal" xfId="0" builtinId="0"/>
    <cellStyle name="Título 2" xfId="2" builtinId="17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top style="medium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top style="medium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361950</xdr:colOff>
      <xdr:row>41</xdr:row>
      <xdr:rowOff>47625</xdr:rowOff>
    </xdr:from>
    <xdr:to>
      <xdr:col>2</xdr:col>
      <xdr:colOff>542925</xdr:colOff>
      <xdr:row>43</xdr:row>
      <xdr:rowOff>0</xdr:rowOff>
    </xdr:to>
    <xdr:pic>
      <xdr:nvPicPr>
        <xdr:cNvPr id="1299" name="Straight Arrow Connector 13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4905375"/>
          <a:ext cx="18097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361950</xdr:colOff>
      <xdr:row>41</xdr:row>
      <xdr:rowOff>47625</xdr:rowOff>
    </xdr:from>
    <xdr:to>
      <xdr:col>4</xdr:col>
      <xdr:colOff>542925</xdr:colOff>
      <xdr:row>43</xdr:row>
      <xdr:rowOff>0</xdr:rowOff>
    </xdr:to>
    <xdr:pic>
      <xdr:nvPicPr>
        <xdr:cNvPr id="1300" name="Straight Arrow Connector 14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4905375"/>
          <a:ext cx="18097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635000</xdr:colOff>
      <xdr:row>31</xdr:row>
      <xdr:rowOff>10584</xdr:rowOff>
    </xdr:from>
    <xdr:to>
      <xdr:col>1</xdr:col>
      <xdr:colOff>889000</xdr:colOff>
      <xdr:row>34</xdr:row>
      <xdr:rowOff>158750</xdr:rowOff>
    </xdr:to>
    <xdr:sp macro="" textlink="">
      <xdr:nvSpPr>
        <xdr:cNvPr id="2" name="Right Brace 1"/>
        <xdr:cNvSpPr/>
      </xdr:nvSpPr>
      <xdr:spPr>
        <a:xfrm>
          <a:off x="892175" y="5030259"/>
          <a:ext cx="254000" cy="7196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endParaRPr lang="es-ES"/>
        </a:p>
      </xdr:txBody>
    </xdr:sp>
    <xdr:clientData/>
  </xdr:twoCellAnchor>
  <xdr:twoCellAnchor>
    <xdr:from>
      <xdr:col>1</xdr:col>
      <xdr:colOff>635000</xdr:colOff>
      <xdr:row>31</xdr:row>
      <xdr:rowOff>10584</xdr:rowOff>
    </xdr:from>
    <xdr:to>
      <xdr:col>1</xdr:col>
      <xdr:colOff>889000</xdr:colOff>
      <xdr:row>34</xdr:row>
      <xdr:rowOff>158750</xdr:rowOff>
    </xdr:to>
    <xdr:sp macro="" textlink="">
      <xdr:nvSpPr>
        <xdr:cNvPr id="3" name="Right Brace 2"/>
        <xdr:cNvSpPr/>
      </xdr:nvSpPr>
      <xdr:spPr>
        <a:xfrm>
          <a:off x="1568450" y="5030259"/>
          <a:ext cx="254000" cy="7196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endParaRPr lang="es-ES"/>
        </a:p>
      </xdr:txBody>
    </xdr:sp>
    <xdr:clientData/>
  </xdr:twoCellAnchor>
  <xdr:twoCellAnchor>
    <xdr:from>
      <xdr:col>32</xdr:col>
      <xdr:colOff>635000</xdr:colOff>
      <xdr:row>30</xdr:row>
      <xdr:rowOff>10584</xdr:rowOff>
    </xdr:from>
    <xdr:to>
      <xdr:col>32</xdr:col>
      <xdr:colOff>889000</xdr:colOff>
      <xdr:row>33</xdr:row>
      <xdr:rowOff>158750</xdr:rowOff>
    </xdr:to>
    <xdr:sp macro="" textlink="">
      <xdr:nvSpPr>
        <xdr:cNvPr id="4" name="Right Brace 1"/>
        <xdr:cNvSpPr/>
      </xdr:nvSpPr>
      <xdr:spPr>
        <a:xfrm>
          <a:off x="1568450" y="5030259"/>
          <a:ext cx="254000" cy="7196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endParaRPr lang="es-ES"/>
        </a:p>
      </xdr:txBody>
    </xdr:sp>
    <xdr:clientData/>
  </xdr:twoCellAnchor>
  <xdr:twoCellAnchor>
    <xdr:from>
      <xdr:col>32</xdr:col>
      <xdr:colOff>635000</xdr:colOff>
      <xdr:row>30</xdr:row>
      <xdr:rowOff>10584</xdr:rowOff>
    </xdr:from>
    <xdr:to>
      <xdr:col>32</xdr:col>
      <xdr:colOff>889000</xdr:colOff>
      <xdr:row>33</xdr:row>
      <xdr:rowOff>158750</xdr:rowOff>
    </xdr:to>
    <xdr:sp macro="" textlink="">
      <xdr:nvSpPr>
        <xdr:cNvPr id="5" name="Right Brace 2"/>
        <xdr:cNvSpPr/>
      </xdr:nvSpPr>
      <xdr:spPr>
        <a:xfrm>
          <a:off x="1568450" y="5030259"/>
          <a:ext cx="254000" cy="7196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endParaRPr lang="es-ES"/>
        </a:p>
      </xdr:txBody>
    </xdr:sp>
    <xdr:clientData/>
  </xdr:twoCellAnchor>
</xdr:wsDr>
</file>

<file path=xl/tables/table1.xml><?xml version="1.0" encoding="utf-8"?>
<table xmlns="http://schemas.openxmlformats.org/spreadsheetml/2006/main" id="2" name="Table43" displayName="Table43" ref="B4:AD37" totalsRowShown="0" headerRowDxfId="41" dataDxfId="40" tableBorderDxfId="39">
  <autoFilter ref="B4:AD37"/>
  <tableColumns count="29">
    <tableColumn id="1" name="Column1" dataDxfId="38"/>
    <tableColumn id="7" name="Column12" dataDxfId="37"/>
    <tableColumn id="2" name="Column2" dataDxfId="36"/>
    <tableColumn id="3" name="Column22" dataDxfId="35"/>
    <tableColumn id="5" name="Column222" dataDxfId="34"/>
    <tableColumn id="4" name="Column23" dataDxfId="33"/>
    <tableColumn id="8" name="Column24" dataDxfId="32"/>
    <tableColumn id="9" name="Column25" dataDxfId="31"/>
    <tableColumn id="15" name="Column253" dataDxfId="30"/>
    <tableColumn id="14" name="Column252" dataDxfId="29"/>
    <tableColumn id="17" name="Column2523" dataDxfId="28" dataCellStyle="Millares"/>
    <tableColumn id="16" name="Column2522" dataDxfId="27" dataCellStyle="Millares"/>
    <tableColumn id="10" name="Column25222" dataDxfId="26" dataCellStyle="Millares"/>
    <tableColumn id="13" name="Column252223" dataDxfId="25" dataCellStyle="Millares"/>
    <tableColumn id="12" name="Column252222" dataDxfId="24" dataCellStyle="Millares"/>
    <tableColumn id="20" name="Column2522224" dataDxfId="23" dataCellStyle="Millares"/>
    <tableColumn id="19" name="Column2522223" dataDxfId="22" dataCellStyle="Millares"/>
    <tableColumn id="18" name="Column2522222" dataDxfId="21" dataCellStyle="Millares"/>
    <tableColumn id="11" name="Column25223" dataDxfId="20" dataCellStyle="Millares"/>
    <tableColumn id="25" name="Column252234" dataDxfId="19" dataCellStyle="Millares"/>
    <tableColumn id="24" name="Column252233" dataDxfId="18" dataCellStyle="Millares"/>
    <tableColumn id="23" name="Column252232" dataDxfId="17" dataCellStyle="Millares"/>
    <tableColumn id="21" name="Column2522322" dataDxfId="16" dataCellStyle="Millares"/>
    <tableColumn id="22" name="Column2522323" dataDxfId="15" dataCellStyle="Millares"/>
    <tableColumn id="27" name="Column25223232" dataDxfId="14" dataCellStyle="Millares"/>
    <tableColumn id="26" name="Column2522324" dataDxfId="13" dataCellStyle="Millares"/>
    <tableColumn id="29" name="Column25223242" dataDxfId="12" dataCellStyle="Millares"/>
    <tableColumn id="28" name="Column2522325" dataDxfId="11" dataCellStyle="Millares"/>
    <tableColumn id="6" name="Column6" dataDxfId="10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id="1" name="Table432" displayName="Table432" ref="AG4:AM36" totalsRowShown="0" headerRowDxfId="9" dataDxfId="8" tableBorderDxfId="7">
  <autoFilter ref="AG4:AM36"/>
  <tableColumns count="7">
    <tableColumn id="1" name="Column1" dataDxfId="6"/>
    <tableColumn id="7" name="Column12" dataDxfId="5"/>
    <tableColumn id="2" name="Column2" dataDxfId="4"/>
    <tableColumn id="11" name="Column3" dataDxfId="3"/>
    <tableColumn id="13" name="Column32" dataDxfId="2" dataCellStyle="Millares"/>
    <tableColumn id="12" name="Column4" dataDxfId="1" dataCellStyle="Millares"/>
    <tableColumn id="6" name="Column6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2"/>
  <sheetViews>
    <sheetView tabSelected="1" zoomScale="80" zoomScaleNormal="80" workbookViewId="0">
      <pane xSplit="3" ySplit="4" topLeftCell="N29" activePane="bottomRight" state="frozen"/>
      <selection pane="topRight" activeCell="D1" sqref="D1"/>
      <selection pane="bottomLeft" activeCell="A5" sqref="A5"/>
      <selection pane="bottomRight" activeCell="AC60" sqref="AC60"/>
    </sheetView>
    <sheetView tabSelected="1" topLeftCell="H16" workbookViewId="1">
      <selection activeCell="D28" sqref="D28"/>
    </sheetView>
  </sheetViews>
  <sheetFormatPr baseColWidth="10" defaultRowHeight="15" x14ac:dyDescent="0.25"/>
  <cols>
    <col min="1" max="1" width="4.28515625" customWidth="1"/>
    <col min="2" max="2" width="20.140625" customWidth="1"/>
    <col min="3" max="3" width="22.42578125" bestFit="1" customWidth="1"/>
    <col min="4" max="4" width="18.85546875" customWidth="1"/>
    <col min="5" max="5" width="15.7109375" customWidth="1"/>
    <col min="6" max="6" width="14.28515625" customWidth="1"/>
    <col min="7" max="7" width="14.5703125" customWidth="1"/>
    <col min="8" max="8" width="15.7109375" customWidth="1"/>
    <col min="9" max="9" width="11.5703125" customWidth="1"/>
    <col min="10" max="10" width="13.28515625" customWidth="1"/>
    <col min="11" max="11" width="13.42578125" customWidth="1"/>
    <col min="12" max="12" width="13.5703125" customWidth="1"/>
    <col min="13" max="13" width="12.7109375" bestFit="1" customWidth="1"/>
    <col min="14" max="14" width="13.7109375" customWidth="1"/>
    <col min="15" max="15" width="11.28515625" customWidth="1"/>
    <col min="16" max="16" width="13.85546875" customWidth="1"/>
    <col min="17" max="19" width="11.5703125" bestFit="1" customWidth="1"/>
    <col min="20" max="20" width="13.140625" bestFit="1" customWidth="1"/>
    <col min="21" max="21" width="11.5703125" bestFit="1" customWidth="1"/>
    <col min="22" max="22" width="11.140625" customWidth="1"/>
    <col min="23" max="23" width="13" bestFit="1" customWidth="1"/>
    <col min="24" max="27" width="11.140625" customWidth="1"/>
    <col min="28" max="28" width="11.7109375" customWidth="1"/>
    <col min="29" max="29" width="12.42578125" bestFit="1" customWidth="1"/>
    <col min="30" max="30" width="11.85546875" customWidth="1"/>
    <col min="31" max="31" width="12.42578125" bestFit="1" customWidth="1"/>
    <col min="32" max="32" width="14.5703125" bestFit="1" customWidth="1"/>
    <col min="33" max="33" width="13.85546875" bestFit="1" customWidth="1"/>
  </cols>
  <sheetData>
    <row r="1" spans="1:36" s="13" customFormat="1" x14ac:dyDescent="0.25"/>
    <row r="2" spans="1:36" ht="38.25" customHeight="1" x14ac:dyDescent="0.25">
      <c r="A2" s="13"/>
      <c r="B2" s="13"/>
      <c r="C2" s="1" t="s">
        <v>36</v>
      </c>
      <c r="D2" s="1" t="s">
        <v>42</v>
      </c>
      <c r="E2" s="1" t="s">
        <v>39</v>
      </c>
      <c r="F2" s="1" t="s">
        <v>40</v>
      </c>
      <c r="G2" s="1" t="s">
        <v>41</v>
      </c>
      <c r="H2" s="1" t="s">
        <v>43</v>
      </c>
      <c r="I2" s="1" t="s">
        <v>44</v>
      </c>
      <c r="J2" s="1" t="s">
        <v>45</v>
      </c>
      <c r="K2" s="1" t="s">
        <v>0</v>
      </c>
      <c r="L2" s="1" t="s">
        <v>46</v>
      </c>
      <c r="M2" s="1" t="s">
        <v>51</v>
      </c>
      <c r="N2" s="1" t="s">
        <v>52</v>
      </c>
      <c r="O2" s="1" t="s">
        <v>96</v>
      </c>
      <c r="P2" s="1" t="s">
        <v>150</v>
      </c>
      <c r="Q2" s="1" t="s">
        <v>47</v>
      </c>
      <c r="R2" s="1" t="s">
        <v>48</v>
      </c>
      <c r="S2" s="1" t="s">
        <v>49</v>
      </c>
      <c r="T2" s="1" t="s">
        <v>50</v>
      </c>
      <c r="U2" s="1" t="s">
        <v>37</v>
      </c>
      <c r="V2" s="1" t="s">
        <v>2</v>
      </c>
      <c r="W2" s="1" t="s">
        <v>145</v>
      </c>
      <c r="X2" s="1" t="s">
        <v>3</v>
      </c>
    </row>
    <row r="3" spans="1:36" ht="15.75" x14ac:dyDescent="0.3">
      <c r="C3" s="4"/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2"/>
      <c r="L3" s="3" t="s">
        <v>11</v>
      </c>
      <c r="M3" s="3" t="s">
        <v>12</v>
      </c>
      <c r="N3" s="3" t="s">
        <v>13</v>
      </c>
      <c r="O3" s="3"/>
      <c r="P3" s="3"/>
      <c r="Q3" s="3" t="s">
        <v>14</v>
      </c>
      <c r="R3" s="3"/>
      <c r="S3" s="3"/>
      <c r="T3" s="3"/>
      <c r="U3" s="3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6" ht="5.25" customHeight="1" x14ac:dyDescent="0.3">
      <c r="C4" s="4"/>
      <c r="D4" s="3"/>
      <c r="E4" s="3"/>
      <c r="F4" s="3"/>
      <c r="G4" s="3"/>
      <c r="H4" s="3"/>
      <c r="I4" s="3"/>
      <c r="J4" s="3"/>
      <c r="K4" s="2"/>
      <c r="L4" s="3"/>
      <c r="M4" s="3"/>
      <c r="N4" s="3"/>
      <c r="O4" s="3"/>
      <c r="P4" s="3"/>
      <c r="Q4" s="3"/>
      <c r="R4" s="3"/>
      <c r="S4" s="3"/>
      <c r="T4" s="3"/>
      <c r="U4" s="3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6" ht="15.75" customHeight="1" x14ac:dyDescent="0.3">
      <c r="B5" s="151"/>
      <c r="C5" s="6" t="s">
        <v>100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/>
      <c r="Q5" s="7">
        <v>0</v>
      </c>
      <c r="R5" s="7">
        <v>0</v>
      </c>
      <c r="S5" s="7">
        <v>0</v>
      </c>
      <c r="T5" s="7">
        <v>0</v>
      </c>
      <c r="U5" s="7">
        <f t="shared" ref="U5:U25" si="0">SUM(K5:T5)</f>
        <v>0</v>
      </c>
      <c r="V5" s="7">
        <f t="shared" ref="V5:V30" si="1">U5*16%</f>
        <v>0</v>
      </c>
      <c r="W5" s="7"/>
      <c r="X5" s="14">
        <f>U5+V5-W5</f>
        <v>0</v>
      </c>
      <c r="Y5" s="14"/>
      <c r="Z5" s="14"/>
      <c r="AA5" s="14"/>
      <c r="AB5" s="14"/>
      <c r="AC5" s="14"/>
      <c r="AD5" s="14"/>
      <c r="AE5" s="14"/>
      <c r="AF5" s="14"/>
      <c r="AG5" s="14"/>
      <c r="AH5" s="7"/>
      <c r="AI5" s="5"/>
      <c r="AJ5" s="4"/>
    </row>
    <row r="6" spans="1:36" ht="18" customHeight="1" x14ac:dyDescent="0.3">
      <c r="B6" s="151"/>
      <c r="C6" s="6" t="s">
        <v>106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/>
      <c r="Q6" s="7">
        <v>0</v>
      </c>
      <c r="R6" s="7">
        <v>0</v>
      </c>
      <c r="S6" s="7">
        <v>0</v>
      </c>
      <c r="T6" s="7">
        <v>0</v>
      </c>
      <c r="U6" s="7">
        <f t="shared" si="0"/>
        <v>0</v>
      </c>
      <c r="V6" s="7">
        <f t="shared" si="1"/>
        <v>0</v>
      </c>
      <c r="W6" s="7"/>
      <c r="X6" s="14">
        <f t="shared" ref="X6:X30" si="2">U6+V6-W6</f>
        <v>0</v>
      </c>
      <c r="Y6" s="14"/>
      <c r="Z6" s="14"/>
      <c r="AA6" s="14"/>
      <c r="AB6" s="14"/>
      <c r="AC6" s="14"/>
      <c r="AD6" s="14"/>
      <c r="AE6" s="14"/>
      <c r="AF6" s="14"/>
      <c r="AG6" s="14"/>
      <c r="AH6" s="7"/>
      <c r="AI6" s="5"/>
      <c r="AJ6" s="4"/>
    </row>
    <row r="7" spans="1:36" s="78" customFormat="1" ht="18" customHeight="1" x14ac:dyDescent="0.3">
      <c r="B7" s="151"/>
      <c r="C7" s="63" t="s">
        <v>38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/>
      <c r="Q7" s="7">
        <v>0</v>
      </c>
      <c r="R7" s="7">
        <v>0</v>
      </c>
      <c r="S7" s="7">
        <v>0</v>
      </c>
      <c r="T7" s="7">
        <v>0</v>
      </c>
      <c r="U7" s="7">
        <f t="shared" si="0"/>
        <v>0</v>
      </c>
      <c r="V7" s="7">
        <f t="shared" si="1"/>
        <v>0</v>
      </c>
      <c r="W7" s="7"/>
      <c r="X7" s="14">
        <f t="shared" si="2"/>
        <v>0</v>
      </c>
      <c r="Y7" s="14"/>
      <c r="Z7" s="14"/>
      <c r="AA7" s="14"/>
      <c r="AB7" s="14"/>
      <c r="AC7" s="14"/>
      <c r="AD7" s="14"/>
      <c r="AE7" s="14"/>
      <c r="AF7" s="14"/>
      <c r="AG7" s="14"/>
      <c r="AH7" s="42"/>
      <c r="AI7" s="64"/>
      <c r="AJ7" s="65"/>
    </row>
    <row r="8" spans="1:36" s="53" customFormat="1" ht="18" customHeight="1" x14ac:dyDescent="0.3">
      <c r="B8" s="151"/>
      <c r="C8" s="63" t="s">
        <v>107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/>
      <c r="Q8" s="7">
        <v>0</v>
      </c>
      <c r="R8" s="7">
        <v>0</v>
      </c>
      <c r="S8" s="7">
        <v>0</v>
      </c>
      <c r="T8" s="7">
        <v>0</v>
      </c>
      <c r="U8" s="7">
        <f t="shared" si="0"/>
        <v>0</v>
      </c>
      <c r="V8" s="7">
        <f t="shared" si="1"/>
        <v>0</v>
      </c>
      <c r="W8" s="7"/>
      <c r="X8" s="14">
        <f t="shared" si="2"/>
        <v>0</v>
      </c>
      <c r="Y8" s="14"/>
      <c r="Z8" s="14"/>
      <c r="AA8" s="14"/>
      <c r="AB8" s="14"/>
      <c r="AC8" s="14"/>
      <c r="AD8" s="14"/>
      <c r="AE8" s="14"/>
      <c r="AF8" s="14"/>
      <c r="AG8" s="14"/>
      <c r="AH8" s="42"/>
      <c r="AI8" s="64"/>
      <c r="AJ8" s="65"/>
    </row>
    <row r="9" spans="1:36" s="53" customFormat="1" ht="18" customHeight="1" x14ac:dyDescent="0.3">
      <c r="B9" s="151"/>
      <c r="C9" s="63" t="s">
        <v>97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/>
      <c r="Q9" s="7">
        <v>0</v>
      </c>
      <c r="R9" s="7">
        <v>0</v>
      </c>
      <c r="S9" s="7">
        <v>0</v>
      </c>
      <c r="T9" s="7">
        <v>0</v>
      </c>
      <c r="U9" s="7">
        <f t="shared" si="0"/>
        <v>0</v>
      </c>
      <c r="V9" s="7">
        <f t="shared" si="1"/>
        <v>0</v>
      </c>
      <c r="W9" s="7"/>
      <c r="X9" s="14">
        <f t="shared" si="2"/>
        <v>0</v>
      </c>
      <c r="Y9" s="14"/>
      <c r="Z9" s="14"/>
      <c r="AA9" s="14"/>
      <c r="AB9" s="14"/>
      <c r="AC9" s="14"/>
      <c r="AD9" s="14"/>
      <c r="AE9" s="14"/>
      <c r="AF9" s="14"/>
      <c r="AG9" s="14"/>
      <c r="AH9" s="42"/>
      <c r="AI9" s="64"/>
      <c r="AJ9" s="65"/>
    </row>
    <row r="10" spans="1:36" s="53" customFormat="1" ht="18" customHeight="1" x14ac:dyDescent="0.3">
      <c r="B10" s="151"/>
      <c r="C10" s="63" t="s">
        <v>108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/>
      <c r="Q10" s="7">
        <v>0</v>
      </c>
      <c r="R10" s="7">
        <v>0</v>
      </c>
      <c r="S10" s="7">
        <v>0</v>
      </c>
      <c r="T10" s="7">
        <v>0</v>
      </c>
      <c r="U10" s="7">
        <f t="shared" si="0"/>
        <v>0</v>
      </c>
      <c r="V10" s="7">
        <f t="shared" si="1"/>
        <v>0</v>
      </c>
      <c r="W10" s="7"/>
      <c r="X10" s="14">
        <f t="shared" si="2"/>
        <v>0</v>
      </c>
      <c r="Y10" s="14"/>
      <c r="Z10" s="14"/>
      <c r="AA10" s="14"/>
      <c r="AB10" s="14"/>
      <c r="AC10" s="14"/>
      <c r="AD10" s="14"/>
      <c r="AE10" s="14"/>
      <c r="AF10" s="14"/>
      <c r="AG10" s="14"/>
      <c r="AH10" s="42"/>
      <c r="AI10" s="64"/>
      <c r="AJ10" s="65"/>
    </row>
    <row r="11" spans="1:36" s="53" customFormat="1" ht="18" customHeight="1" x14ac:dyDescent="0.3">
      <c r="B11" s="151"/>
      <c r="C11" s="63" t="s">
        <v>101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/>
      <c r="Q11" s="7">
        <v>0</v>
      </c>
      <c r="R11" s="7">
        <v>0</v>
      </c>
      <c r="S11" s="7">
        <v>0</v>
      </c>
      <c r="T11" s="7">
        <v>0</v>
      </c>
      <c r="U11" s="7">
        <f t="shared" si="0"/>
        <v>0</v>
      </c>
      <c r="V11" s="7">
        <f t="shared" si="1"/>
        <v>0</v>
      </c>
      <c r="W11" s="7"/>
      <c r="X11" s="14">
        <f t="shared" si="2"/>
        <v>0</v>
      </c>
      <c r="Y11" s="14"/>
      <c r="Z11" s="14"/>
      <c r="AA11" s="14"/>
      <c r="AB11" s="14"/>
      <c r="AC11" s="14"/>
      <c r="AD11" s="14"/>
      <c r="AE11" s="14"/>
      <c r="AF11" s="14"/>
      <c r="AG11" s="14"/>
      <c r="AH11" s="42"/>
      <c r="AI11" s="64"/>
      <c r="AJ11" s="65"/>
    </row>
    <row r="12" spans="1:36" s="53" customFormat="1" ht="18" customHeight="1" x14ac:dyDescent="0.3">
      <c r="B12" s="151"/>
      <c r="C12" s="63" t="s">
        <v>99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/>
      <c r="Q12" s="7">
        <v>0</v>
      </c>
      <c r="R12" s="7">
        <v>0</v>
      </c>
      <c r="S12" s="7">
        <v>0</v>
      </c>
      <c r="T12" s="7">
        <v>0</v>
      </c>
      <c r="U12" s="7">
        <f t="shared" si="0"/>
        <v>0</v>
      </c>
      <c r="V12" s="7">
        <f t="shared" si="1"/>
        <v>0</v>
      </c>
      <c r="W12" s="7"/>
      <c r="X12" s="14">
        <f t="shared" si="2"/>
        <v>0</v>
      </c>
      <c r="Y12" s="14"/>
      <c r="Z12" s="14"/>
      <c r="AA12" s="14"/>
      <c r="AB12" s="14"/>
      <c r="AC12" s="14"/>
      <c r="AD12" s="14"/>
      <c r="AE12" s="14"/>
      <c r="AF12" s="14"/>
      <c r="AG12" s="14"/>
      <c r="AH12" s="42"/>
      <c r="AI12" s="64"/>
      <c r="AJ12" s="65"/>
    </row>
    <row r="13" spans="1:36" s="53" customFormat="1" ht="18" customHeight="1" x14ac:dyDescent="0.3">
      <c r="B13" s="151"/>
      <c r="C13" s="63" t="s">
        <v>89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/>
      <c r="Q13" s="7">
        <v>0</v>
      </c>
      <c r="R13" s="7">
        <v>0</v>
      </c>
      <c r="S13" s="7">
        <v>0</v>
      </c>
      <c r="T13" s="7">
        <v>0</v>
      </c>
      <c r="U13" s="7">
        <f t="shared" si="0"/>
        <v>0</v>
      </c>
      <c r="V13" s="7">
        <f t="shared" si="1"/>
        <v>0</v>
      </c>
      <c r="W13" s="7"/>
      <c r="X13" s="14">
        <f t="shared" si="2"/>
        <v>0</v>
      </c>
      <c r="Y13" s="14"/>
      <c r="Z13" s="14"/>
      <c r="AA13" s="14"/>
      <c r="AB13" s="14"/>
      <c r="AC13" s="14"/>
      <c r="AD13" s="14"/>
      <c r="AE13" s="14"/>
      <c r="AF13" s="14"/>
      <c r="AG13" s="14"/>
      <c r="AH13" s="42"/>
      <c r="AI13" s="64"/>
      <c r="AJ13" s="65"/>
    </row>
    <row r="14" spans="1:36" s="53" customFormat="1" ht="18" customHeight="1" x14ac:dyDescent="0.3">
      <c r="B14" s="151"/>
      <c r="C14" s="63" t="s">
        <v>95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/>
      <c r="Q14" s="7">
        <v>0</v>
      </c>
      <c r="R14" s="7">
        <v>0</v>
      </c>
      <c r="S14" s="7">
        <v>0</v>
      </c>
      <c r="T14" s="7">
        <v>0</v>
      </c>
      <c r="U14" s="7">
        <f t="shared" si="0"/>
        <v>0</v>
      </c>
      <c r="V14" s="7">
        <f t="shared" ref="V14:V20" si="3">U14*16%</f>
        <v>0</v>
      </c>
      <c r="W14" s="7"/>
      <c r="X14" s="14">
        <f t="shared" si="2"/>
        <v>0</v>
      </c>
      <c r="Y14" s="14"/>
      <c r="Z14" s="14"/>
      <c r="AA14" s="14"/>
      <c r="AB14" s="14"/>
      <c r="AC14" s="14"/>
      <c r="AD14" s="14"/>
      <c r="AE14" s="14"/>
      <c r="AF14" s="14"/>
      <c r="AG14" s="14"/>
      <c r="AH14" s="42"/>
      <c r="AI14" s="64"/>
      <c r="AJ14" s="65"/>
    </row>
    <row r="15" spans="1:36" s="53" customFormat="1" ht="18" customHeight="1" x14ac:dyDescent="0.3">
      <c r="B15" s="151"/>
      <c r="C15" s="63" t="s">
        <v>119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/>
      <c r="Q15" s="7">
        <v>0</v>
      </c>
      <c r="R15" s="7">
        <v>0</v>
      </c>
      <c r="S15" s="7">
        <v>0</v>
      </c>
      <c r="T15" s="7">
        <v>0</v>
      </c>
      <c r="U15" s="7">
        <f t="shared" si="0"/>
        <v>0</v>
      </c>
      <c r="V15" s="7">
        <f t="shared" si="3"/>
        <v>0</v>
      </c>
      <c r="W15" s="7"/>
      <c r="X15" s="14">
        <f t="shared" si="2"/>
        <v>0</v>
      </c>
      <c r="Y15" s="14"/>
      <c r="Z15" s="14"/>
      <c r="AA15" s="14"/>
      <c r="AB15" s="14"/>
      <c r="AC15" s="14"/>
      <c r="AD15" s="14"/>
      <c r="AE15" s="14"/>
      <c r="AF15" s="14"/>
      <c r="AG15" s="14"/>
      <c r="AH15" s="42"/>
      <c r="AI15" s="64"/>
      <c r="AJ15" s="65"/>
    </row>
    <row r="16" spans="1:36" s="53" customFormat="1" ht="18" customHeight="1" x14ac:dyDescent="0.3">
      <c r="B16" s="151"/>
      <c r="C16" s="63" t="s">
        <v>118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/>
      <c r="Q16" s="7">
        <v>0</v>
      </c>
      <c r="R16" s="7">
        <v>0</v>
      </c>
      <c r="S16" s="7">
        <v>0</v>
      </c>
      <c r="T16" s="7">
        <v>0</v>
      </c>
      <c r="U16" s="7">
        <f>SUM(K16:T16)</f>
        <v>0</v>
      </c>
      <c r="V16" s="7">
        <f t="shared" si="3"/>
        <v>0</v>
      </c>
      <c r="W16" s="7"/>
      <c r="X16" s="14">
        <f t="shared" si="2"/>
        <v>0</v>
      </c>
      <c r="Y16" s="14"/>
      <c r="Z16" s="14"/>
      <c r="AA16" s="14"/>
      <c r="AB16" s="14"/>
      <c r="AC16" s="14"/>
      <c r="AD16" s="14"/>
      <c r="AE16" s="14"/>
      <c r="AF16" s="14"/>
      <c r="AG16" s="14"/>
      <c r="AH16" s="42"/>
      <c r="AI16" s="64"/>
      <c r="AJ16" s="65"/>
    </row>
    <row r="17" spans="2:36" s="53" customFormat="1" ht="18" customHeight="1" x14ac:dyDescent="0.3">
      <c r="B17" s="151"/>
      <c r="C17" s="63" t="s">
        <v>113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/>
      <c r="Q17" s="7">
        <v>0</v>
      </c>
      <c r="R17" s="7">
        <v>0</v>
      </c>
      <c r="S17" s="7">
        <v>0</v>
      </c>
      <c r="T17" s="7">
        <v>0</v>
      </c>
      <c r="U17" s="7">
        <f t="shared" si="0"/>
        <v>0</v>
      </c>
      <c r="V17" s="7">
        <f t="shared" si="3"/>
        <v>0</v>
      </c>
      <c r="W17" s="7"/>
      <c r="X17" s="14">
        <f t="shared" si="2"/>
        <v>0</v>
      </c>
      <c r="Y17" s="14"/>
      <c r="Z17" s="14"/>
      <c r="AA17" s="14"/>
      <c r="AB17" s="14"/>
      <c r="AC17" s="14"/>
      <c r="AD17" s="14"/>
      <c r="AE17" s="14"/>
      <c r="AF17" s="14"/>
      <c r="AG17" s="14"/>
      <c r="AH17" s="42"/>
      <c r="AI17" s="64"/>
      <c r="AJ17" s="65"/>
    </row>
    <row r="18" spans="2:36" s="53" customFormat="1" ht="18" customHeight="1" x14ac:dyDescent="0.3">
      <c r="B18" s="151"/>
      <c r="C18" s="63" t="s">
        <v>114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/>
      <c r="Q18" s="7">
        <v>0</v>
      </c>
      <c r="R18" s="7">
        <v>0</v>
      </c>
      <c r="S18" s="7">
        <v>0</v>
      </c>
      <c r="T18" s="7">
        <v>0</v>
      </c>
      <c r="U18" s="7">
        <f t="shared" si="0"/>
        <v>0</v>
      </c>
      <c r="V18" s="7">
        <f t="shared" si="3"/>
        <v>0</v>
      </c>
      <c r="W18" s="7"/>
      <c r="X18" s="14">
        <f t="shared" si="2"/>
        <v>0</v>
      </c>
      <c r="Y18" s="14"/>
      <c r="Z18" s="14"/>
      <c r="AA18" s="14"/>
      <c r="AB18" s="14"/>
      <c r="AC18" s="14"/>
      <c r="AD18" s="14"/>
      <c r="AE18" s="14"/>
      <c r="AF18" s="14"/>
      <c r="AG18" s="14"/>
      <c r="AH18" s="42"/>
      <c r="AI18" s="64"/>
      <c r="AJ18" s="65"/>
    </row>
    <row r="19" spans="2:36" s="53" customFormat="1" ht="18" customHeight="1" x14ac:dyDescent="0.3">
      <c r="B19" s="151"/>
      <c r="C19" s="63" t="s">
        <v>115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/>
      <c r="Q19" s="7">
        <v>0</v>
      </c>
      <c r="R19" s="7">
        <v>0</v>
      </c>
      <c r="S19" s="7">
        <v>0</v>
      </c>
      <c r="T19" s="7">
        <v>0</v>
      </c>
      <c r="U19" s="7">
        <f t="shared" si="0"/>
        <v>0</v>
      </c>
      <c r="V19" s="7">
        <f t="shared" si="3"/>
        <v>0</v>
      </c>
      <c r="W19" s="7"/>
      <c r="X19" s="14">
        <f t="shared" si="2"/>
        <v>0</v>
      </c>
      <c r="Y19" s="14"/>
      <c r="Z19" s="14"/>
      <c r="AA19" s="14"/>
      <c r="AB19" s="14"/>
      <c r="AC19" s="14"/>
      <c r="AD19" s="14"/>
      <c r="AE19" s="14"/>
      <c r="AF19" s="14"/>
      <c r="AG19" s="14"/>
      <c r="AH19" s="42"/>
      <c r="AI19" s="64"/>
      <c r="AJ19" s="65"/>
    </row>
    <row r="20" spans="2:36" s="53" customFormat="1" ht="18" customHeight="1" x14ac:dyDescent="0.3">
      <c r="B20" s="151"/>
      <c r="C20" s="63" t="s">
        <v>116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/>
      <c r="Q20" s="7">
        <v>0</v>
      </c>
      <c r="R20" s="7">
        <v>0</v>
      </c>
      <c r="S20" s="7">
        <v>0</v>
      </c>
      <c r="T20" s="7">
        <v>0</v>
      </c>
      <c r="U20" s="7">
        <f t="shared" si="0"/>
        <v>0</v>
      </c>
      <c r="V20" s="7">
        <f t="shared" si="3"/>
        <v>0</v>
      </c>
      <c r="W20" s="7"/>
      <c r="X20" s="14">
        <f t="shared" si="2"/>
        <v>0</v>
      </c>
      <c r="Y20" s="14"/>
      <c r="Z20" s="14"/>
      <c r="AA20" s="14"/>
      <c r="AB20" s="14"/>
      <c r="AC20" s="14"/>
      <c r="AD20" s="14"/>
      <c r="AE20" s="14"/>
      <c r="AF20" s="14"/>
      <c r="AG20" s="14"/>
      <c r="AH20" s="42"/>
      <c r="AI20" s="64"/>
      <c r="AJ20" s="65"/>
    </row>
    <row r="21" spans="2:36" s="53" customFormat="1" ht="18" customHeight="1" x14ac:dyDescent="0.3">
      <c r="B21" s="151"/>
      <c r="C21" s="63" t="s">
        <v>117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/>
      <c r="Q21" s="7">
        <v>0</v>
      </c>
      <c r="R21" s="7">
        <v>0</v>
      </c>
      <c r="S21" s="7">
        <v>0</v>
      </c>
      <c r="T21" s="7">
        <v>0</v>
      </c>
      <c r="U21" s="7">
        <f t="shared" si="0"/>
        <v>0</v>
      </c>
      <c r="V21" s="7">
        <f t="shared" si="1"/>
        <v>0</v>
      </c>
      <c r="W21" s="7"/>
      <c r="X21" s="14">
        <f t="shared" si="2"/>
        <v>0</v>
      </c>
      <c r="Y21" s="14"/>
      <c r="Z21" s="14"/>
      <c r="AA21" s="14"/>
      <c r="AB21" s="14"/>
      <c r="AC21" s="14"/>
      <c r="AD21" s="14"/>
      <c r="AE21" s="14"/>
      <c r="AF21" s="14"/>
      <c r="AG21" s="14"/>
      <c r="AH21" s="42"/>
      <c r="AI21" s="64"/>
      <c r="AJ21" s="65"/>
    </row>
    <row r="22" spans="2:36" s="53" customFormat="1" ht="18" customHeight="1" x14ac:dyDescent="0.3">
      <c r="B22" s="151"/>
      <c r="C22" s="63" t="s">
        <v>127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/>
      <c r="Q22" s="7">
        <v>0</v>
      </c>
      <c r="R22" s="7">
        <v>0</v>
      </c>
      <c r="S22" s="7">
        <v>0</v>
      </c>
      <c r="T22" s="7">
        <v>0</v>
      </c>
      <c r="U22" s="7">
        <f t="shared" si="0"/>
        <v>0</v>
      </c>
      <c r="V22" s="7">
        <f t="shared" si="1"/>
        <v>0</v>
      </c>
      <c r="W22" s="7"/>
      <c r="X22" s="14">
        <f t="shared" si="2"/>
        <v>0</v>
      </c>
      <c r="Y22" s="14"/>
      <c r="Z22" s="14"/>
      <c r="AA22" s="14"/>
      <c r="AB22" s="14"/>
      <c r="AC22" s="14"/>
      <c r="AD22" s="14"/>
      <c r="AE22" s="14"/>
      <c r="AF22" s="14"/>
      <c r="AG22" s="14"/>
      <c r="AH22" s="42"/>
      <c r="AI22" s="64"/>
      <c r="AJ22" s="65"/>
    </row>
    <row r="23" spans="2:36" s="53" customFormat="1" ht="18" customHeight="1" x14ac:dyDescent="0.3">
      <c r="B23" s="151"/>
      <c r="C23" s="63" t="s">
        <v>128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/>
      <c r="Q23" s="7">
        <v>0</v>
      </c>
      <c r="R23" s="7">
        <v>0</v>
      </c>
      <c r="S23" s="7">
        <v>0</v>
      </c>
      <c r="T23" s="7">
        <v>0</v>
      </c>
      <c r="U23" s="7">
        <f t="shared" si="0"/>
        <v>0</v>
      </c>
      <c r="V23" s="7">
        <f t="shared" si="1"/>
        <v>0</v>
      </c>
      <c r="W23" s="7"/>
      <c r="X23" s="14">
        <f t="shared" si="2"/>
        <v>0</v>
      </c>
      <c r="Y23" s="14"/>
      <c r="Z23" s="14"/>
      <c r="AA23" s="14"/>
      <c r="AB23" s="14"/>
      <c r="AC23" s="14"/>
      <c r="AD23" s="14"/>
      <c r="AE23" s="14"/>
      <c r="AF23" s="14"/>
      <c r="AG23" s="14"/>
      <c r="AH23" s="42"/>
      <c r="AI23" s="64"/>
      <c r="AJ23" s="65"/>
    </row>
    <row r="24" spans="2:36" s="53" customFormat="1" ht="18" customHeight="1" x14ac:dyDescent="0.3">
      <c r="B24" s="151"/>
      <c r="C24" s="63" t="s">
        <v>129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/>
      <c r="Q24" s="7">
        <v>0</v>
      </c>
      <c r="R24" s="7">
        <v>0</v>
      </c>
      <c r="S24" s="7">
        <v>0</v>
      </c>
      <c r="T24" s="7">
        <v>0</v>
      </c>
      <c r="U24" s="7">
        <f t="shared" si="0"/>
        <v>0</v>
      </c>
      <c r="V24" s="7">
        <f t="shared" si="1"/>
        <v>0</v>
      </c>
      <c r="W24" s="7"/>
      <c r="X24" s="14">
        <f t="shared" si="2"/>
        <v>0</v>
      </c>
      <c r="Y24" s="14"/>
      <c r="Z24" s="14"/>
      <c r="AA24" s="14"/>
      <c r="AB24" s="14"/>
      <c r="AC24" s="14"/>
      <c r="AD24" s="14"/>
      <c r="AE24" s="14"/>
      <c r="AF24" s="14"/>
      <c r="AG24" s="14"/>
      <c r="AH24" s="42"/>
      <c r="AI24" s="64"/>
      <c r="AJ24" s="65"/>
    </row>
    <row r="25" spans="2:36" s="53" customFormat="1" ht="18" customHeight="1" x14ac:dyDescent="0.3">
      <c r="B25" s="151"/>
      <c r="C25" s="63" t="s">
        <v>135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104"/>
      <c r="T25" s="104"/>
      <c r="U25" s="7">
        <f t="shared" si="0"/>
        <v>0</v>
      </c>
      <c r="V25" s="7">
        <f t="shared" si="1"/>
        <v>0</v>
      </c>
      <c r="W25" s="7"/>
      <c r="X25" s="14">
        <f t="shared" si="2"/>
        <v>0</v>
      </c>
      <c r="Y25" s="14"/>
      <c r="Z25" s="14"/>
      <c r="AA25" s="14"/>
      <c r="AB25" s="14"/>
      <c r="AC25" s="14"/>
      <c r="AD25" s="14"/>
      <c r="AE25" s="14"/>
      <c r="AF25" s="14"/>
      <c r="AG25" s="14"/>
      <c r="AH25" s="42"/>
      <c r="AI25" s="64"/>
      <c r="AJ25" s="65"/>
    </row>
    <row r="26" spans="2:36" s="53" customFormat="1" ht="18" customHeight="1" x14ac:dyDescent="0.3">
      <c r="B26" s="151"/>
      <c r="C26" s="63" t="s">
        <v>143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f t="shared" si="1"/>
        <v>0</v>
      </c>
      <c r="W26" s="7">
        <v>0</v>
      </c>
      <c r="X26" s="14">
        <f t="shared" si="2"/>
        <v>0</v>
      </c>
      <c r="Y26" s="14"/>
      <c r="Z26" s="14"/>
      <c r="AA26" s="14"/>
      <c r="AB26" s="14"/>
      <c r="AC26" s="14"/>
      <c r="AD26" s="14"/>
      <c r="AE26" s="14"/>
      <c r="AF26" s="14"/>
      <c r="AG26" s="14"/>
      <c r="AH26" s="42"/>
      <c r="AI26" s="64"/>
      <c r="AJ26" s="65"/>
    </row>
    <row r="27" spans="2:36" s="53" customFormat="1" ht="18" customHeight="1" x14ac:dyDescent="0.3">
      <c r="B27" s="151"/>
      <c r="C27" s="63" t="s">
        <v>154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f t="shared" si="1"/>
        <v>0</v>
      </c>
      <c r="W27" s="7">
        <v>0</v>
      </c>
      <c r="X27" s="14">
        <f t="shared" si="2"/>
        <v>0</v>
      </c>
      <c r="Y27" s="14"/>
      <c r="Z27" s="14"/>
      <c r="AA27" s="14"/>
      <c r="AB27" s="14"/>
      <c r="AC27" s="14"/>
      <c r="AD27" s="14"/>
      <c r="AE27" s="14"/>
      <c r="AF27" s="14"/>
      <c r="AG27" s="14"/>
      <c r="AH27" s="42"/>
      <c r="AI27" s="64"/>
      <c r="AJ27" s="65"/>
    </row>
    <row r="28" spans="2:36" s="53" customFormat="1" ht="18" customHeight="1" x14ac:dyDescent="0.3">
      <c r="B28" s="151"/>
      <c r="C28" s="63" t="s">
        <v>151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f t="shared" si="1"/>
        <v>0</v>
      </c>
      <c r="W28" s="7">
        <v>0</v>
      </c>
      <c r="X28" s="14">
        <f t="shared" si="2"/>
        <v>0</v>
      </c>
      <c r="Y28" s="14"/>
      <c r="Z28" s="14"/>
      <c r="AA28" s="14"/>
      <c r="AB28" s="14"/>
      <c r="AC28" s="14"/>
      <c r="AD28" s="14"/>
      <c r="AE28" s="14"/>
      <c r="AF28" s="14"/>
      <c r="AG28" s="14"/>
      <c r="AH28" s="42"/>
      <c r="AI28" s="64"/>
      <c r="AJ28" s="65"/>
    </row>
    <row r="29" spans="2:36" s="53" customFormat="1" ht="18" customHeight="1" x14ac:dyDescent="0.3">
      <c r="B29" s="151"/>
      <c r="C29" s="63" t="s">
        <v>155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>
        <f t="shared" si="1"/>
        <v>0</v>
      </c>
      <c r="W29" s="7"/>
      <c r="X29" s="14">
        <f t="shared" si="2"/>
        <v>0</v>
      </c>
      <c r="Y29" s="14"/>
      <c r="Z29" s="14"/>
      <c r="AA29" s="14"/>
      <c r="AB29" s="14"/>
      <c r="AC29" s="14"/>
      <c r="AD29" s="14"/>
      <c r="AE29" s="14"/>
      <c r="AF29" s="14"/>
      <c r="AG29" s="14"/>
      <c r="AH29" s="42"/>
      <c r="AI29" s="64"/>
      <c r="AJ29" s="65"/>
    </row>
    <row r="30" spans="2:36" s="53" customFormat="1" ht="18" customHeight="1" x14ac:dyDescent="0.3">
      <c r="B30" s="151"/>
      <c r="C30" s="63" t="s">
        <v>158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>
        <f t="shared" si="1"/>
        <v>0</v>
      </c>
      <c r="W30" s="7"/>
      <c r="X30" s="14">
        <f t="shared" si="2"/>
        <v>0</v>
      </c>
      <c r="Y30" s="14"/>
      <c r="Z30" s="14"/>
      <c r="AA30" s="14"/>
      <c r="AB30" s="14"/>
      <c r="AC30" s="14"/>
      <c r="AD30" s="14"/>
      <c r="AE30" s="14"/>
      <c r="AF30" s="14"/>
      <c r="AG30" s="14"/>
      <c r="AH30" s="42"/>
      <c r="AI30" s="64"/>
      <c r="AJ30" s="65"/>
    </row>
    <row r="31" spans="2:36" s="101" customFormat="1" ht="18" customHeight="1" thickBot="1" x14ac:dyDescent="0.35">
      <c r="B31" s="151"/>
      <c r="C31" s="102"/>
      <c r="D31" s="107">
        <f>SUM(D5:D30)</f>
        <v>0</v>
      </c>
      <c r="E31" s="107">
        <f t="shared" ref="E31:W31" si="4">SUM(E5:E30)</f>
        <v>0</v>
      </c>
      <c r="F31" s="107">
        <f t="shared" si="4"/>
        <v>0</v>
      </c>
      <c r="G31" s="107">
        <f t="shared" si="4"/>
        <v>0</v>
      </c>
      <c r="H31" s="107">
        <f t="shared" si="4"/>
        <v>0</v>
      </c>
      <c r="I31" s="107">
        <f t="shared" si="4"/>
        <v>0</v>
      </c>
      <c r="J31" s="107">
        <f t="shared" si="4"/>
        <v>0</v>
      </c>
      <c r="K31" s="107">
        <f t="shared" si="4"/>
        <v>0</v>
      </c>
      <c r="L31" s="107">
        <f t="shared" si="4"/>
        <v>0</v>
      </c>
      <c r="M31" s="107">
        <f t="shared" si="4"/>
        <v>0</v>
      </c>
      <c r="N31" s="107">
        <f t="shared" si="4"/>
        <v>0</v>
      </c>
      <c r="O31" s="107">
        <f t="shared" si="4"/>
        <v>0</v>
      </c>
      <c r="P31" s="107">
        <f t="shared" si="4"/>
        <v>0</v>
      </c>
      <c r="Q31" s="107">
        <f t="shared" si="4"/>
        <v>0</v>
      </c>
      <c r="R31" s="107">
        <f t="shared" si="4"/>
        <v>0</v>
      </c>
      <c r="S31" s="107">
        <f t="shared" si="4"/>
        <v>0</v>
      </c>
      <c r="T31" s="107">
        <f t="shared" si="4"/>
        <v>0</v>
      </c>
      <c r="U31" s="107">
        <f t="shared" si="4"/>
        <v>0</v>
      </c>
      <c r="V31" s="107">
        <f t="shared" si="4"/>
        <v>0</v>
      </c>
      <c r="W31" s="107">
        <f t="shared" si="4"/>
        <v>0</v>
      </c>
      <c r="X31" s="108">
        <f>SUM(X5:X30)</f>
        <v>0</v>
      </c>
      <c r="Y31" s="103"/>
      <c r="Z31" s="103"/>
      <c r="AA31" s="103"/>
      <c r="AB31" s="103"/>
      <c r="AC31" s="103"/>
      <c r="AD31" s="103"/>
      <c r="AE31" s="103"/>
      <c r="AF31" s="103"/>
      <c r="AG31" s="103"/>
      <c r="AH31" s="104"/>
      <c r="AI31" s="105"/>
      <c r="AJ31" s="106"/>
    </row>
    <row r="32" spans="2:36" s="53" customFormat="1" ht="18" customHeight="1" thickTop="1" x14ac:dyDescent="0.3">
      <c r="B32" s="151"/>
      <c r="C32" s="63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42"/>
      <c r="AH32" s="64"/>
      <c r="AI32" s="65"/>
    </row>
    <row r="33" spans="2:43" ht="9" customHeight="1" x14ac:dyDescent="0.3">
      <c r="B33" s="58"/>
      <c r="C33" s="63"/>
      <c r="D33" s="7"/>
      <c r="E33" s="7"/>
      <c r="F33" s="7"/>
      <c r="G33" s="7"/>
      <c r="H33" s="7"/>
      <c r="I33" s="7"/>
      <c r="J33" s="7"/>
      <c r="K33" s="11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7"/>
      <c r="AH33" s="5"/>
      <c r="AI33" s="4"/>
    </row>
    <row r="34" spans="2:43" ht="15.75" x14ac:dyDescent="0.3">
      <c r="B34" s="149"/>
      <c r="C34" s="63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5"/>
      <c r="AI34" s="4"/>
    </row>
    <row r="35" spans="2:43" ht="15.75" x14ac:dyDescent="0.3">
      <c r="B35" s="149"/>
      <c r="C35" s="63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5"/>
      <c r="AI35" s="4"/>
    </row>
    <row r="36" spans="2:43" ht="15.75" x14ac:dyDescent="0.3">
      <c r="B36" s="149"/>
      <c r="C36" s="6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5"/>
      <c r="AI36" s="4"/>
    </row>
    <row r="37" spans="2:43" ht="15.75" x14ac:dyDescent="0.3">
      <c r="B37" s="149"/>
      <c r="C37" s="6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5"/>
      <c r="AI37" s="4"/>
    </row>
    <row r="38" spans="2:43" ht="15.75" x14ac:dyDescent="0.3">
      <c r="B38" s="71"/>
      <c r="D38" s="7"/>
      <c r="E38" s="7"/>
      <c r="F38" s="7"/>
      <c r="G38" s="7"/>
      <c r="H38" s="7"/>
      <c r="I38" s="7"/>
      <c r="J38" s="7"/>
      <c r="K38" s="11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7"/>
      <c r="AH38" s="5"/>
      <c r="AI38" s="4"/>
    </row>
    <row r="39" spans="2:43" ht="15" customHeight="1" x14ac:dyDescent="0.3">
      <c r="B39" s="33"/>
      <c r="D39" s="7"/>
      <c r="E39" s="7"/>
      <c r="F39" s="7"/>
      <c r="G39" s="7"/>
      <c r="H39" s="7"/>
      <c r="I39" s="7"/>
      <c r="J39" s="7"/>
      <c r="K39" s="11"/>
      <c r="L39" s="7"/>
      <c r="M39" s="7"/>
      <c r="N39" s="7"/>
      <c r="O39" s="7"/>
      <c r="P39" s="7"/>
      <c r="Q39" s="51"/>
      <c r="R39" s="51"/>
      <c r="S39" s="51"/>
      <c r="T39" s="51"/>
      <c r="U39" s="7"/>
      <c r="V39" s="7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7"/>
      <c r="AH39" s="5"/>
      <c r="AI39" s="4"/>
    </row>
    <row r="40" spans="2:43" ht="15.75" x14ac:dyDescent="0.3">
      <c r="B40" s="39"/>
      <c r="F40" s="37"/>
      <c r="G40" s="37"/>
      <c r="H40" s="37"/>
      <c r="I40" s="37"/>
      <c r="J40" s="37"/>
      <c r="K40" s="38"/>
      <c r="L40" s="11"/>
      <c r="M40" s="11"/>
      <c r="N40" s="7"/>
      <c r="O40" s="7"/>
      <c r="P40" s="7"/>
      <c r="Q40" s="7"/>
      <c r="R40" s="7"/>
      <c r="S40" s="7"/>
      <c r="T40" s="7"/>
      <c r="U40" s="7"/>
      <c r="V40" s="7"/>
      <c r="W40" s="14"/>
      <c r="X40" s="14"/>
      <c r="Y40" s="14"/>
      <c r="Z40" s="14"/>
      <c r="AA40" s="14"/>
      <c r="AB40" s="14"/>
      <c r="AC40" s="14"/>
      <c r="AD40" s="14"/>
      <c r="AE40" s="14"/>
      <c r="AF40" s="14"/>
    </row>
    <row r="41" spans="2:43" ht="18.75" x14ac:dyDescent="0.3">
      <c r="B41" s="39"/>
      <c r="C41" s="84" t="s">
        <v>15</v>
      </c>
      <c r="D41" s="85"/>
      <c r="E41" s="84" t="s">
        <v>16</v>
      </c>
      <c r="G41" s="2"/>
      <c r="H41" s="2"/>
      <c r="I41" s="2"/>
      <c r="J41" s="2"/>
      <c r="P41" s="2"/>
      <c r="Q41" s="2"/>
      <c r="R41" s="45"/>
      <c r="S41" s="45"/>
      <c r="U41" s="67"/>
      <c r="V41" s="66"/>
      <c r="W41" s="66"/>
      <c r="X41" s="66"/>
      <c r="Y41" s="66"/>
      <c r="Z41" s="66"/>
      <c r="AA41" s="66"/>
      <c r="AB41" s="67"/>
      <c r="AC41" s="67"/>
      <c r="AD41" s="67"/>
      <c r="AE41" s="67"/>
      <c r="AF41" s="67"/>
    </row>
    <row r="42" spans="2:43" ht="16.5" thickBot="1" x14ac:dyDescent="0.35">
      <c r="B42" s="39"/>
      <c r="C42" s="86"/>
      <c r="D42" s="85"/>
      <c r="E42" s="87"/>
      <c r="G42" s="150"/>
      <c r="H42" s="150"/>
      <c r="I42" s="150"/>
      <c r="J42" s="150"/>
      <c r="K42" s="150"/>
      <c r="L42" s="150"/>
      <c r="M42" s="150"/>
      <c r="N42" s="150"/>
      <c r="O42" s="150"/>
      <c r="P42" s="150"/>
      <c r="AH42" s="5"/>
      <c r="AI42" s="5"/>
      <c r="AJ42" s="5"/>
      <c r="AK42" s="5"/>
      <c r="AL42" s="5"/>
      <c r="AM42" s="148"/>
      <c r="AN42" s="148"/>
      <c r="AO42" s="67"/>
    </row>
    <row r="43" spans="2:43" ht="37.5" customHeight="1" thickBot="1" x14ac:dyDescent="0.35">
      <c r="B43" s="39"/>
      <c r="C43" s="88" t="s">
        <v>17</v>
      </c>
      <c r="D43" s="89" t="s">
        <v>18</v>
      </c>
      <c r="E43" s="90" t="s">
        <v>19</v>
      </c>
      <c r="G43" s="15" t="s">
        <v>100</v>
      </c>
      <c r="H43" s="15" t="s">
        <v>106</v>
      </c>
      <c r="I43" s="15" t="s">
        <v>38</v>
      </c>
      <c r="J43" s="15" t="s">
        <v>107</v>
      </c>
      <c r="K43" s="15" t="s">
        <v>97</v>
      </c>
      <c r="L43" s="15" t="s">
        <v>108</v>
      </c>
      <c r="M43" s="15" t="s">
        <v>101</v>
      </c>
      <c r="N43" s="15" t="s">
        <v>99</v>
      </c>
      <c r="O43" s="15" t="s">
        <v>89</v>
      </c>
      <c r="P43" s="82" t="s">
        <v>95</v>
      </c>
      <c r="Q43" s="82" t="s">
        <v>119</v>
      </c>
      <c r="R43" s="82" t="s">
        <v>118</v>
      </c>
      <c r="S43" s="82" t="s">
        <v>113</v>
      </c>
      <c r="T43" s="82" t="s">
        <v>114</v>
      </c>
      <c r="U43" s="82" t="s">
        <v>115</v>
      </c>
      <c r="V43" s="82" t="s">
        <v>116</v>
      </c>
      <c r="W43" s="82" t="s">
        <v>117</v>
      </c>
      <c r="X43" s="82" t="s">
        <v>127</v>
      </c>
      <c r="Y43" s="82" t="s">
        <v>128</v>
      </c>
      <c r="Z43" s="82" t="s">
        <v>135</v>
      </c>
      <c r="AA43" s="82" t="s">
        <v>129</v>
      </c>
      <c r="AB43" s="82" t="s">
        <v>143</v>
      </c>
      <c r="AC43" s="82" t="s">
        <v>154</v>
      </c>
      <c r="AD43" s="82" t="s">
        <v>151</v>
      </c>
      <c r="AE43" s="82" t="s">
        <v>155</v>
      </c>
      <c r="AF43" s="82" t="s">
        <v>158</v>
      </c>
      <c r="AG43" s="111" t="s">
        <v>3</v>
      </c>
      <c r="AH43" s="5"/>
      <c r="AI43" s="5"/>
      <c r="AJ43" s="5"/>
      <c r="AK43" s="5"/>
      <c r="AL43" s="5"/>
      <c r="AM43" s="73"/>
      <c r="AN43" s="73"/>
      <c r="AO43" s="73"/>
      <c r="AP43" s="73"/>
      <c r="AQ43" s="67"/>
    </row>
    <row r="44" spans="2:43" ht="16.5" thickBot="1" x14ac:dyDescent="0.35">
      <c r="B44" s="39"/>
      <c r="C44" s="85"/>
      <c r="D44" s="85"/>
      <c r="E44" s="85"/>
      <c r="G44" s="6"/>
      <c r="H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133"/>
      <c r="AC44" s="133"/>
      <c r="AD44" s="133"/>
      <c r="AE44" s="133"/>
      <c r="AF44" s="141"/>
      <c r="AG44" s="147"/>
      <c r="AH44" s="5"/>
      <c r="AI44" s="5"/>
      <c r="AJ44" s="5"/>
      <c r="AK44" s="5"/>
      <c r="AL44" s="5"/>
      <c r="AM44" s="67"/>
      <c r="AN44" s="67"/>
      <c r="AO44" s="50"/>
      <c r="AP44" s="66"/>
      <c r="AQ44" s="67"/>
    </row>
    <row r="45" spans="2:43" ht="15.75" x14ac:dyDescent="0.3">
      <c r="B45" s="39"/>
      <c r="C45" s="91">
        <v>50000201</v>
      </c>
      <c r="D45" s="92" t="s">
        <v>20</v>
      </c>
      <c r="E45" s="93" t="s">
        <v>4</v>
      </c>
      <c r="G45" s="100">
        <f>D5</f>
        <v>0</v>
      </c>
      <c r="H45" s="61">
        <f>D6</f>
        <v>0</v>
      </c>
      <c r="I45" s="61">
        <f>D7</f>
        <v>0</v>
      </c>
      <c r="J45" s="61">
        <f>D8</f>
        <v>0</v>
      </c>
      <c r="K45" s="61">
        <f>D9</f>
        <v>0</v>
      </c>
      <c r="L45" s="61">
        <f>D10</f>
        <v>0</v>
      </c>
      <c r="M45" s="61">
        <f>D11</f>
        <v>0</v>
      </c>
      <c r="N45" s="61">
        <f>D12</f>
        <v>0</v>
      </c>
      <c r="O45" s="61">
        <f>D13</f>
        <v>0</v>
      </c>
      <c r="P45" s="61">
        <f>D14</f>
        <v>0</v>
      </c>
      <c r="Q45" s="61">
        <f>D15</f>
        <v>0</v>
      </c>
      <c r="R45" s="61">
        <f>D16</f>
        <v>0</v>
      </c>
      <c r="S45" s="61">
        <f>D17</f>
        <v>0</v>
      </c>
      <c r="T45" s="61">
        <f>D18</f>
        <v>0</v>
      </c>
      <c r="U45" s="61">
        <f>D19</f>
        <v>0</v>
      </c>
      <c r="V45" s="61">
        <f>D20</f>
        <v>0</v>
      </c>
      <c r="W45" s="61">
        <f>D21</f>
        <v>0</v>
      </c>
      <c r="X45" s="61">
        <f>D22</f>
        <v>0</v>
      </c>
      <c r="Y45" s="61">
        <f>D23</f>
        <v>0</v>
      </c>
      <c r="Z45" s="61">
        <f>$D$25</f>
        <v>0</v>
      </c>
      <c r="AA45" s="61">
        <v>0</v>
      </c>
      <c r="AB45" s="74">
        <f>$D$26</f>
        <v>0</v>
      </c>
      <c r="AC45" s="74">
        <f>+D27</f>
        <v>0</v>
      </c>
      <c r="AD45" s="74">
        <f>+D28</f>
        <v>0</v>
      </c>
      <c r="AE45" s="74">
        <f>+D29</f>
        <v>0</v>
      </c>
      <c r="AF45" s="79">
        <f>+D30</f>
        <v>0</v>
      </c>
      <c r="AG45" s="146">
        <f>+G45+H45+I45+J45+K45+L45+M45+N45+O45+P45+Q45+R45+S45+T45+U45+V45+W45+X45+Y45+Z45+AA45+AB45+AC45+AD45+AE45+AF45</f>
        <v>0</v>
      </c>
      <c r="AH45" s="5"/>
      <c r="AI45" s="5"/>
      <c r="AJ45" s="5"/>
      <c r="AK45" s="5"/>
      <c r="AL45" s="5"/>
      <c r="AM45" s="74"/>
      <c r="AN45" s="74"/>
      <c r="AO45" s="74"/>
      <c r="AP45" s="74"/>
      <c r="AQ45" s="67"/>
    </row>
    <row r="46" spans="2:43" ht="15.75" x14ac:dyDescent="0.3">
      <c r="B46" s="39"/>
      <c r="C46" s="94">
        <v>50000202</v>
      </c>
      <c r="D46" s="95" t="s">
        <v>21</v>
      </c>
      <c r="E46" s="96" t="s">
        <v>5</v>
      </c>
      <c r="G46" s="99">
        <f>E5</f>
        <v>0</v>
      </c>
      <c r="H46" s="8">
        <f>E6</f>
        <v>0</v>
      </c>
      <c r="I46" s="8">
        <f>E7</f>
        <v>0</v>
      </c>
      <c r="J46" s="8">
        <f>E8</f>
        <v>0</v>
      </c>
      <c r="K46" s="8">
        <f>E9</f>
        <v>0</v>
      </c>
      <c r="L46" s="8">
        <f>E10</f>
        <v>0</v>
      </c>
      <c r="M46" s="8">
        <f>E11</f>
        <v>0</v>
      </c>
      <c r="N46" s="8">
        <f>E12</f>
        <v>0</v>
      </c>
      <c r="O46" s="8">
        <f>E13</f>
        <v>0</v>
      </c>
      <c r="P46" s="8">
        <f>E14</f>
        <v>0</v>
      </c>
      <c r="Q46" s="8">
        <f>E15</f>
        <v>0</v>
      </c>
      <c r="R46" s="8">
        <f>E16</f>
        <v>0</v>
      </c>
      <c r="S46" s="8">
        <f>E17</f>
        <v>0</v>
      </c>
      <c r="T46" s="8">
        <f>E18</f>
        <v>0</v>
      </c>
      <c r="U46" s="8">
        <f>E19</f>
        <v>0</v>
      </c>
      <c r="V46" s="8">
        <f>E20</f>
        <v>0</v>
      </c>
      <c r="W46" s="8">
        <f>E21</f>
        <v>0</v>
      </c>
      <c r="X46" s="8">
        <f>E22</f>
        <v>0</v>
      </c>
      <c r="Y46" s="8">
        <f>E23</f>
        <v>0</v>
      </c>
      <c r="Z46" s="8">
        <f>$E$25</f>
        <v>0</v>
      </c>
      <c r="AA46" s="8">
        <v>0</v>
      </c>
      <c r="AB46" s="74">
        <f>$E$26</f>
        <v>0</v>
      </c>
      <c r="AC46" s="74">
        <f>+E27</f>
        <v>0</v>
      </c>
      <c r="AD46" s="74">
        <f>+E28</f>
        <v>0</v>
      </c>
      <c r="AE46" s="74">
        <f>+E29</f>
        <v>0</v>
      </c>
      <c r="AF46" s="80">
        <f>+E30</f>
        <v>0</v>
      </c>
      <c r="AG46" s="131">
        <f t="shared" ref="AG46:AG59" si="5">+G46+H46+I46+J46+K46+L46+M46+N46+O46+P46+Q46+R46+S46+T46+U46+V46+W46+X46+Y46+Z46+AA46+AB46+AC46+AD46+AE46+AF46</f>
        <v>0</v>
      </c>
      <c r="AH46" s="5"/>
      <c r="AI46" s="5"/>
      <c r="AJ46" s="5"/>
      <c r="AK46" s="5"/>
      <c r="AL46" s="5"/>
      <c r="AM46" s="74"/>
      <c r="AN46" s="74"/>
      <c r="AO46" s="74"/>
      <c r="AP46" s="74"/>
      <c r="AQ46" s="67"/>
    </row>
    <row r="47" spans="2:43" ht="15.75" x14ac:dyDescent="0.3">
      <c r="B47" s="39"/>
      <c r="C47" s="94">
        <v>50000202</v>
      </c>
      <c r="D47" s="95" t="s">
        <v>21</v>
      </c>
      <c r="E47" s="96" t="s">
        <v>6</v>
      </c>
      <c r="G47" s="99">
        <f>F5</f>
        <v>0</v>
      </c>
      <c r="H47" s="8">
        <f>F6</f>
        <v>0</v>
      </c>
      <c r="I47" s="8">
        <f>F7</f>
        <v>0</v>
      </c>
      <c r="J47" s="8">
        <f>F8</f>
        <v>0</v>
      </c>
      <c r="K47" s="8">
        <f>F9</f>
        <v>0</v>
      </c>
      <c r="L47" s="8">
        <f>F10</f>
        <v>0</v>
      </c>
      <c r="M47" s="8">
        <f>F11</f>
        <v>0</v>
      </c>
      <c r="N47" s="8">
        <f>F12</f>
        <v>0</v>
      </c>
      <c r="O47" s="8">
        <f>F13</f>
        <v>0</v>
      </c>
      <c r="P47" s="8">
        <f>F14</f>
        <v>0</v>
      </c>
      <c r="Q47" s="8">
        <f>F15</f>
        <v>0</v>
      </c>
      <c r="R47" s="8">
        <f>F16</f>
        <v>0</v>
      </c>
      <c r="S47" s="8">
        <f>F17</f>
        <v>0</v>
      </c>
      <c r="T47" s="8">
        <f>F18</f>
        <v>0</v>
      </c>
      <c r="U47" s="8">
        <f>F19</f>
        <v>0</v>
      </c>
      <c r="V47" s="8">
        <f>F20</f>
        <v>0</v>
      </c>
      <c r="W47" s="8">
        <f>F21</f>
        <v>0</v>
      </c>
      <c r="X47" s="8">
        <f>F22</f>
        <v>0</v>
      </c>
      <c r="Y47" s="8">
        <f>F23</f>
        <v>0</v>
      </c>
      <c r="Z47" s="8">
        <f>$F$25</f>
        <v>0</v>
      </c>
      <c r="AA47" s="8">
        <v>0</v>
      </c>
      <c r="AB47" s="74">
        <f>$F$26</f>
        <v>0</v>
      </c>
      <c r="AC47" s="74">
        <f>+F27</f>
        <v>0</v>
      </c>
      <c r="AD47" s="74">
        <f>+F28</f>
        <v>0</v>
      </c>
      <c r="AE47" s="74">
        <f>+F29</f>
        <v>0</v>
      </c>
      <c r="AF47" s="80">
        <f>+F30</f>
        <v>0</v>
      </c>
      <c r="AG47" s="131">
        <f t="shared" si="5"/>
        <v>0</v>
      </c>
      <c r="AH47" s="5"/>
      <c r="AI47" s="5"/>
      <c r="AJ47" s="5"/>
      <c r="AK47" s="5"/>
      <c r="AL47" s="5"/>
      <c r="AM47" s="74"/>
      <c r="AN47" s="74"/>
      <c r="AO47" s="74"/>
      <c r="AP47" s="74"/>
      <c r="AQ47" s="67"/>
    </row>
    <row r="48" spans="2:43" ht="15.75" x14ac:dyDescent="0.3">
      <c r="B48" s="39"/>
      <c r="C48" s="94">
        <v>50000203</v>
      </c>
      <c r="D48" s="95" t="s">
        <v>22</v>
      </c>
      <c r="E48" s="96" t="s">
        <v>7</v>
      </c>
      <c r="G48" s="99">
        <f>G5</f>
        <v>0</v>
      </c>
      <c r="H48" s="8">
        <f>G6</f>
        <v>0</v>
      </c>
      <c r="I48" s="8">
        <f>G7</f>
        <v>0</v>
      </c>
      <c r="J48" s="8">
        <f>G8</f>
        <v>0</v>
      </c>
      <c r="K48" s="8">
        <f>G9</f>
        <v>0</v>
      </c>
      <c r="L48" s="8">
        <f>G10</f>
        <v>0</v>
      </c>
      <c r="M48" s="8">
        <f>G11</f>
        <v>0</v>
      </c>
      <c r="N48" s="8">
        <f>G12</f>
        <v>0</v>
      </c>
      <c r="O48" s="8">
        <f>G13</f>
        <v>0</v>
      </c>
      <c r="P48" s="8">
        <f>G14</f>
        <v>0</v>
      </c>
      <c r="Q48" s="8">
        <f>G15</f>
        <v>0</v>
      </c>
      <c r="R48" s="8">
        <f>G16</f>
        <v>0</v>
      </c>
      <c r="S48" s="8">
        <f>G17</f>
        <v>0</v>
      </c>
      <c r="T48" s="8">
        <f>G18</f>
        <v>0</v>
      </c>
      <c r="U48" s="8">
        <f>G19</f>
        <v>0</v>
      </c>
      <c r="V48" s="8">
        <f>G20</f>
        <v>0</v>
      </c>
      <c r="W48" s="8">
        <f>G21</f>
        <v>0</v>
      </c>
      <c r="X48" s="8">
        <f>G22</f>
        <v>0</v>
      </c>
      <c r="Y48" s="8">
        <f>G23</f>
        <v>0</v>
      </c>
      <c r="Z48" s="8">
        <f>$G$25</f>
        <v>0</v>
      </c>
      <c r="AA48" s="8">
        <v>0</v>
      </c>
      <c r="AB48" s="74">
        <f>$G$26</f>
        <v>0</v>
      </c>
      <c r="AC48" s="74">
        <f>+G27</f>
        <v>0</v>
      </c>
      <c r="AD48" s="74">
        <f>+G28</f>
        <v>0</v>
      </c>
      <c r="AE48" s="74">
        <f>+G29</f>
        <v>0</v>
      </c>
      <c r="AF48" s="80">
        <f>+G30</f>
        <v>0</v>
      </c>
      <c r="AG48" s="131">
        <f t="shared" si="5"/>
        <v>0</v>
      </c>
      <c r="AH48" s="5"/>
      <c r="AI48" s="5"/>
      <c r="AJ48" s="5"/>
      <c r="AK48" s="5"/>
      <c r="AL48" s="5"/>
      <c r="AM48" s="74"/>
      <c r="AN48" s="74"/>
      <c r="AO48" s="74"/>
      <c r="AP48" s="74"/>
      <c r="AQ48" s="67"/>
    </row>
    <row r="49" spans="2:43" ht="15.75" x14ac:dyDescent="0.3">
      <c r="B49" s="39"/>
      <c r="C49" s="94">
        <v>50000207</v>
      </c>
      <c r="D49" s="95" t="s">
        <v>23</v>
      </c>
      <c r="E49" s="96" t="s">
        <v>9</v>
      </c>
      <c r="G49" s="99">
        <f>I5</f>
        <v>0</v>
      </c>
      <c r="H49" s="8">
        <f>I6</f>
        <v>0</v>
      </c>
      <c r="I49" s="8">
        <f>I7</f>
        <v>0</v>
      </c>
      <c r="J49" s="8">
        <f>I8</f>
        <v>0</v>
      </c>
      <c r="K49" s="8">
        <f>I9</f>
        <v>0</v>
      </c>
      <c r="L49" s="8">
        <f>I10</f>
        <v>0</v>
      </c>
      <c r="M49" s="8">
        <f>I11</f>
        <v>0</v>
      </c>
      <c r="N49" s="8">
        <f>I12</f>
        <v>0</v>
      </c>
      <c r="O49" s="8">
        <f>I13</f>
        <v>0</v>
      </c>
      <c r="P49" s="8">
        <f>I14</f>
        <v>0</v>
      </c>
      <c r="Q49" s="8">
        <f>I15</f>
        <v>0</v>
      </c>
      <c r="R49" s="8">
        <f>I16</f>
        <v>0</v>
      </c>
      <c r="S49" s="8">
        <f>I17</f>
        <v>0</v>
      </c>
      <c r="T49" s="8">
        <f>I18</f>
        <v>0</v>
      </c>
      <c r="U49" s="8">
        <f>I19</f>
        <v>0</v>
      </c>
      <c r="V49" s="8">
        <f>I20</f>
        <v>0</v>
      </c>
      <c r="W49" s="8">
        <f>I21</f>
        <v>0</v>
      </c>
      <c r="X49" s="8">
        <f>I22</f>
        <v>0</v>
      </c>
      <c r="Y49" s="8">
        <f>I23</f>
        <v>0</v>
      </c>
      <c r="Z49" s="8">
        <f>$I$25</f>
        <v>0</v>
      </c>
      <c r="AA49" s="8">
        <v>0</v>
      </c>
      <c r="AB49" s="74">
        <f>$I$26</f>
        <v>0</v>
      </c>
      <c r="AC49" s="74">
        <f>+I27</f>
        <v>0</v>
      </c>
      <c r="AD49" s="74">
        <f>+I28</f>
        <v>0</v>
      </c>
      <c r="AE49" s="74">
        <f>+I29</f>
        <v>0</v>
      </c>
      <c r="AF49" s="80">
        <f>+I30</f>
        <v>0</v>
      </c>
      <c r="AG49" s="131">
        <f t="shared" si="5"/>
        <v>0</v>
      </c>
      <c r="AH49" s="5"/>
      <c r="AI49" s="5"/>
      <c r="AJ49" s="5"/>
      <c r="AK49" s="5"/>
      <c r="AL49" s="5"/>
      <c r="AM49" s="74"/>
      <c r="AN49" s="74"/>
      <c r="AO49" s="74"/>
      <c r="AP49" s="74"/>
      <c r="AQ49" s="67"/>
    </row>
    <row r="50" spans="2:43" ht="15.75" x14ac:dyDescent="0.3">
      <c r="B50" s="39"/>
      <c r="C50" s="94">
        <v>50000205</v>
      </c>
      <c r="D50" s="95" t="s">
        <v>24</v>
      </c>
      <c r="E50" s="96" t="s">
        <v>8</v>
      </c>
      <c r="G50" s="99">
        <f>H5</f>
        <v>0</v>
      </c>
      <c r="H50" s="8">
        <f>H6</f>
        <v>0</v>
      </c>
      <c r="I50" s="8">
        <f>H7</f>
        <v>0</v>
      </c>
      <c r="J50" s="8">
        <f>H8</f>
        <v>0</v>
      </c>
      <c r="K50" s="8">
        <f>H9</f>
        <v>0</v>
      </c>
      <c r="L50" s="8">
        <f>H10</f>
        <v>0</v>
      </c>
      <c r="M50" s="8">
        <f>H11</f>
        <v>0</v>
      </c>
      <c r="N50" s="8">
        <f>H12</f>
        <v>0</v>
      </c>
      <c r="O50" s="8">
        <f>H13</f>
        <v>0</v>
      </c>
      <c r="P50" s="8">
        <f>H14</f>
        <v>0</v>
      </c>
      <c r="Q50" s="8">
        <f>H15</f>
        <v>0</v>
      </c>
      <c r="R50" s="8">
        <f>H16</f>
        <v>0</v>
      </c>
      <c r="S50" s="8">
        <f>H17</f>
        <v>0</v>
      </c>
      <c r="T50" s="8">
        <f>H18</f>
        <v>0</v>
      </c>
      <c r="U50" s="8">
        <f>H19</f>
        <v>0</v>
      </c>
      <c r="V50" s="8">
        <f>H20</f>
        <v>0</v>
      </c>
      <c r="W50" s="8">
        <f>H21</f>
        <v>0</v>
      </c>
      <c r="X50" s="8">
        <f>H22</f>
        <v>0</v>
      </c>
      <c r="Y50" s="8">
        <f>H23</f>
        <v>0</v>
      </c>
      <c r="Z50" s="8">
        <f>$H$25</f>
        <v>0</v>
      </c>
      <c r="AA50" s="8">
        <v>0</v>
      </c>
      <c r="AB50" s="74">
        <f>$H$26</f>
        <v>0</v>
      </c>
      <c r="AC50" s="74">
        <f>+H27</f>
        <v>0</v>
      </c>
      <c r="AD50" s="74">
        <f>+H28</f>
        <v>0</v>
      </c>
      <c r="AE50" s="74">
        <f>+H29</f>
        <v>0</v>
      </c>
      <c r="AF50" s="80">
        <f>+H30</f>
        <v>0</v>
      </c>
      <c r="AG50" s="131">
        <f t="shared" si="5"/>
        <v>0</v>
      </c>
      <c r="AH50" s="5"/>
      <c r="AI50" s="5"/>
      <c r="AJ50" s="5"/>
      <c r="AK50" s="5"/>
      <c r="AL50" s="5"/>
      <c r="AM50" s="74"/>
      <c r="AN50" s="74"/>
      <c r="AO50" s="74"/>
      <c r="AP50" s="74"/>
      <c r="AQ50" s="67"/>
    </row>
    <row r="51" spans="2:43" ht="15.75" x14ac:dyDescent="0.3">
      <c r="B51" s="39"/>
      <c r="C51" s="94">
        <v>50000206</v>
      </c>
      <c r="D51" s="95" t="s">
        <v>25</v>
      </c>
      <c r="E51" s="96" t="s">
        <v>10</v>
      </c>
      <c r="G51" s="99">
        <f>J5</f>
        <v>0</v>
      </c>
      <c r="H51" s="8">
        <f>J6</f>
        <v>0</v>
      </c>
      <c r="I51" s="8">
        <f>J7</f>
        <v>0</v>
      </c>
      <c r="J51" s="8">
        <f>J8</f>
        <v>0</v>
      </c>
      <c r="K51" s="8">
        <f>J9</f>
        <v>0</v>
      </c>
      <c r="L51" s="8">
        <f>J10</f>
        <v>0</v>
      </c>
      <c r="M51" s="8">
        <f>J11</f>
        <v>0</v>
      </c>
      <c r="N51" s="8">
        <f>J12</f>
        <v>0</v>
      </c>
      <c r="O51" s="8">
        <f>J13</f>
        <v>0</v>
      </c>
      <c r="P51" s="8">
        <f>J14</f>
        <v>0</v>
      </c>
      <c r="Q51" s="8">
        <f>J15</f>
        <v>0</v>
      </c>
      <c r="R51" s="8">
        <f>J16</f>
        <v>0</v>
      </c>
      <c r="S51" s="8">
        <f>J17</f>
        <v>0</v>
      </c>
      <c r="T51" s="8">
        <f>J18</f>
        <v>0</v>
      </c>
      <c r="U51" s="8">
        <f>J19</f>
        <v>0</v>
      </c>
      <c r="V51" s="8">
        <f>J20</f>
        <v>0</v>
      </c>
      <c r="W51" s="8">
        <f>J21</f>
        <v>0</v>
      </c>
      <c r="X51" s="8">
        <f>J22</f>
        <v>0</v>
      </c>
      <c r="Y51" s="8">
        <f>J23</f>
        <v>0</v>
      </c>
      <c r="Z51" s="8">
        <f>$J$25</f>
        <v>0</v>
      </c>
      <c r="AA51" s="8">
        <v>0</v>
      </c>
      <c r="AB51" s="74">
        <f>$J$26</f>
        <v>0</v>
      </c>
      <c r="AC51" s="74">
        <f>+J27</f>
        <v>0</v>
      </c>
      <c r="AD51" s="74">
        <f>+J28</f>
        <v>0</v>
      </c>
      <c r="AE51" s="74">
        <f>+J29</f>
        <v>0</v>
      </c>
      <c r="AF51" s="80">
        <f>+J30</f>
        <v>0</v>
      </c>
      <c r="AG51" s="131">
        <f t="shared" si="5"/>
        <v>0</v>
      </c>
      <c r="AH51" s="5"/>
      <c r="AI51" s="5"/>
      <c r="AJ51" s="5"/>
      <c r="AK51" s="5"/>
      <c r="AL51" s="5"/>
      <c r="AM51" s="74"/>
      <c r="AN51" s="74"/>
      <c r="AO51" s="74"/>
      <c r="AP51" s="74"/>
      <c r="AQ51" s="67"/>
    </row>
    <row r="52" spans="2:43" ht="15.75" x14ac:dyDescent="0.3">
      <c r="B52" s="39"/>
      <c r="C52" s="94">
        <v>50000208</v>
      </c>
      <c r="D52" s="95" t="s">
        <v>26</v>
      </c>
      <c r="E52" s="96" t="s">
        <v>11</v>
      </c>
      <c r="G52" s="10">
        <f>L5</f>
        <v>0</v>
      </c>
      <c r="H52" s="9">
        <f>L6</f>
        <v>0</v>
      </c>
      <c r="I52" s="8">
        <f>L7</f>
        <v>0</v>
      </c>
      <c r="J52" s="8">
        <f>L8</f>
        <v>0</v>
      </c>
      <c r="K52" s="8">
        <f>L9</f>
        <v>0</v>
      </c>
      <c r="L52" s="8">
        <f>L10</f>
        <v>0</v>
      </c>
      <c r="M52" s="8">
        <f>L11</f>
        <v>0</v>
      </c>
      <c r="N52" s="8">
        <f>L12</f>
        <v>0</v>
      </c>
      <c r="O52" s="8">
        <f>L13</f>
        <v>0</v>
      </c>
      <c r="P52" s="8">
        <f>L14</f>
        <v>0</v>
      </c>
      <c r="Q52" s="8">
        <f>L15</f>
        <v>0</v>
      </c>
      <c r="R52" s="8">
        <f>L16</f>
        <v>0</v>
      </c>
      <c r="S52" s="8">
        <f>L17</f>
        <v>0</v>
      </c>
      <c r="T52" s="8">
        <f>L18</f>
        <v>0</v>
      </c>
      <c r="U52" s="8">
        <f>L19</f>
        <v>0</v>
      </c>
      <c r="V52" s="8">
        <f>L20</f>
        <v>0</v>
      </c>
      <c r="W52" s="8">
        <f>L21</f>
        <v>0</v>
      </c>
      <c r="X52" s="8">
        <f>L22</f>
        <v>0</v>
      </c>
      <c r="Y52" s="8">
        <f>L23</f>
        <v>0</v>
      </c>
      <c r="Z52" s="8">
        <f>$L$25</f>
        <v>0</v>
      </c>
      <c r="AA52" s="8">
        <v>0</v>
      </c>
      <c r="AB52" s="74">
        <f>$L$26</f>
        <v>0</v>
      </c>
      <c r="AC52" s="74">
        <f>+L27</f>
        <v>0</v>
      </c>
      <c r="AD52" s="74">
        <f>+L28</f>
        <v>0</v>
      </c>
      <c r="AE52" s="74">
        <f>+L29</f>
        <v>0</v>
      </c>
      <c r="AF52" s="80">
        <f>+L30</f>
        <v>0</v>
      </c>
      <c r="AG52" s="131">
        <f t="shared" si="5"/>
        <v>0</v>
      </c>
      <c r="AH52" s="5"/>
      <c r="AI52" s="5"/>
      <c r="AJ52" s="5"/>
      <c r="AK52" s="5"/>
      <c r="AL52" s="5"/>
      <c r="AM52" s="74"/>
      <c r="AN52" s="74"/>
      <c r="AO52" s="74"/>
      <c r="AP52" s="74"/>
      <c r="AQ52" s="67"/>
    </row>
    <row r="53" spans="2:43" ht="15.75" x14ac:dyDescent="0.3">
      <c r="B53" s="72"/>
      <c r="C53" s="94"/>
      <c r="D53" s="95" t="s">
        <v>98</v>
      </c>
      <c r="E53" s="96"/>
      <c r="G53" s="10">
        <f>O5</f>
        <v>0</v>
      </c>
      <c r="H53" s="9">
        <f>O6</f>
        <v>0</v>
      </c>
      <c r="I53" s="8">
        <f>O7</f>
        <v>0</v>
      </c>
      <c r="J53" s="8">
        <f>O8</f>
        <v>0</v>
      </c>
      <c r="K53" s="8">
        <f>O9</f>
        <v>0</v>
      </c>
      <c r="L53" s="8">
        <f>O10</f>
        <v>0</v>
      </c>
      <c r="M53" s="8">
        <f>O11</f>
        <v>0</v>
      </c>
      <c r="N53" s="8">
        <f>O12</f>
        <v>0</v>
      </c>
      <c r="O53" s="8">
        <f>O13</f>
        <v>0</v>
      </c>
      <c r="P53" s="8">
        <f>O14</f>
        <v>0</v>
      </c>
      <c r="Q53" s="8">
        <f>O15</f>
        <v>0</v>
      </c>
      <c r="R53" s="8">
        <f>O16</f>
        <v>0</v>
      </c>
      <c r="S53" s="8">
        <f>O17</f>
        <v>0</v>
      </c>
      <c r="T53" s="8">
        <f>O18</f>
        <v>0</v>
      </c>
      <c r="U53" s="8">
        <f>O19</f>
        <v>0</v>
      </c>
      <c r="V53" s="8">
        <f>O20</f>
        <v>0</v>
      </c>
      <c r="W53" s="8">
        <f>O21</f>
        <v>0</v>
      </c>
      <c r="X53" s="8">
        <f>O22</f>
        <v>0</v>
      </c>
      <c r="Y53" s="8">
        <f>O23</f>
        <v>0</v>
      </c>
      <c r="Z53" s="8">
        <f>$O$25</f>
        <v>0</v>
      </c>
      <c r="AA53" s="8">
        <v>0</v>
      </c>
      <c r="AB53" s="74">
        <f>$O$26</f>
        <v>0</v>
      </c>
      <c r="AC53" s="74">
        <f>+O27</f>
        <v>0</v>
      </c>
      <c r="AD53" s="74">
        <f>+O28</f>
        <v>0</v>
      </c>
      <c r="AE53" s="74">
        <f>+O29</f>
        <v>0</v>
      </c>
      <c r="AF53" s="80">
        <f>+O30</f>
        <v>0</v>
      </c>
      <c r="AG53" s="131">
        <f t="shared" si="5"/>
        <v>0</v>
      </c>
      <c r="AH53" s="5"/>
      <c r="AI53" s="5"/>
      <c r="AJ53" s="5"/>
      <c r="AK53" s="5"/>
      <c r="AL53" s="5"/>
      <c r="AM53" s="74"/>
      <c r="AN53" s="74"/>
      <c r="AO53" s="74"/>
      <c r="AP53" s="74"/>
      <c r="AQ53" s="67"/>
    </row>
    <row r="54" spans="2:43" ht="15.75" x14ac:dyDescent="0.3">
      <c r="B54" s="72"/>
      <c r="C54" s="94"/>
      <c r="D54" s="95" t="s">
        <v>134</v>
      </c>
      <c r="E54" s="96"/>
      <c r="G54" s="10">
        <f>P5</f>
        <v>0</v>
      </c>
      <c r="H54" s="8">
        <f>P6</f>
        <v>0</v>
      </c>
      <c r="I54" s="8">
        <f>P7</f>
        <v>0</v>
      </c>
      <c r="J54" s="8">
        <f>P8</f>
        <v>0</v>
      </c>
      <c r="K54" s="8">
        <f>P9</f>
        <v>0</v>
      </c>
      <c r="L54" s="8">
        <f>P10</f>
        <v>0</v>
      </c>
      <c r="M54" s="8">
        <f>P11</f>
        <v>0</v>
      </c>
      <c r="N54" s="8">
        <f>P12</f>
        <v>0</v>
      </c>
      <c r="O54" s="8">
        <f>P13</f>
        <v>0</v>
      </c>
      <c r="P54" s="8">
        <f>P14</f>
        <v>0</v>
      </c>
      <c r="Q54" s="8">
        <f>P15</f>
        <v>0</v>
      </c>
      <c r="R54" s="8">
        <f>P16</f>
        <v>0</v>
      </c>
      <c r="S54" s="8">
        <f>P17</f>
        <v>0</v>
      </c>
      <c r="T54" s="8">
        <f>P18</f>
        <v>0</v>
      </c>
      <c r="U54" s="8">
        <f>P19</f>
        <v>0</v>
      </c>
      <c r="V54" s="8">
        <f>P20</f>
        <v>0</v>
      </c>
      <c r="W54" s="8">
        <f>P21</f>
        <v>0</v>
      </c>
      <c r="X54" s="8">
        <f>P22</f>
        <v>0</v>
      </c>
      <c r="Y54" s="8">
        <f>P23</f>
        <v>0</v>
      </c>
      <c r="Z54" s="8">
        <f>$P$25</f>
        <v>0</v>
      </c>
      <c r="AA54" s="8">
        <v>0</v>
      </c>
      <c r="AB54" s="74">
        <f>$P$26</f>
        <v>0</v>
      </c>
      <c r="AC54" s="74">
        <f>+P27</f>
        <v>0</v>
      </c>
      <c r="AD54" s="74">
        <f>+P28</f>
        <v>0</v>
      </c>
      <c r="AE54" s="74">
        <f>+P29</f>
        <v>0</v>
      </c>
      <c r="AF54" s="80">
        <f>+P30</f>
        <v>0</v>
      </c>
      <c r="AG54" s="131">
        <f t="shared" si="5"/>
        <v>0</v>
      </c>
      <c r="AH54" s="5"/>
      <c r="AI54" s="5"/>
      <c r="AJ54" s="5"/>
      <c r="AK54" s="5"/>
      <c r="AL54" s="5"/>
      <c r="AM54" s="74"/>
      <c r="AN54" s="74"/>
      <c r="AO54" s="74"/>
      <c r="AP54" s="74"/>
      <c r="AQ54" s="67"/>
    </row>
    <row r="55" spans="2:43" ht="15.75" x14ac:dyDescent="0.3">
      <c r="B55" s="39"/>
      <c r="C55" s="94">
        <v>50000225</v>
      </c>
      <c r="D55" s="95" t="s">
        <v>27</v>
      </c>
      <c r="E55" s="96" t="s">
        <v>14</v>
      </c>
      <c r="G55" s="10">
        <f>Q5</f>
        <v>0</v>
      </c>
      <c r="H55" s="9">
        <f>Q6</f>
        <v>0</v>
      </c>
      <c r="I55" s="8">
        <f>Q7</f>
        <v>0</v>
      </c>
      <c r="J55" s="8">
        <f>Q8</f>
        <v>0</v>
      </c>
      <c r="K55" s="8">
        <f>Q9</f>
        <v>0</v>
      </c>
      <c r="L55" s="8">
        <f>Q10</f>
        <v>0</v>
      </c>
      <c r="M55" s="8">
        <f>Q11</f>
        <v>0</v>
      </c>
      <c r="N55" s="8">
        <f>Q12</f>
        <v>0</v>
      </c>
      <c r="O55" s="8">
        <f>Q13</f>
        <v>0</v>
      </c>
      <c r="P55" s="8">
        <f>Q14</f>
        <v>0</v>
      </c>
      <c r="Q55" s="8">
        <f>Q15</f>
        <v>0</v>
      </c>
      <c r="R55" s="8">
        <f>Q16</f>
        <v>0</v>
      </c>
      <c r="S55" s="8">
        <f>Q17</f>
        <v>0</v>
      </c>
      <c r="T55" s="8">
        <f>Q18</f>
        <v>0</v>
      </c>
      <c r="U55" s="8">
        <f>Q19</f>
        <v>0</v>
      </c>
      <c r="V55" s="8">
        <f>Q20</f>
        <v>0</v>
      </c>
      <c r="W55" s="8">
        <f>Q21</f>
        <v>0</v>
      </c>
      <c r="X55" s="8">
        <f>Q22</f>
        <v>0</v>
      </c>
      <c r="Y55" s="8">
        <f>Q23</f>
        <v>0</v>
      </c>
      <c r="Z55" s="8">
        <f>$Q$25</f>
        <v>0</v>
      </c>
      <c r="AA55" s="8">
        <v>0</v>
      </c>
      <c r="AB55" s="74">
        <f>$Q$26</f>
        <v>0</v>
      </c>
      <c r="AC55" s="74">
        <f>+Q27</f>
        <v>0</v>
      </c>
      <c r="AD55" s="74">
        <f>+Q28</f>
        <v>0</v>
      </c>
      <c r="AE55" s="74">
        <f>+Q29</f>
        <v>0</v>
      </c>
      <c r="AF55" s="80">
        <f>+Q30</f>
        <v>0</v>
      </c>
      <c r="AG55" s="131">
        <f t="shared" si="5"/>
        <v>0</v>
      </c>
      <c r="AH55" s="5"/>
      <c r="AI55" s="5"/>
      <c r="AJ55" s="5"/>
      <c r="AK55" s="5"/>
      <c r="AL55" s="5"/>
      <c r="AM55" s="74"/>
      <c r="AN55" s="74"/>
      <c r="AO55" s="74"/>
      <c r="AP55" s="74"/>
      <c r="AQ55" s="67"/>
    </row>
    <row r="56" spans="2:43" ht="15.75" x14ac:dyDescent="0.3">
      <c r="B56" s="39"/>
      <c r="C56" s="94">
        <v>50000230</v>
      </c>
      <c r="D56" s="95" t="s">
        <v>28</v>
      </c>
      <c r="E56" s="96" t="s">
        <v>14</v>
      </c>
      <c r="G56" s="10">
        <f>R5</f>
        <v>0</v>
      </c>
      <c r="H56" s="9">
        <f>R6</f>
        <v>0</v>
      </c>
      <c r="I56" s="8">
        <f>R7</f>
        <v>0</v>
      </c>
      <c r="J56" s="8">
        <f>R8</f>
        <v>0</v>
      </c>
      <c r="K56" s="8">
        <f>R9</f>
        <v>0</v>
      </c>
      <c r="L56" s="8">
        <f>R10</f>
        <v>0</v>
      </c>
      <c r="M56" s="8">
        <f>R11</f>
        <v>0</v>
      </c>
      <c r="N56" s="8">
        <f>R12</f>
        <v>0</v>
      </c>
      <c r="O56" s="8">
        <f>R13</f>
        <v>0</v>
      </c>
      <c r="P56" s="8">
        <f>R14</f>
        <v>0</v>
      </c>
      <c r="Q56" s="8">
        <f>R15</f>
        <v>0</v>
      </c>
      <c r="R56" s="8">
        <f>R16</f>
        <v>0</v>
      </c>
      <c r="S56" s="8">
        <f>R17</f>
        <v>0</v>
      </c>
      <c r="T56" s="8">
        <f>R18</f>
        <v>0</v>
      </c>
      <c r="U56" s="8">
        <f>R19</f>
        <v>0</v>
      </c>
      <c r="V56" s="8">
        <f>R20</f>
        <v>0</v>
      </c>
      <c r="W56" s="8">
        <f>R21</f>
        <v>0</v>
      </c>
      <c r="X56" s="8">
        <f>R22</f>
        <v>0</v>
      </c>
      <c r="Y56" s="8">
        <f>R23</f>
        <v>0</v>
      </c>
      <c r="Z56" s="8">
        <f>$R$25</f>
        <v>0</v>
      </c>
      <c r="AA56" s="8">
        <v>0</v>
      </c>
      <c r="AB56" s="74">
        <f>$R$26</f>
        <v>0</v>
      </c>
      <c r="AC56" s="74">
        <f>+R27</f>
        <v>0</v>
      </c>
      <c r="AD56" s="74">
        <f>+R28</f>
        <v>0</v>
      </c>
      <c r="AE56" s="74">
        <f>+R29</f>
        <v>0</v>
      </c>
      <c r="AF56" s="80">
        <f>+R30</f>
        <v>0</v>
      </c>
      <c r="AG56" s="131">
        <f t="shared" si="5"/>
        <v>0</v>
      </c>
      <c r="AH56" s="5"/>
      <c r="AI56" s="5"/>
      <c r="AJ56" s="5"/>
      <c r="AK56" s="5"/>
      <c r="AL56" s="5"/>
      <c r="AM56" s="74"/>
      <c r="AN56" s="74"/>
      <c r="AO56" s="74"/>
      <c r="AP56" s="74"/>
      <c r="AQ56" s="67"/>
    </row>
    <row r="57" spans="2:43" ht="15.75" x14ac:dyDescent="0.3">
      <c r="C57" s="94">
        <v>50000227</v>
      </c>
      <c r="D57" s="95" t="s">
        <v>29</v>
      </c>
      <c r="E57" s="96" t="s">
        <v>14</v>
      </c>
      <c r="G57" s="10">
        <f>S5</f>
        <v>0</v>
      </c>
      <c r="H57" s="9">
        <f>S6</f>
        <v>0</v>
      </c>
      <c r="I57" s="8">
        <f>S7</f>
        <v>0</v>
      </c>
      <c r="J57" s="8">
        <f>S8</f>
        <v>0</v>
      </c>
      <c r="K57" s="8">
        <f>S9</f>
        <v>0</v>
      </c>
      <c r="L57" s="8">
        <f>S10</f>
        <v>0</v>
      </c>
      <c r="M57" s="8">
        <f>S11</f>
        <v>0</v>
      </c>
      <c r="N57" s="8">
        <f>S12</f>
        <v>0</v>
      </c>
      <c r="O57" s="8">
        <f>S13</f>
        <v>0</v>
      </c>
      <c r="P57" s="8">
        <f>S14</f>
        <v>0</v>
      </c>
      <c r="Q57" s="8">
        <f>S15</f>
        <v>0</v>
      </c>
      <c r="R57" s="8">
        <f>S16</f>
        <v>0</v>
      </c>
      <c r="S57" s="8">
        <f>S17</f>
        <v>0</v>
      </c>
      <c r="T57" s="8">
        <f>S18</f>
        <v>0</v>
      </c>
      <c r="U57" s="8">
        <f>S19</f>
        <v>0</v>
      </c>
      <c r="V57" s="8">
        <f>S20</f>
        <v>0</v>
      </c>
      <c r="W57" s="8">
        <f>S21</f>
        <v>0</v>
      </c>
      <c r="X57" s="8">
        <f>S22</f>
        <v>0</v>
      </c>
      <c r="Y57" s="8">
        <f>S23</f>
        <v>0</v>
      </c>
      <c r="Z57" s="8">
        <f>$S$25</f>
        <v>0</v>
      </c>
      <c r="AA57" s="8">
        <v>0</v>
      </c>
      <c r="AB57" s="74">
        <f>$S$26</f>
        <v>0</v>
      </c>
      <c r="AC57" s="74">
        <f>+S27</f>
        <v>0</v>
      </c>
      <c r="AD57" s="74">
        <f>+S28</f>
        <v>0</v>
      </c>
      <c r="AE57" s="74">
        <f>+S29</f>
        <v>0</v>
      </c>
      <c r="AF57" s="80">
        <f>+S30</f>
        <v>0</v>
      </c>
      <c r="AG57" s="131">
        <f t="shared" si="5"/>
        <v>0</v>
      </c>
      <c r="AH57" s="5"/>
      <c r="AI57" s="5"/>
      <c r="AJ57" s="5"/>
      <c r="AK57" s="5"/>
      <c r="AL57" s="5"/>
      <c r="AM57" s="74"/>
      <c r="AN57" s="74"/>
      <c r="AO57" s="74"/>
      <c r="AP57" s="74"/>
      <c r="AQ57" s="67"/>
    </row>
    <row r="58" spans="2:43" ht="15.75" x14ac:dyDescent="0.3">
      <c r="C58" s="94">
        <v>50000228</v>
      </c>
      <c r="D58" s="95" t="s">
        <v>30</v>
      </c>
      <c r="E58" s="96" t="s">
        <v>14</v>
      </c>
      <c r="G58" s="10">
        <f>T5</f>
        <v>0</v>
      </c>
      <c r="H58" s="9">
        <f>T6</f>
        <v>0</v>
      </c>
      <c r="I58" s="8">
        <f>T7</f>
        <v>0</v>
      </c>
      <c r="J58" s="8">
        <f>T8</f>
        <v>0</v>
      </c>
      <c r="K58" s="8">
        <f>T9</f>
        <v>0</v>
      </c>
      <c r="L58" s="8">
        <f>T10</f>
        <v>0</v>
      </c>
      <c r="M58" s="8">
        <f>T11</f>
        <v>0</v>
      </c>
      <c r="N58" s="8">
        <f>T12</f>
        <v>0</v>
      </c>
      <c r="O58" s="8">
        <f>T13</f>
        <v>0</v>
      </c>
      <c r="P58" s="8">
        <f>T14</f>
        <v>0</v>
      </c>
      <c r="Q58" s="8">
        <f>T15</f>
        <v>0</v>
      </c>
      <c r="R58" s="8">
        <f>T16</f>
        <v>0</v>
      </c>
      <c r="S58" s="8">
        <f>T17</f>
        <v>0</v>
      </c>
      <c r="T58" s="8">
        <f>T18</f>
        <v>0</v>
      </c>
      <c r="U58" s="8">
        <f>T19</f>
        <v>0</v>
      </c>
      <c r="V58" s="8">
        <f>T20</f>
        <v>0</v>
      </c>
      <c r="W58" s="8">
        <f>T21</f>
        <v>0</v>
      </c>
      <c r="X58" s="8">
        <f>T22</f>
        <v>0</v>
      </c>
      <c r="Y58" s="8">
        <f>T23</f>
        <v>0</v>
      </c>
      <c r="Z58" s="8">
        <f>$T$25</f>
        <v>0</v>
      </c>
      <c r="AA58" s="8">
        <v>0</v>
      </c>
      <c r="AB58" s="74">
        <f>$T$26</f>
        <v>0</v>
      </c>
      <c r="AC58" s="74">
        <f>+T27</f>
        <v>0</v>
      </c>
      <c r="AD58" s="74">
        <f>+T28</f>
        <v>0</v>
      </c>
      <c r="AE58" s="74">
        <f>+T29</f>
        <v>0</v>
      </c>
      <c r="AF58" s="80">
        <f>+T30</f>
        <v>0</v>
      </c>
      <c r="AG58" s="131">
        <f t="shared" si="5"/>
        <v>0</v>
      </c>
      <c r="AH58" s="5"/>
      <c r="AI58" s="5"/>
      <c r="AJ58" s="5"/>
      <c r="AK58" s="5"/>
      <c r="AL58" s="5"/>
      <c r="AM58" s="74"/>
      <c r="AN58" s="74"/>
      <c r="AO58" s="74"/>
      <c r="AP58" s="74"/>
      <c r="AQ58" s="67"/>
    </row>
    <row r="59" spans="2:43" ht="16.5" thickBot="1" x14ac:dyDescent="0.35">
      <c r="C59" s="115">
        <v>50000259</v>
      </c>
      <c r="D59" s="116" t="s">
        <v>31</v>
      </c>
      <c r="E59" s="117" t="s">
        <v>32</v>
      </c>
      <c r="G59" s="99">
        <f>M5+N5</f>
        <v>0</v>
      </c>
      <c r="H59" s="8">
        <f>M6+N6</f>
        <v>0</v>
      </c>
      <c r="I59" s="8">
        <f>M7+N7</f>
        <v>0</v>
      </c>
      <c r="J59" s="8">
        <f>M8+N8</f>
        <v>0</v>
      </c>
      <c r="K59" s="8">
        <f>M9+N9</f>
        <v>0</v>
      </c>
      <c r="L59" s="8">
        <f>M10+N10</f>
        <v>0</v>
      </c>
      <c r="M59" s="8">
        <f>M11+N11</f>
        <v>0</v>
      </c>
      <c r="N59" s="8">
        <f>M12+N12</f>
        <v>0</v>
      </c>
      <c r="O59" s="8">
        <f>M13+N13</f>
        <v>0</v>
      </c>
      <c r="P59" s="8">
        <f>M14+N14</f>
        <v>0</v>
      </c>
      <c r="Q59" s="8">
        <f>M15+N15</f>
        <v>0</v>
      </c>
      <c r="R59" s="8">
        <f>M16+N16</f>
        <v>0</v>
      </c>
      <c r="S59" s="8">
        <f>M17+N17</f>
        <v>0</v>
      </c>
      <c r="T59" s="8">
        <f>M18+N18</f>
        <v>0</v>
      </c>
      <c r="U59" s="8">
        <f>M19+N19</f>
        <v>0</v>
      </c>
      <c r="V59" s="8">
        <f>M20+N20</f>
        <v>0</v>
      </c>
      <c r="W59" s="8">
        <f>M21+N21</f>
        <v>0</v>
      </c>
      <c r="X59" s="8">
        <f>M22+N22</f>
        <v>0</v>
      </c>
      <c r="Y59" s="8">
        <f>M23+N23</f>
        <v>0</v>
      </c>
      <c r="Z59" s="8">
        <f>$M$25+$N$25</f>
        <v>0</v>
      </c>
      <c r="AA59" s="8">
        <v>0</v>
      </c>
      <c r="AB59" s="140">
        <f>$M$26+$N$26</f>
        <v>0</v>
      </c>
      <c r="AC59" s="140">
        <f>+M27+N27</f>
        <v>0</v>
      </c>
      <c r="AD59" s="140">
        <f>+M28+N28</f>
        <v>0</v>
      </c>
      <c r="AE59" s="140">
        <f>+M29+N29</f>
        <v>0</v>
      </c>
      <c r="AF59" s="134">
        <f>+M30+N30</f>
        <v>0</v>
      </c>
      <c r="AG59" s="132">
        <f t="shared" si="5"/>
        <v>0</v>
      </c>
      <c r="AH59" s="5"/>
      <c r="AI59" s="5"/>
      <c r="AJ59" s="5"/>
      <c r="AK59" s="5"/>
      <c r="AL59" s="5"/>
      <c r="AM59" s="74"/>
      <c r="AN59" s="74"/>
      <c r="AO59" s="74"/>
      <c r="AP59" s="74"/>
      <c r="AQ59" s="67"/>
    </row>
    <row r="60" spans="2:43" ht="15.75" x14ac:dyDescent="0.3">
      <c r="B60" s="118"/>
      <c r="C60" s="114"/>
      <c r="D60" s="114" t="s">
        <v>33</v>
      </c>
      <c r="E60" s="120"/>
      <c r="G60" s="40">
        <f t="shared" ref="G60:Y60" si="6">SUM(G45:G59)</f>
        <v>0</v>
      </c>
      <c r="H60" s="59">
        <f t="shared" si="6"/>
        <v>0</v>
      </c>
      <c r="I60" s="61">
        <f t="shared" si="6"/>
        <v>0</v>
      </c>
      <c r="J60" s="61">
        <f t="shared" si="6"/>
        <v>0</v>
      </c>
      <c r="K60" s="61">
        <f t="shared" si="6"/>
        <v>0</v>
      </c>
      <c r="L60" s="61">
        <f t="shared" si="6"/>
        <v>0</v>
      </c>
      <c r="M60" s="61">
        <f t="shared" si="6"/>
        <v>0</v>
      </c>
      <c r="N60" s="61">
        <f t="shared" si="6"/>
        <v>0</v>
      </c>
      <c r="O60" s="61">
        <f t="shared" si="6"/>
        <v>0</v>
      </c>
      <c r="P60" s="61">
        <f t="shared" si="6"/>
        <v>0</v>
      </c>
      <c r="Q60" s="61">
        <f t="shared" si="6"/>
        <v>0</v>
      </c>
      <c r="R60" s="61">
        <f t="shared" si="6"/>
        <v>0</v>
      </c>
      <c r="S60" s="61">
        <f t="shared" si="6"/>
        <v>0</v>
      </c>
      <c r="T60" s="61">
        <f t="shared" si="6"/>
        <v>0</v>
      </c>
      <c r="U60" s="61">
        <f t="shared" si="6"/>
        <v>0</v>
      </c>
      <c r="V60" s="61">
        <f t="shared" si="6"/>
        <v>0</v>
      </c>
      <c r="W60" s="61">
        <f t="shared" si="6"/>
        <v>0</v>
      </c>
      <c r="X60" s="61">
        <f t="shared" si="6"/>
        <v>0</v>
      </c>
      <c r="Y60" s="61">
        <f t="shared" si="6"/>
        <v>0</v>
      </c>
      <c r="Z60" s="61">
        <f t="shared" ref="Z60" si="7">SUM(Z45:Z59)</f>
        <v>0</v>
      </c>
      <c r="AA60" s="61">
        <f t="shared" ref="AA60" si="8">SUM(AA45:AA59)</f>
        <v>0</v>
      </c>
      <c r="AB60" s="8">
        <f>SUM(AB45:AB59)</f>
        <v>0</v>
      </c>
      <c r="AC60" s="8">
        <f t="shared" ref="AC60:AF60" si="9">SUM(AC45:AC59)</f>
        <v>0</v>
      </c>
      <c r="AD60" s="8">
        <f t="shared" si="9"/>
        <v>0</v>
      </c>
      <c r="AE60" s="8">
        <f t="shared" si="9"/>
        <v>0</v>
      </c>
      <c r="AF60" s="143">
        <f t="shared" si="9"/>
        <v>0</v>
      </c>
      <c r="AG60" s="142">
        <f>+G60+H60+I60+J60+K60+L60+M60+N60+O60+P60+Q60+R60+S60+T60+U60+V60+W60+X60+Y60+Z60+AA60+AB60+AC60+AD60+AE60+AF60</f>
        <v>0</v>
      </c>
      <c r="AH60" s="5"/>
      <c r="AI60" s="5"/>
      <c r="AJ60" s="5"/>
      <c r="AK60" s="5"/>
      <c r="AL60" s="5"/>
      <c r="AM60" s="74"/>
      <c r="AN60" s="74"/>
      <c r="AO60" s="74"/>
      <c r="AP60" s="74"/>
      <c r="AQ60" s="67"/>
    </row>
    <row r="61" spans="2:43" ht="15.75" x14ac:dyDescent="0.3">
      <c r="B61" s="119"/>
      <c r="C61" s="114"/>
      <c r="D61" s="95" t="s">
        <v>2</v>
      </c>
      <c r="E61" s="118"/>
      <c r="G61" s="10">
        <f t="shared" ref="G61:L61" si="10">G60*16%</f>
        <v>0</v>
      </c>
      <c r="H61" s="9">
        <f t="shared" si="10"/>
        <v>0</v>
      </c>
      <c r="I61" s="8">
        <f t="shared" si="10"/>
        <v>0</v>
      </c>
      <c r="J61" s="8">
        <f t="shared" si="10"/>
        <v>0</v>
      </c>
      <c r="K61" s="8">
        <f t="shared" si="10"/>
        <v>0</v>
      </c>
      <c r="L61" s="8">
        <f t="shared" si="10"/>
        <v>0</v>
      </c>
      <c r="M61" s="8">
        <f t="shared" ref="M61:V61" si="11">M60*16%</f>
        <v>0</v>
      </c>
      <c r="N61" s="8">
        <f t="shared" si="11"/>
        <v>0</v>
      </c>
      <c r="O61" s="8">
        <f t="shared" si="11"/>
        <v>0</v>
      </c>
      <c r="P61" s="8">
        <f t="shared" si="11"/>
        <v>0</v>
      </c>
      <c r="Q61" s="8">
        <f t="shared" si="11"/>
        <v>0</v>
      </c>
      <c r="R61" s="8">
        <f t="shared" si="11"/>
        <v>0</v>
      </c>
      <c r="S61" s="8">
        <f t="shared" si="11"/>
        <v>0</v>
      </c>
      <c r="T61" s="8">
        <f t="shared" si="11"/>
        <v>0</v>
      </c>
      <c r="U61" s="8">
        <f t="shared" si="11"/>
        <v>0</v>
      </c>
      <c r="V61" s="8">
        <f t="shared" si="11"/>
        <v>0</v>
      </c>
      <c r="W61" s="8">
        <f t="shared" ref="W61" si="12">W60*16%</f>
        <v>0</v>
      </c>
      <c r="X61" s="8">
        <f>X60*16%</f>
        <v>0</v>
      </c>
      <c r="Y61" s="8">
        <f>Y60*16%</f>
        <v>0</v>
      </c>
      <c r="Z61" s="8">
        <f t="shared" ref="Z61" si="13">Z60*16%</f>
        <v>0</v>
      </c>
      <c r="AA61" s="8">
        <f t="shared" ref="AA61:AF61" si="14">AA60*16%</f>
        <v>0</v>
      </c>
      <c r="AB61" s="8">
        <f t="shared" si="14"/>
        <v>0</v>
      </c>
      <c r="AC61" s="8">
        <f t="shared" si="14"/>
        <v>0</v>
      </c>
      <c r="AD61" s="8">
        <f t="shared" si="14"/>
        <v>0</v>
      </c>
      <c r="AE61" s="8">
        <f t="shared" si="14"/>
        <v>0</v>
      </c>
      <c r="AF61" s="143">
        <f t="shared" si="14"/>
        <v>0</v>
      </c>
      <c r="AG61" s="142">
        <f>+G61+H61+I61+J61+K61+L61+M61+N61+O61+P61+Q61+R61+S61+T61+U61+V61+W61+X61+Y61+Z61+AA61+AB61+AC61+AD61+AE61+AF61</f>
        <v>0</v>
      </c>
      <c r="AH61" s="5"/>
      <c r="AI61" s="5"/>
      <c r="AJ61" s="5"/>
      <c r="AK61" s="5"/>
      <c r="AL61" s="5"/>
      <c r="AM61" s="74"/>
      <c r="AN61" s="74"/>
      <c r="AO61" s="74"/>
      <c r="AP61" s="74"/>
      <c r="AQ61" s="67"/>
    </row>
    <row r="62" spans="2:43" ht="16.5" thickBot="1" x14ac:dyDescent="0.35">
      <c r="B62" s="119"/>
      <c r="C62" s="122"/>
      <c r="D62" s="116" t="s">
        <v>146</v>
      </c>
      <c r="E62" s="123"/>
      <c r="G62" s="138">
        <f>+W5</f>
        <v>0</v>
      </c>
      <c r="H62" s="60">
        <f>+W6</f>
        <v>0</v>
      </c>
      <c r="I62" s="62">
        <f>+W7</f>
        <v>0</v>
      </c>
      <c r="J62" s="62">
        <f>+W8</f>
        <v>0</v>
      </c>
      <c r="K62" s="62">
        <f>+W9</f>
        <v>0</v>
      </c>
      <c r="L62" s="62">
        <f>+W10</f>
        <v>0</v>
      </c>
      <c r="M62" s="62">
        <f>+W11</f>
        <v>0</v>
      </c>
      <c r="N62" s="62">
        <f>+W12</f>
        <v>0</v>
      </c>
      <c r="O62" s="62">
        <f>+W13</f>
        <v>0</v>
      </c>
      <c r="P62" s="62">
        <f>+W14</f>
        <v>0</v>
      </c>
      <c r="Q62" s="62">
        <f>+W15</f>
        <v>0</v>
      </c>
      <c r="R62" s="62">
        <f>+W16</f>
        <v>0</v>
      </c>
      <c r="S62" s="62">
        <f>+W17</f>
        <v>0</v>
      </c>
      <c r="T62" s="62">
        <f>+W18</f>
        <v>0</v>
      </c>
      <c r="U62" s="62">
        <f>+W19</f>
        <v>0</v>
      </c>
      <c r="V62" s="62">
        <f>+W20</f>
        <v>0</v>
      </c>
      <c r="W62" s="62">
        <f>+W21</f>
        <v>0</v>
      </c>
      <c r="X62" s="62">
        <f>+$W$22</f>
        <v>0</v>
      </c>
      <c r="Y62" s="62">
        <f>+$W$23</f>
        <v>0</v>
      </c>
      <c r="Z62" s="62">
        <f>+$W$24</f>
        <v>0</v>
      </c>
      <c r="AA62" s="62">
        <f>+$W$25</f>
        <v>0</v>
      </c>
      <c r="AB62" s="62">
        <f>+$W$26</f>
        <v>0</v>
      </c>
      <c r="AC62" s="62">
        <f>+W27</f>
        <v>0</v>
      </c>
      <c r="AD62" s="62">
        <f>+W28</f>
        <v>0</v>
      </c>
      <c r="AE62" s="62">
        <f>+W29</f>
        <v>0</v>
      </c>
      <c r="AF62" s="137">
        <f>+W30</f>
        <v>0</v>
      </c>
      <c r="AG62" s="144">
        <f>+G62+H62+I62+J62+K62+L62+M62+N62+O62+P62+Q62+R62+S62+T62+U62+V62+W62+X62+Y62+Z62+AA62+AB62+AC62+AD62+AE62+AF62</f>
        <v>0</v>
      </c>
      <c r="AH62" s="5"/>
      <c r="AI62" s="5"/>
      <c r="AJ62" s="5"/>
      <c r="AK62" s="5"/>
      <c r="AL62" s="5"/>
      <c r="AM62" s="74"/>
      <c r="AN62" s="74"/>
      <c r="AO62" s="74"/>
      <c r="AP62" s="74"/>
      <c r="AQ62" s="67"/>
    </row>
    <row r="63" spans="2:43" ht="16.5" thickBot="1" x14ac:dyDescent="0.35">
      <c r="C63" s="97"/>
      <c r="D63" s="98" t="s">
        <v>34</v>
      </c>
      <c r="E63" s="121"/>
      <c r="G63" s="135">
        <f>+G60+G61-G62</f>
        <v>0</v>
      </c>
      <c r="H63" s="136">
        <f t="shared" ref="H63:Z63" si="15">+H60+H61-H62</f>
        <v>0</v>
      </c>
      <c r="I63" s="136">
        <f t="shared" si="15"/>
        <v>0</v>
      </c>
      <c r="J63" s="136">
        <f t="shared" si="15"/>
        <v>0</v>
      </c>
      <c r="K63" s="136">
        <f t="shared" si="15"/>
        <v>0</v>
      </c>
      <c r="L63" s="136">
        <f t="shared" si="15"/>
        <v>0</v>
      </c>
      <c r="M63" s="136">
        <f t="shared" si="15"/>
        <v>0</v>
      </c>
      <c r="N63" s="136">
        <f t="shared" si="15"/>
        <v>0</v>
      </c>
      <c r="O63" s="136">
        <f t="shared" si="15"/>
        <v>0</v>
      </c>
      <c r="P63" s="136">
        <f t="shared" si="15"/>
        <v>0</v>
      </c>
      <c r="Q63" s="136">
        <f t="shared" si="15"/>
        <v>0</v>
      </c>
      <c r="R63" s="136">
        <f t="shared" si="15"/>
        <v>0</v>
      </c>
      <c r="S63" s="136">
        <f t="shared" si="15"/>
        <v>0</v>
      </c>
      <c r="T63" s="136">
        <f t="shared" si="15"/>
        <v>0</v>
      </c>
      <c r="U63" s="136">
        <f t="shared" si="15"/>
        <v>0</v>
      </c>
      <c r="V63" s="136">
        <f t="shared" si="15"/>
        <v>0</v>
      </c>
      <c r="W63" s="136">
        <f t="shared" si="15"/>
        <v>0</v>
      </c>
      <c r="X63" s="136">
        <f t="shared" si="15"/>
        <v>0</v>
      </c>
      <c r="Y63" s="136">
        <f t="shared" si="15"/>
        <v>0</v>
      </c>
      <c r="Z63" s="136">
        <f t="shared" si="15"/>
        <v>0</v>
      </c>
      <c r="AA63" s="136">
        <f t="shared" ref="AA63" si="16">+AA60+AA61-AA62</f>
        <v>0</v>
      </c>
      <c r="AB63" s="136">
        <f>+AB60+AB61-AB62</f>
        <v>0</v>
      </c>
      <c r="AC63" s="136">
        <f t="shared" ref="AC63:AF63" si="17">+AC60+AC61-AC62</f>
        <v>0</v>
      </c>
      <c r="AD63" s="136">
        <f t="shared" si="17"/>
        <v>0</v>
      </c>
      <c r="AE63" s="136">
        <f t="shared" si="17"/>
        <v>0</v>
      </c>
      <c r="AF63" s="136">
        <f t="shared" si="17"/>
        <v>0</v>
      </c>
      <c r="AG63" s="145">
        <f>+G63+H63+I63+J63+K63+L63+M63+N63+O63+P63+Q63+R63+S63+T63+U63+V63+W63+X63+Y63+Z63+AA63+AB63+AC63+AD63+AE63+AF63</f>
        <v>0</v>
      </c>
      <c r="AH63" s="5"/>
      <c r="AI63" s="5"/>
      <c r="AJ63" s="5"/>
      <c r="AK63" s="5"/>
      <c r="AL63" s="5"/>
      <c r="AM63" s="75"/>
      <c r="AN63" s="76"/>
      <c r="AO63" s="75"/>
      <c r="AP63" s="75"/>
      <c r="AQ63" s="67"/>
    </row>
    <row r="64" spans="2:43" ht="15.75" x14ac:dyDescent="0.3">
      <c r="F64" s="2"/>
      <c r="G64" s="2"/>
      <c r="H64" s="6"/>
      <c r="I64" s="44"/>
      <c r="J64" s="6"/>
      <c r="K64" s="6"/>
      <c r="L64" s="44"/>
      <c r="M64" s="48"/>
      <c r="N64" s="50"/>
      <c r="O64" s="6"/>
      <c r="R64" s="69"/>
      <c r="S64" s="69"/>
      <c r="T64" s="69"/>
      <c r="U64" s="68"/>
      <c r="V64" s="68"/>
      <c r="W64" s="68"/>
      <c r="X64" s="68"/>
      <c r="Y64" s="68"/>
      <c r="Z64" s="68"/>
      <c r="AA64" s="68"/>
      <c r="AB64" s="67"/>
      <c r="AC64" s="67"/>
      <c r="AD64" s="67"/>
      <c r="AE64" s="67"/>
      <c r="AF64" s="67"/>
      <c r="AG64" s="67"/>
      <c r="AH64" s="5"/>
      <c r="AI64" s="5"/>
      <c r="AJ64" s="5"/>
      <c r="AK64" s="5"/>
      <c r="AL64" s="5"/>
    </row>
    <row r="65" spans="3:33" x14ac:dyDescent="0.25">
      <c r="F65" s="83"/>
      <c r="G65" s="83"/>
      <c r="H65" s="83"/>
      <c r="I65" s="49"/>
      <c r="J65" s="2"/>
      <c r="K65" s="2"/>
      <c r="L65" s="49"/>
      <c r="M65" s="2"/>
      <c r="N65" s="68"/>
      <c r="O65" s="49"/>
      <c r="P65" s="49"/>
      <c r="Q65" s="46"/>
      <c r="R65" s="69"/>
      <c r="S65" s="69"/>
      <c r="T65" s="69"/>
      <c r="U65" s="68"/>
      <c r="V65" s="68"/>
      <c r="W65" s="68"/>
      <c r="X65" s="68"/>
      <c r="Y65" s="68"/>
      <c r="Z65" s="68"/>
      <c r="AA65" s="68"/>
      <c r="AB65" s="67"/>
      <c r="AC65" s="67"/>
      <c r="AD65" s="67"/>
      <c r="AE65" s="67"/>
      <c r="AF65" s="67"/>
      <c r="AG65" s="68"/>
    </row>
    <row r="66" spans="3:33" ht="15.75" x14ac:dyDescent="0.3">
      <c r="C66" s="4"/>
      <c r="D66" s="2"/>
      <c r="E66" s="2"/>
      <c r="F66" s="3"/>
      <c r="G66" s="3"/>
      <c r="H66" s="3"/>
      <c r="I66" s="46"/>
      <c r="J66" s="3"/>
      <c r="K66" s="2"/>
      <c r="L66" s="46"/>
      <c r="M66" s="3"/>
      <c r="N66" s="46"/>
      <c r="O66" s="46"/>
      <c r="P66" s="46"/>
      <c r="Q66" s="46"/>
      <c r="R66" s="69"/>
      <c r="S66" s="69"/>
      <c r="T66" s="69"/>
      <c r="U66" s="68"/>
      <c r="V66" s="68"/>
      <c r="W66" s="68"/>
      <c r="X66" s="68"/>
      <c r="Y66" s="68"/>
      <c r="Z66" s="68"/>
      <c r="AA66" s="68"/>
      <c r="AB66" s="67"/>
      <c r="AC66" s="67"/>
      <c r="AD66" s="67"/>
      <c r="AE66" s="67"/>
      <c r="AF66" s="67"/>
      <c r="AG66" s="113"/>
    </row>
    <row r="67" spans="3:33" ht="15.75" x14ac:dyDescent="0.3">
      <c r="C67" s="4"/>
      <c r="D67" s="83" t="s">
        <v>35</v>
      </c>
      <c r="E67" s="83"/>
      <c r="F67" s="3"/>
      <c r="G67" s="3"/>
      <c r="H67" s="37"/>
      <c r="I67" s="46"/>
      <c r="J67" s="3"/>
      <c r="K67" s="2"/>
      <c r="L67" s="3"/>
      <c r="M67" s="3"/>
      <c r="N67" s="46"/>
      <c r="O67" s="46"/>
      <c r="P67" s="46"/>
      <c r="Q67" s="46"/>
      <c r="R67" s="46"/>
      <c r="S67" s="46"/>
      <c r="T67" s="3"/>
      <c r="U67" s="2"/>
      <c r="V67" s="2"/>
      <c r="W67" s="2"/>
      <c r="X67" s="2"/>
      <c r="Y67" s="2"/>
      <c r="Z67" s="2"/>
      <c r="AA67" s="2"/>
    </row>
    <row r="68" spans="3:33" ht="15.75" x14ac:dyDescent="0.3">
      <c r="C68" s="4"/>
      <c r="D68" s="3"/>
      <c r="E68" s="3"/>
      <c r="F68" s="3"/>
      <c r="G68" s="3"/>
      <c r="H68" s="36"/>
      <c r="I68" s="3"/>
      <c r="J68" s="3"/>
      <c r="K68" s="2"/>
      <c r="L68" s="3"/>
      <c r="M68" s="3"/>
      <c r="N68" s="46"/>
      <c r="O68" s="46"/>
      <c r="P68" s="46"/>
      <c r="Q68" s="46"/>
      <c r="R68" s="46"/>
      <c r="S68" s="3"/>
      <c r="T68" s="3"/>
      <c r="U68" s="2"/>
      <c r="V68" s="2"/>
      <c r="W68" s="2"/>
      <c r="X68" s="2"/>
      <c r="Y68" s="2"/>
      <c r="Z68" s="2"/>
      <c r="AA68" s="2"/>
    </row>
    <row r="69" spans="3:33" ht="15.75" x14ac:dyDescent="0.3">
      <c r="C69" s="4"/>
      <c r="D69" s="3"/>
      <c r="E69" s="3"/>
      <c r="F69" s="3"/>
      <c r="G69" s="3"/>
      <c r="H69" s="3"/>
      <c r="I69" s="3"/>
      <c r="J69" s="3"/>
      <c r="K69" s="2"/>
      <c r="L69" s="3"/>
      <c r="M69" s="3"/>
      <c r="N69" s="3"/>
      <c r="O69" s="3"/>
      <c r="P69" s="3"/>
      <c r="Q69" s="3"/>
      <c r="R69" s="3"/>
      <c r="S69" s="3"/>
      <c r="T69" s="3"/>
      <c r="U69" s="2"/>
      <c r="V69" s="2"/>
      <c r="W69" s="2"/>
      <c r="X69" s="2"/>
      <c r="Y69" s="2"/>
      <c r="Z69" s="2"/>
      <c r="AA69" s="2"/>
    </row>
    <row r="70" spans="3:33" ht="15.75" x14ac:dyDescent="0.3">
      <c r="C70" s="4"/>
      <c r="D70" s="3"/>
      <c r="E70" s="3"/>
      <c r="F70" s="3"/>
      <c r="G70" s="3"/>
      <c r="H70" s="3"/>
      <c r="I70" s="3"/>
      <c r="J70" s="3"/>
      <c r="K70" s="2"/>
      <c r="L70" s="3"/>
      <c r="M70" s="3"/>
      <c r="N70" s="3"/>
      <c r="O70" s="3"/>
      <c r="P70" s="3"/>
      <c r="Q70" s="3"/>
      <c r="R70" s="3"/>
      <c r="S70" s="3"/>
      <c r="T70" s="3"/>
      <c r="U70" s="2"/>
      <c r="V70" s="2"/>
      <c r="W70" s="2"/>
      <c r="X70" s="2"/>
      <c r="Y70" s="2"/>
      <c r="Z70" s="2"/>
      <c r="AA70" s="2"/>
    </row>
    <row r="71" spans="3:33" ht="15.75" x14ac:dyDescent="0.3">
      <c r="C71" s="4"/>
      <c r="D71" s="3"/>
      <c r="E71" s="3"/>
    </row>
    <row r="72" spans="3:33" ht="15.75" x14ac:dyDescent="0.3">
      <c r="C72" s="4"/>
      <c r="D72" s="3"/>
      <c r="E72" s="3"/>
    </row>
  </sheetData>
  <mergeCells count="4">
    <mergeCell ref="AM42:AN42"/>
    <mergeCell ref="B34:B37"/>
    <mergeCell ref="G42:P42"/>
    <mergeCell ref="B5:B3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29"/>
  <sheetViews>
    <sheetView topLeftCell="D1" zoomScale="80" zoomScaleNormal="80" workbookViewId="0">
      <pane ySplit="1" topLeftCell="A2" activePane="bottomLeft" state="frozen"/>
      <selection activeCell="G1" sqref="G1"/>
      <selection pane="bottomLeft" activeCell="V7" sqref="V7"/>
    </sheetView>
    <sheetView workbookViewId="1"/>
  </sheetViews>
  <sheetFormatPr baseColWidth="10" defaultRowHeight="15" x14ac:dyDescent="0.25"/>
  <cols>
    <col min="1" max="1" width="11.5703125" bestFit="1" customWidth="1"/>
    <col min="2" max="2" width="8.7109375" style="35" bestFit="1" customWidth="1"/>
    <col min="3" max="3" width="35.28515625" bestFit="1" customWidth="1"/>
    <col min="4" max="4" width="18" customWidth="1"/>
    <col min="5" max="5" width="26.7109375" customWidth="1"/>
    <col min="6" max="6" width="12.28515625" style="35" customWidth="1"/>
    <col min="7" max="7" width="24.42578125" bestFit="1" customWidth="1"/>
    <col min="8" max="8" width="13.7109375" customWidth="1"/>
    <col min="9" max="9" width="11.28515625" customWidth="1"/>
    <col min="10" max="10" width="13" customWidth="1"/>
    <col min="11" max="11" width="13.5703125" customWidth="1"/>
    <col min="12" max="12" width="16.42578125" customWidth="1"/>
    <col min="13" max="13" width="11.42578125" customWidth="1"/>
    <col min="14" max="14" width="13" customWidth="1"/>
    <col min="15" max="15" width="16.5703125" customWidth="1"/>
    <col min="16" max="16" width="17" customWidth="1"/>
    <col min="17" max="17" width="14.28515625" style="112" bestFit="1" customWidth="1"/>
    <col min="18" max="18" width="14.42578125" customWidth="1"/>
    <col min="19" max="19" width="14.5703125" customWidth="1"/>
    <col min="20" max="20" width="11.7109375" customWidth="1"/>
    <col min="21" max="21" width="18.28515625" customWidth="1"/>
    <col min="22" max="22" width="13.42578125" customWidth="1"/>
    <col min="23" max="27" width="18.28515625" customWidth="1"/>
    <col min="28" max="28" width="18.28515625" style="112" customWidth="1"/>
    <col min="29" max="29" width="11.28515625" bestFit="1" customWidth="1"/>
    <col min="30" max="30" width="11.5703125" customWidth="1"/>
    <col min="31" max="31" width="12.140625" bestFit="1" customWidth="1"/>
    <col min="32" max="32" width="12.85546875" bestFit="1" customWidth="1"/>
    <col min="33" max="33" width="12.85546875" style="112" customWidth="1"/>
    <col min="34" max="34" width="14.140625" customWidth="1"/>
    <col min="35" max="35" width="12.28515625" bestFit="1" customWidth="1"/>
    <col min="36" max="36" width="13.42578125" customWidth="1"/>
    <col min="37" max="37" width="13.85546875" customWidth="1"/>
    <col min="38" max="38" width="12.28515625" bestFit="1" customWidth="1"/>
    <col min="39" max="39" width="11.42578125" bestFit="1" customWidth="1"/>
  </cols>
  <sheetData>
    <row r="1" spans="1:37" ht="38.25" x14ac:dyDescent="0.25">
      <c r="A1" s="1" t="s">
        <v>82</v>
      </c>
      <c r="B1" s="1" t="s">
        <v>83</v>
      </c>
      <c r="C1" s="1" t="s">
        <v>84</v>
      </c>
      <c r="D1" s="1" t="s">
        <v>53</v>
      </c>
      <c r="E1" s="1" t="s">
        <v>85</v>
      </c>
      <c r="F1" s="1" t="s">
        <v>86</v>
      </c>
      <c r="G1" s="1" t="s">
        <v>36</v>
      </c>
      <c r="H1" s="1" t="s">
        <v>42</v>
      </c>
      <c r="I1" s="1" t="s">
        <v>39</v>
      </c>
      <c r="J1" s="1" t="s">
        <v>40</v>
      </c>
      <c r="K1" s="1" t="s">
        <v>41</v>
      </c>
      <c r="L1" s="1" t="s">
        <v>43</v>
      </c>
      <c r="M1" s="1" t="s">
        <v>44</v>
      </c>
      <c r="N1" s="1" t="s">
        <v>45</v>
      </c>
      <c r="O1" s="1" t="s">
        <v>0</v>
      </c>
      <c r="P1" s="1" t="s">
        <v>46</v>
      </c>
      <c r="Q1" s="124" t="s">
        <v>147</v>
      </c>
      <c r="R1" s="1" t="s">
        <v>51</v>
      </c>
      <c r="S1" s="1" t="s">
        <v>52</v>
      </c>
      <c r="T1" s="1" t="s">
        <v>96</v>
      </c>
      <c r="U1" s="1" t="s">
        <v>133</v>
      </c>
      <c r="V1" s="1" t="s">
        <v>149</v>
      </c>
      <c r="W1" s="1" t="s">
        <v>67</v>
      </c>
      <c r="X1" s="1" t="s">
        <v>29</v>
      </c>
      <c r="Y1" s="1" t="s">
        <v>139</v>
      </c>
      <c r="Z1" s="1" t="s">
        <v>140</v>
      </c>
      <c r="AA1" s="1" t="s">
        <v>141</v>
      </c>
      <c r="AB1" s="124" t="s">
        <v>148</v>
      </c>
      <c r="AC1" s="1" t="s">
        <v>47</v>
      </c>
      <c r="AD1" s="1" t="s">
        <v>48</v>
      </c>
      <c r="AE1" s="1" t="s">
        <v>49</v>
      </c>
      <c r="AF1" s="1" t="s">
        <v>50</v>
      </c>
      <c r="AG1" s="124" t="s">
        <v>1</v>
      </c>
      <c r="AH1" s="1" t="s">
        <v>37</v>
      </c>
      <c r="AI1" s="1" t="s">
        <v>2</v>
      </c>
      <c r="AJ1" s="1" t="s">
        <v>145</v>
      </c>
      <c r="AK1" s="1" t="s">
        <v>3</v>
      </c>
    </row>
    <row r="2" spans="1:37" x14ac:dyDescent="0.25">
      <c r="Q2" s="125"/>
      <c r="AB2" s="125"/>
      <c r="AG2" s="125"/>
    </row>
    <row r="3" spans="1:37" x14ac:dyDescent="0.25">
      <c r="Q3" s="125"/>
      <c r="AB3" s="125"/>
      <c r="AG3" s="125"/>
    </row>
    <row r="4" spans="1:37" x14ac:dyDescent="0.25">
      <c r="Q4" s="125"/>
      <c r="AB4" s="125"/>
      <c r="AG4" s="125"/>
    </row>
    <row r="5" spans="1:37" x14ac:dyDescent="0.25">
      <c r="Q5" s="125"/>
      <c r="AB5" s="125"/>
      <c r="AG5" s="125"/>
    </row>
    <row r="6" spans="1:37" x14ac:dyDescent="0.25">
      <c r="Q6" s="125"/>
      <c r="AB6" s="125"/>
      <c r="AG6" s="125"/>
    </row>
    <row r="7" spans="1:37" x14ac:dyDescent="0.25">
      <c r="Q7" s="125"/>
      <c r="AB7" s="125"/>
      <c r="AG7" s="125"/>
    </row>
    <row r="8" spans="1:37" x14ac:dyDescent="0.25">
      <c r="Q8" s="126"/>
      <c r="AB8" s="128"/>
      <c r="AG8" s="128"/>
    </row>
    <row r="9" spans="1:37" x14ac:dyDescent="0.25">
      <c r="Q9" s="125"/>
      <c r="AB9" s="125"/>
      <c r="AG9" s="125"/>
    </row>
    <row r="10" spans="1:37" x14ac:dyDescent="0.25">
      <c r="Q10" s="125"/>
      <c r="AB10" s="125"/>
      <c r="AG10" s="125"/>
    </row>
    <row r="11" spans="1:37" x14ac:dyDescent="0.25">
      <c r="Q11" s="127"/>
      <c r="AB11" s="125"/>
      <c r="AG11" s="125"/>
    </row>
    <row r="12" spans="1:37" x14ac:dyDescent="0.25">
      <c r="Q12" s="127"/>
      <c r="AB12" s="125"/>
      <c r="AG12" s="125"/>
    </row>
    <row r="13" spans="1:37" x14ac:dyDescent="0.25">
      <c r="Q13" s="127"/>
      <c r="AB13" s="125"/>
      <c r="AG13" s="125"/>
    </row>
    <row r="14" spans="1:37" x14ac:dyDescent="0.25">
      <c r="Q14" s="127"/>
      <c r="AB14" s="125"/>
      <c r="AG14" s="125"/>
    </row>
    <row r="15" spans="1:37" x14ac:dyDescent="0.25">
      <c r="Q15" s="126"/>
      <c r="AB15" s="128"/>
      <c r="AG15" s="128"/>
    </row>
    <row r="16" spans="1:37" x14ac:dyDescent="0.25">
      <c r="Q16" s="127"/>
      <c r="AB16" s="125"/>
      <c r="AG16" s="125"/>
    </row>
    <row r="17" spans="17:33" x14ac:dyDescent="0.25">
      <c r="Q17" s="127"/>
      <c r="AB17" s="125"/>
      <c r="AG17" s="125"/>
    </row>
    <row r="18" spans="17:33" x14ac:dyDescent="0.25">
      <c r="Q18" s="127"/>
      <c r="AB18" s="125"/>
      <c r="AG18" s="125"/>
    </row>
    <row r="19" spans="17:33" x14ac:dyDescent="0.25">
      <c r="Q19" s="127"/>
      <c r="AB19" s="125"/>
      <c r="AG19" s="125"/>
    </row>
    <row r="20" spans="17:33" x14ac:dyDescent="0.25">
      <c r="Q20" s="127"/>
      <c r="AB20" s="125"/>
      <c r="AG20" s="125"/>
    </row>
    <row r="21" spans="17:33" x14ac:dyDescent="0.25">
      <c r="Q21" s="127"/>
      <c r="AB21" s="125"/>
      <c r="AG21" s="125"/>
    </row>
    <row r="22" spans="17:33" x14ac:dyDescent="0.25">
      <c r="Q22" s="127"/>
      <c r="AB22" s="125"/>
      <c r="AG22" s="125"/>
    </row>
    <row r="23" spans="17:33" x14ac:dyDescent="0.25">
      <c r="Q23" s="127"/>
      <c r="AB23" s="125"/>
      <c r="AG23" s="125"/>
    </row>
    <row r="24" spans="17:33" x14ac:dyDescent="0.25">
      <c r="Q24" s="127"/>
      <c r="AB24" s="125"/>
      <c r="AG24" s="125"/>
    </row>
    <row r="25" spans="17:33" x14ac:dyDescent="0.25">
      <c r="Q25" s="127"/>
      <c r="AB25" s="125"/>
      <c r="AG25" s="125"/>
    </row>
    <row r="26" spans="17:33" x14ac:dyDescent="0.25">
      <c r="Q26" s="127"/>
      <c r="AB26" s="125"/>
      <c r="AG26" s="125"/>
    </row>
    <row r="27" spans="17:33" x14ac:dyDescent="0.25">
      <c r="Q27" s="127"/>
      <c r="AB27" s="125"/>
      <c r="AG27" s="125"/>
    </row>
    <row r="28" spans="17:33" x14ac:dyDescent="0.25">
      <c r="Q28" s="126"/>
      <c r="AB28" s="128"/>
      <c r="AG28" s="128"/>
    </row>
    <row r="29" spans="17:33" x14ac:dyDescent="0.25">
      <c r="Q29" s="127"/>
      <c r="AB29" s="125"/>
      <c r="AG29" s="125"/>
    </row>
    <row r="30" spans="17:33" x14ac:dyDescent="0.25">
      <c r="Q30" s="127"/>
      <c r="AB30" s="125"/>
      <c r="AG30" s="125"/>
    </row>
    <row r="31" spans="17:33" x14ac:dyDescent="0.25">
      <c r="Q31" s="127"/>
      <c r="AB31" s="125"/>
      <c r="AG31" s="125"/>
    </row>
    <row r="32" spans="17:33" x14ac:dyDescent="0.25">
      <c r="Q32" s="127"/>
      <c r="AB32" s="125"/>
      <c r="AG32" s="125"/>
    </row>
    <row r="33" spans="17:33" x14ac:dyDescent="0.25">
      <c r="Q33" s="127"/>
      <c r="AB33" s="125"/>
      <c r="AG33" s="125"/>
    </row>
    <row r="34" spans="17:33" x14ac:dyDescent="0.25">
      <c r="Q34" s="127"/>
      <c r="AB34" s="125"/>
      <c r="AG34" s="125"/>
    </row>
    <row r="35" spans="17:33" x14ac:dyDescent="0.25">
      <c r="Q35" s="127"/>
      <c r="AB35" s="125"/>
      <c r="AG35" s="125"/>
    </row>
    <row r="36" spans="17:33" x14ac:dyDescent="0.25">
      <c r="Q36" s="127"/>
      <c r="AB36" s="125"/>
      <c r="AG36" s="125"/>
    </row>
    <row r="37" spans="17:33" x14ac:dyDescent="0.25">
      <c r="Q37" s="127"/>
      <c r="AB37" s="125"/>
      <c r="AG37" s="125"/>
    </row>
    <row r="38" spans="17:33" x14ac:dyDescent="0.25">
      <c r="Q38" s="127"/>
      <c r="AB38" s="125"/>
      <c r="AG38" s="125"/>
    </row>
    <row r="39" spans="17:33" x14ac:dyDescent="0.25">
      <c r="Q39" s="127"/>
      <c r="AB39" s="125"/>
      <c r="AG39" s="125"/>
    </row>
    <row r="40" spans="17:33" x14ac:dyDescent="0.25">
      <c r="Q40" s="126"/>
      <c r="AB40" s="128"/>
      <c r="AG40" s="128"/>
    </row>
    <row r="41" spans="17:33" x14ac:dyDescent="0.25">
      <c r="Q41" s="127"/>
      <c r="AB41" s="125"/>
      <c r="AG41" s="125"/>
    </row>
    <row r="42" spans="17:33" x14ac:dyDescent="0.25">
      <c r="Q42" s="127"/>
      <c r="AB42" s="125"/>
      <c r="AG42" s="125"/>
    </row>
    <row r="43" spans="17:33" x14ac:dyDescent="0.25">
      <c r="Q43" s="127"/>
      <c r="AB43" s="125"/>
      <c r="AG43" s="125"/>
    </row>
    <row r="44" spans="17:33" x14ac:dyDescent="0.25">
      <c r="Q44" s="127"/>
      <c r="AB44" s="125"/>
      <c r="AG44" s="125"/>
    </row>
    <row r="45" spans="17:33" x14ac:dyDescent="0.25">
      <c r="Q45" s="127"/>
      <c r="AB45" s="125"/>
      <c r="AG45" s="125"/>
    </row>
    <row r="46" spans="17:33" x14ac:dyDescent="0.25">
      <c r="Q46" s="127"/>
      <c r="AB46" s="125"/>
      <c r="AG46" s="125"/>
    </row>
    <row r="47" spans="17:33" x14ac:dyDescent="0.25">
      <c r="Q47" s="127"/>
      <c r="AB47" s="125"/>
      <c r="AG47" s="125"/>
    </row>
    <row r="48" spans="17:33" x14ac:dyDescent="0.25">
      <c r="Q48" s="127"/>
      <c r="AB48" s="125"/>
      <c r="AG48" s="125"/>
    </row>
    <row r="49" spans="17:33" x14ac:dyDescent="0.25">
      <c r="Q49" s="127"/>
      <c r="AB49" s="125"/>
      <c r="AG49" s="125"/>
    </row>
    <row r="50" spans="17:33" x14ac:dyDescent="0.25">
      <c r="Q50" s="127"/>
      <c r="AB50" s="125"/>
      <c r="AG50" s="125"/>
    </row>
    <row r="51" spans="17:33" x14ac:dyDescent="0.25">
      <c r="Q51" s="127"/>
      <c r="AB51" s="125"/>
      <c r="AG51" s="125"/>
    </row>
    <row r="52" spans="17:33" x14ac:dyDescent="0.25">
      <c r="Q52" s="126"/>
      <c r="AB52" s="128"/>
      <c r="AG52" s="128"/>
    </row>
    <row r="53" spans="17:33" x14ac:dyDescent="0.25">
      <c r="Q53" s="127"/>
      <c r="AB53" s="125"/>
      <c r="AG53" s="125"/>
    </row>
    <row r="54" spans="17:33" x14ac:dyDescent="0.25">
      <c r="Q54" s="127"/>
      <c r="AB54" s="125"/>
      <c r="AG54" s="125"/>
    </row>
    <row r="55" spans="17:33" x14ac:dyDescent="0.25">
      <c r="Q55" s="127"/>
      <c r="AB55" s="125"/>
      <c r="AG55" s="125"/>
    </row>
    <row r="56" spans="17:33" x14ac:dyDescent="0.25">
      <c r="Q56" s="127"/>
      <c r="AB56" s="125"/>
      <c r="AG56" s="125"/>
    </row>
    <row r="57" spans="17:33" x14ac:dyDescent="0.25">
      <c r="Q57" s="127"/>
      <c r="AB57" s="125"/>
      <c r="AG57" s="125"/>
    </row>
    <row r="58" spans="17:33" x14ac:dyDescent="0.25">
      <c r="Q58" s="126"/>
      <c r="AB58" s="128"/>
      <c r="AG58" s="128"/>
    </row>
    <row r="59" spans="17:33" x14ac:dyDescent="0.25">
      <c r="Q59" s="127"/>
      <c r="AB59" s="125"/>
      <c r="AG59" s="125"/>
    </row>
    <row r="60" spans="17:33" x14ac:dyDescent="0.25">
      <c r="Q60" s="127"/>
      <c r="AB60" s="125"/>
      <c r="AG60" s="125"/>
    </row>
    <row r="61" spans="17:33" x14ac:dyDescent="0.25">
      <c r="Q61" s="127"/>
      <c r="AB61" s="125"/>
      <c r="AG61" s="125"/>
    </row>
    <row r="62" spans="17:33" x14ac:dyDescent="0.25">
      <c r="Q62" s="127"/>
      <c r="AB62" s="125"/>
      <c r="AG62" s="125"/>
    </row>
    <row r="63" spans="17:33" x14ac:dyDescent="0.25">
      <c r="Q63" s="127"/>
      <c r="AB63" s="125"/>
      <c r="AG63" s="125"/>
    </row>
    <row r="64" spans="17:33" x14ac:dyDescent="0.25">
      <c r="Q64" s="127"/>
      <c r="AB64" s="125"/>
      <c r="AG64" s="125"/>
    </row>
    <row r="65" spans="17:33" x14ac:dyDescent="0.25">
      <c r="Q65" s="127"/>
      <c r="AB65" s="125"/>
      <c r="AG65" s="125"/>
    </row>
    <row r="66" spans="17:33" x14ac:dyDescent="0.25">
      <c r="Q66" s="127"/>
      <c r="AB66" s="125"/>
      <c r="AG66" s="125"/>
    </row>
    <row r="67" spans="17:33" x14ac:dyDescent="0.25">
      <c r="Q67" s="126"/>
      <c r="AB67" s="128"/>
      <c r="AG67" s="128"/>
    </row>
    <row r="68" spans="17:33" x14ac:dyDescent="0.25">
      <c r="Q68" s="127"/>
      <c r="AB68" s="125"/>
      <c r="AG68" s="125"/>
    </row>
    <row r="69" spans="17:33" x14ac:dyDescent="0.25">
      <c r="Q69" s="127"/>
      <c r="AB69" s="125"/>
      <c r="AG69" s="125"/>
    </row>
    <row r="70" spans="17:33" x14ac:dyDescent="0.25">
      <c r="Q70" s="127"/>
      <c r="AB70" s="125"/>
      <c r="AG70" s="125"/>
    </row>
    <row r="71" spans="17:33" x14ac:dyDescent="0.25">
      <c r="Q71" s="127"/>
      <c r="AB71" s="125"/>
      <c r="AG71" s="125"/>
    </row>
    <row r="72" spans="17:33" x14ac:dyDescent="0.25">
      <c r="Q72" s="127"/>
      <c r="AB72" s="125"/>
      <c r="AG72" s="125"/>
    </row>
    <row r="73" spans="17:33" x14ac:dyDescent="0.25">
      <c r="Q73" s="127"/>
      <c r="AB73" s="125"/>
      <c r="AG73" s="125"/>
    </row>
    <row r="74" spans="17:33" x14ac:dyDescent="0.25">
      <c r="Q74" s="127"/>
      <c r="AB74" s="125"/>
      <c r="AG74" s="125"/>
    </row>
    <row r="75" spans="17:33" x14ac:dyDescent="0.25">
      <c r="Q75" s="127"/>
      <c r="AB75" s="125"/>
      <c r="AG75" s="125"/>
    </row>
    <row r="76" spans="17:33" x14ac:dyDescent="0.25">
      <c r="Q76" s="127"/>
      <c r="AB76" s="125"/>
      <c r="AG76" s="125"/>
    </row>
    <row r="77" spans="17:33" x14ac:dyDescent="0.25">
      <c r="Q77" s="127"/>
      <c r="AB77" s="125"/>
      <c r="AG77" s="125"/>
    </row>
    <row r="78" spans="17:33" x14ac:dyDescent="0.25">
      <c r="Q78" s="127"/>
      <c r="AB78" s="125"/>
      <c r="AG78" s="125"/>
    </row>
    <row r="79" spans="17:33" x14ac:dyDescent="0.25">
      <c r="Q79" s="126"/>
      <c r="AB79" s="128"/>
      <c r="AG79" s="128"/>
    </row>
    <row r="80" spans="17:33" x14ac:dyDescent="0.25">
      <c r="Q80" s="127"/>
      <c r="AB80" s="125"/>
      <c r="AG80" s="125"/>
    </row>
    <row r="81" spans="17:33" x14ac:dyDescent="0.25">
      <c r="Q81" s="127"/>
      <c r="AB81" s="125"/>
      <c r="AG81" s="125"/>
    </row>
    <row r="82" spans="17:33" x14ac:dyDescent="0.25">
      <c r="Q82" s="127"/>
      <c r="AB82" s="125"/>
      <c r="AG82" s="125"/>
    </row>
    <row r="83" spans="17:33" x14ac:dyDescent="0.25">
      <c r="Q83" s="127"/>
      <c r="AB83" s="125"/>
      <c r="AG83" s="125"/>
    </row>
    <row r="84" spans="17:33" x14ac:dyDescent="0.25">
      <c r="Q84" s="127"/>
      <c r="AB84" s="125"/>
      <c r="AG84" s="125"/>
    </row>
    <row r="85" spans="17:33" x14ac:dyDescent="0.25">
      <c r="Q85" s="127"/>
      <c r="AB85" s="125"/>
      <c r="AG85" s="125"/>
    </row>
    <row r="86" spans="17:33" x14ac:dyDescent="0.25">
      <c r="Q86" s="127"/>
      <c r="AB86" s="125"/>
      <c r="AG86" s="125"/>
    </row>
    <row r="87" spans="17:33" x14ac:dyDescent="0.25">
      <c r="Q87" s="127"/>
      <c r="AB87" s="125"/>
      <c r="AG87" s="125"/>
    </row>
    <row r="88" spans="17:33" x14ac:dyDescent="0.25">
      <c r="Q88" s="127"/>
      <c r="AB88" s="125"/>
      <c r="AG88" s="125"/>
    </row>
    <row r="89" spans="17:33" x14ac:dyDescent="0.25">
      <c r="Q89" s="127"/>
      <c r="AB89" s="125"/>
      <c r="AG89" s="125"/>
    </row>
    <row r="90" spans="17:33" x14ac:dyDescent="0.25">
      <c r="Q90" s="126"/>
      <c r="AB90" s="128"/>
      <c r="AG90" s="128"/>
    </row>
    <row r="91" spans="17:33" x14ac:dyDescent="0.25">
      <c r="Q91" s="127"/>
      <c r="AB91" s="125"/>
      <c r="AG91" s="125"/>
    </row>
    <row r="92" spans="17:33" x14ac:dyDescent="0.25">
      <c r="Q92" s="127"/>
      <c r="AB92" s="125"/>
      <c r="AG92" s="125"/>
    </row>
    <row r="93" spans="17:33" x14ac:dyDescent="0.25">
      <c r="Q93" s="127"/>
      <c r="AB93" s="125"/>
      <c r="AG93" s="125"/>
    </row>
    <row r="94" spans="17:33" x14ac:dyDescent="0.25">
      <c r="Q94" s="127"/>
      <c r="AB94" s="125"/>
      <c r="AG94" s="125"/>
    </row>
    <row r="95" spans="17:33" x14ac:dyDescent="0.25">
      <c r="Q95" s="127"/>
      <c r="AB95" s="125"/>
      <c r="AG95" s="125"/>
    </row>
    <row r="96" spans="17:33" x14ac:dyDescent="0.25">
      <c r="Q96" s="127"/>
      <c r="AB96" s="125"/>
      <c r="AG96" s="125"/>
    </row>
    <row r="97" spans="17:33" x14ac:dyDescent="0.25">
      <c r="Q97" s="127"/>
      <c r="AB97" s="125"/>
      <c r="AG97" s="125"/>
    </row>
    <row r="98" spans="17:33" x14ac:dyDescent="0.25">
      <c r="Q98" s="127"/>
      <c r="AB98" s="125"/>
      <c r="AG98" s="125"/>
    </row>
    <row r="99" spans="17:33" x14ac:dyDescent="0.25">
      <c r="Q99" s="127"/>
      <c r="AB99" s="125"/>
      <c r="AG99" s="125"/>
    </row>
    <row r="100" spans="17:33" x14ac:dyDescent="0.25">
      <c r="Q100" s="127"/>
      <c r="AB100" s="125"/>
      <c r="AG100" s="125"/>
    </row>
    <row r="101" spans="17:33" x14ac:dyDescent="0.25">
      <c r="Q101" s="126"/>
      <c r="AB101" s="128"/>
      <c r="AG101" s="128"/>
    </row>
    <row r="102" spans="17:33" x14ac:dyDescent="0.25">
      <c r="Q102" s="127"/>
      <c r="AB102" s="125"/>
      <c r="AG102" s="125"/>
    </row>
    <row r="103" spans="17:33" x14ac:dyDescent="0.25">
      <c r="Q103" s="127"/>
      <c r="AB103" s="125"/>
      <c r="AG103" s="125"/>
    </row>
    <row r="104" spans="17:33" x14ac:dyDescent="0.25">
      <c r="Q104" s="127"/>
      <c r="AB104" s="125"/>
      <c r="AG104" s="125"/>
    </row>
    <row r="105" spans="17:33" x14ac:dyDescent="0.25">
      <c r="Q105" s="127"/>
      <c r="AB105" s="125"/>
      <c r="AG105" s="125"/>
    </row>
    <row r="106" spans="17:33" x14ac:dyDescent="0.25">
      <c r="Q106" s="127"/>
      <c r="AB106" s="125"/>
      <c r="AG106" s="125"/>
    </row>
    <row r="107" spans="17:33" x14ac:dyDescent="0.25">
      <c r="Q107" s="127"/>
      <c r="AB107" s="125"/>
      <c r="AG107" s="125"/>
    </row>
    <row r="108" spans="17:33" x14ac:dyDescent="0.25">
      <c r="Q108" s="127"/>
      <c r="AB108" s="125"/>
      <c r="AG108" s="125"/>
    </row>
    <row r="109" spans="17:33" x14ac:dyDescent="0.25">
      <c r="Q109" s="127"/>
      <c r="AB109" s="125"/>
      <c r="AG109" s="125"/>
    </row>
    <row r="110" spans="17:33" x14ac:dyDescent="0.25">
      <c r="Q110" s="127"/>
      <c r="AB110" s="125"/>
      <c r="AG110" s="125"/>
    </row>
    <row r="111" spans="17:33" x14ac:dyDescent="0.25">
      <c r="Q111" s="126"/>
      <c r="AB111" s="128"/>
      <c r="AG111" s="128"/>
    </row>
    <row r="112" spans="17:33" x14ac:dyDescent="0.25">
      <c r="Q112" s="127"/>
      <c r="AB112" s="125"/>
      <c r="AG112" s="125"/>
    </row>
    <row r="113" spans="17:33" x14ac:dyDescent="0.25">
      <c r="Q113" s="127"/>
      <c r="AB113" s="125"/>
      <c r="AG113" s="125"/>
    </row>
    <row r="114" spans="17:33" x14ac:dyDescent="0.25">
      <c r="Q114" s="127"/>
      <c r="AB114" s="125"/>
      <c r="AG114" s="125"/>
    </row>
    <row r="115" spans="17:33" x14ac:dyDescent="0.25">
      <c r="Q115" s="127"/>
      <c r="AB115" s="125"/>
      <c r="AG115" s="125"/>
    </row>
    <row r="116" spans="17:33" x14ac:dyDescent="0.25">
      <c r="Q116" s="127"/>
      <c r="AB116" s="125"/>
      <c r="AG116" s="125"/>
    </row>
    <row r="117" spans="17:33" x14ac:dyDescent="0.25">
      <c r="Q117" s="127"/>
      <c r="AB117" s="125"/>
      <c r="AG117" s="125"/>
    </row>
    <row r="118" spans="17:33" x14ac:dyDescent="0.25">
      <c r="Q118" s="127"/>
      <c r="AB118" s="125"/>
      <c r="AG118" s="125"/>
    </row>
    <row r="119" spans="17:33" x14ac:dyDescent="0.25">
      <c r="Q119" s="127"/>
      <c r="AB119" s="125"/>
      <c r="AG119" s="125"/>
    </row>
    <row r="120" spans="17:33" x14ac:dyDescent="0.25">
      <c r="Q120" s="127"/>
      <c r="AB120" s="125"/>
      <c r="AG120" s="125"/>
    </row>
    <row r="121" spans="17:33" x14ac:dyDescent="0.25">
      <c r="Q121" s="127"/>
      <c r="AB121" s="125"/>
      <c r="AG121" s="125"/>
    </row>
    <row r="122" spans="17:33" x14ac:dyDescent="0.25">
      <c r="Q122" s="127"/>
      <c r="AB122" s="125"/>
      <c r="AG122" s="125"/>
    </row>
    <row r="123" spans="17:33" x14ac:dyDescent="0.25">
      <c r="Q123" s="127"/>
      <c r="AB123" s="125"/>
      <c r="AG123" s="125"/>
    </row>
    <row r="124" spans="17:33" x14ac:dyDescent="0.25">
      <c r="Q124" s="127"/>
      <c r="AB124" s="125"/>
      <c r="AG124" s="125"/>
    </row>
    <row r="125" spans="17:33" x14ac:dyDescent="0.25">
      <c r="Q125" s="127"/>
      <c r="AB125" s="125"/>
      <c r="AG125" s="125"/>
    </row>
    <row r="126" spans="17:33" x14ac:dyDescent="0.25">
      <c r="Q126" s="127"/>
      <c r="AB126" s="125"/>
      <c r="AG126" s="125"/>
    </row>
    <row r="127" spans="17:33" x14ac:dyDescent="0.25">
      <c r="Q127" s="127"/>
      <c r="AB127" s="125"/>
      <c r="AG127" s="125"/>
    </row>
    <row r="128" spans="17:33" x14ac:dyDescent="0.25">
      <c r="Q128" s="127"/>
      <c r="AB128" s="125"/>
      <c r="AG128" s="125"/>
    </row>
    <row r="129" spans="17:33" x14ac:dyDescent="0.25">
      <c r="Q129" s="127"/>
      <c r="AB129" s="125"/>
      <c r="AG129" s="125"/>
    </row>
    <row r="130" spans="17:33" x14ac:dyDescent="0.25">
      <c r="Q130" s="127"/>
      <c r="AB130" s="125"/>
      <c r="AG130" s="125"/>
    </row>
    <row r="131" spans="17:33" x14ac:dyDescent="0.25">
      <c r="Q131" s="127"/>
      <c r="AB131" s="125"/>
      <c r="AG131" s="125"/>
    </row>
    <row r="132" spans="17:33" x14ac:dyDescent="0.25">
      <c r="Q132" s="127"/>
      <c r="AB132" s="125"/>
      <c r="AG132" s="125"/>
    </row>
    <row r="133" spans="17:33" x14ac:dyDescent="0.25">
      <c r="Q133" s="127"/>
      <c r="AB133" s="125"/>
      <c r="AG133" s="125"/>
    </row>
    <row r="134" spans="17:33" x14ac:dyDescent="0.25">
      <c r="Q134" s="126"/>
      <c r="AB134" s="128"/>
      <c r="AG134" s="128"/>
    </row>
    <row r="135" spans="17:33" x14ac:dyDescent="0.25">
      <c r="Q135" s="127"/>
      <c r="AB135" s="125"/>
      <c r="AG135" s="125"/>
    </row>
    <row r="136" spans="17:33" x14ac:dyDescent="0.25">
      <c r="Q136" s="127"/>
      <c r="AB136" s="125"/>
      <c r="AG136" s="125"/>
    </row>
    <row r="137" spans="17:33" x14ac:dyDescent="0.25">
      <c r="Q137" s="127"/>
      <c r="AB137" s="125"/>
      <c r="AG137" s="125"/>
    </row>
    <row r="138" spans="17:33" x14ac:dyDescent="0.25">
      <c r="Q138" s="127"/>
      <c r="AB138" s="125"/>
      <c r="AG138" s="125"/>
    </row>
    <row r="139" spans="17:33" x14ac:dyDescent="0.25">
      <c r="Q139" s="127"/>
      <c r="AB139" s="125"/>
      <c r="AG139" s="125"/>
    </row>
    <row r="140" spans="17:33" x14ac:dyDescent="0.25">
      <c r="Q140" s="126"/>
      <c r="AB140" s="128"/>
      <c r="AG140" s="128"/>
    </row>
    <row r="141" spans="17:33" x14ac:dyDescent="0.25">
      <c r="Q141" s="127"/>
      <c r="AB141" s="125"/>
      <c r="AG141" s="125"/>
    </row>
    <row r="142" spans="17:33" x14ac:dyDescent="0.25">
      <c r="Q142" s="127"/>
      <c r="AB142" s="125"/>
      <c r="AG142" s="125"/>
    </row>
    <row r="143" spans="17:33" x14ac:dyDescent="0.25">
      <c r="Q143" s="127"/>
      <c r="AB143" s="125"/>
      <c r="AG143" s="125"/>
    </row>
    <row r="144" spans="17:33" x14ac:dyDescent="0.25">
      <c r="Q144" s="127"/>
      <c r="AB144" s="125"/>
      <c r="AG144" s="125"/>
    </row>
    <row r="145" spans="17:33" x14ac:dyDescent="0.25">
      <c r="Q145" s="127"/>
      <c r="AB145" s="125"/>
      <c r="AG145" s="125"/>
    </row>
    <row r="146" spans="17:33" x14ac:dyDescent="0.25">
      <c r="Q146" s="127"/>
      <c r="AB146" s="125"/>
      <c r="AG146" s="125"/>
    </row>
    <row r="147" spans="17:33" x14ac:dyDescent="0.25">
      <c r="Q147" s="127"/>
      <c r="AB147" s="125"/>
      <c r="AG147" s="125"/>
    </row>
    <row r="148" spans="17:33" x14ac:dyDescent="0.25">
      <c r="Q148" s="127"/>
      <c r="AB148" s="125"/>
      <c r="AG148" s="125"/>
    </row>
    <row r="149" spans="17:33" x14ac:dyDescent="0.25">
      <c r="Q149" s="127"/>
      <c r="AB149" s="125"/>
      <c r="AG149" s="125"/>
    </row>
    <row r="150" spans="17:33" x14ac:dyDescent="0.25">
      <c r="Q150" s="127"/>
      <c r="AB150" s="125"/>
      <c r="AG150" s="125"/>
    </row>
    <row r="151" spans="17:33" x14ac:dyDescent="0.25">
      <c r="Q151" s="127"/>
      <c r="AB151" s="125"/>
      <c r="AG151" s="125"/>
    </row>
    <row r="152" spans="17:33" x14ac:dyDescent="0.25">
      <c r="Q152" s="127"/>
      <c r="AB152" s="125"/>
      <c r="AG152" s="125"/>
    </row>
    <row r="153" spans="17:33" x14ac:dyDescent="0.25">
      <c r="Q153" s="127"/>
      <c r="AB153" s="125"/>
      <c r="AG153" s="125"/>
    </row>
    <row r="154" spans="17:33" x14ac:dyDescent="0.25">
      <c r="Q154" s="126"/>
      <c r="AB154" s="128"/>
      <c r="AG154" s="128"/>
    </row>
    <row r="155" spans="17:33" x14ac:dyDescent="0.25">
      <c r="Q155" s="127"/>
      <c r="AB155" s="125"/>
      <c r="AG155" s="125"/>
    </row>
    <row r="156" spans="17:33" x14ac:dyDescent="0.25">
      <c r="Q156" s="127"/>
      <c r="AB156" s="125"/>
      <c r="AG156" s="125"/>
    </row>
    <row r="157" spans="17:33" x14ac:dyDescent="0.25">
      <c r="Q157" s="127"/>
      <c r="AB157" s="125"/>
      <c r="AG157" s="125"/>
    </row>
    <row r="158" spans="17:33" x14ac:dyDescent="0.25">
      <c r="Q158" s="127"/>
      <c r="AB158" s="125"/>
      <c r="AG158" s="125"/>
    </row>
    <row r="159" spans="17:33" x14ac:dyDescent="0.25">
      <c r="Q159" s="127"/>
      <c r="AB159" s="125"/>
      <c r="AG159" s="125"/>
    </row>
    <row r="160" spans="17:33" x14ac:dyDescent="0.25">
      <c r="Q160" s="127"/>
      <c r="AB160" s="125"/>
      <c r="AG160" s="125"/>
    </row>
    <row r="161" spans="17:33" x14ac:dyDescent="0.25">
      <c r="Q161" s="127"/>
      <c r="AB161" s="125"/>
      <c r="AG161" s="125"/>
    </row>
    <row r="162" spans="17:33" x14ac:dyDescent="0.25">
      <c r="Q162" s="127"/>
      <c r="AB162" s="125"/>
      <c r="AG162" s="125"/>
    </row>
    <row r="163" spans="17:33" x14ac:dyDescent="0.25">
      <c r="Q163" s="127"/>
      <c r="AB163" s="125"/>
      <c r="AG163" s="125"/>
    </row>
    <row r="164" spans="17:33" x14ac:dyDescent="0.25">
      <c r="Q164" s="127"/>
      <c r="AB164" s="125"/>
      <c r="AG164" s="125"/>
    </row>
    <row r="165" spans="17:33" x14ac:dyDescent="0.25">
      <c r="Q165" s="127"/>
      <c r="AB165" s="125"/>
      <c r="AG165" s="125"/>
    </row>
    <row r="166" spans="17:33" x14ac:dyDescent="0.25">
      <c r="Q166" s="126"/>
      <c r="AB166" s="128"/>
      <c r="AG166" s="128"/>
    </row>
    <row r="167" spans="17:33" x14ac:dyDescent="0.25">
      <c r="Q167" s="127"/>
      <c r="AB167" s="125"/>
      <c r="AG167" s="125"/>
    </row>
    <row r="168" spans="17:33" x14ac:dyDescent="0.25">
      <c r="Q168" s="127"/>
      <c r="AB168" s="125"/>
      <c r="AG168" s="125"/>
    </row>
    <row r="169" spans="17:33" x14ac:dyDescent="0.25">
      <c r="Q169" s="127"/>
      <c r="AB169" s="125"/>
      <c r="AG169" s="125"/>
    </row>
    <row r="170" spans="17:33" x14ac:dyDescent="0.25">
      <c r="Q170" s="127"/>
      <c r="AB170" s="125"/>
      <c r="AG170" s="125"/>
    </row>
    <row r="171" spans="17:33" x14ac:dyDescent="0.25">
      <c r="Q171" s="127"/>
      <c r="AB171" s="125"/>
      <c r="AG171" s="125"/>
    </row>
    <row r="172" spans="17:33" x14ac:dyDescent="0.25">
      <c r="Q172" s="127"/>
      <c r="AB172" s="125"/>
      <c r="AG172" s="125"/>
    </row>
    <row r="173" spans="17:33" x14ac:dyDescent="0.25">
      <c r="Q173" s="127"/>
      <c r="AB173" s="125"/>
      <c r="AG173" s="125"/>
    </row>
    <row r="174" spans="17:33" x14ac:dyDescent="0.25">
      <c r="Q174" s="127"/>
      <c r="AB174" s="125"/>
      <c r="AG174" s="125"/>
    </row>
    <row r="175" spans="17:33" x14ac:dyDescent="0.25">
      <c r="Q175" s="127"/>
      <c r="AB175" s="125"/>
      <c r="AG175" s="125"/>
    </row>
    <row r="176" spans="17:33" x14ac:dyDescent="0.25">
      <c r="Q176" s="127"/>
      <c r="AB176" s="125"/>
      <c r="AG176" s="125"/>
    </row>
    <row r="177" spans="17:33" x14ac:dyDescent="0.25">
      <c r="Q177" s="127"/>
      <c r="AB177" s="125"/>
      <c r="AG177" s="125"/>
    </row>
    <row r="178" spans="17:33" x14ac:dyDescent="0.25">
      <c r="Q178" s="127"/>
      <c r="AB178" s="125"/>
      <c r="AG178" s="125"/>
    </row>
    <row r="179" spans="17:33" x14ac:dyDescent="0.25">
      <c r="Q179" s="127"/>
      <c r="AB179" s="125"/>
      <c r="AG179" s="125"/>
    </row>
    <row r="180" spans="17:33" x14ac:dyDescent="0.25">
      <c r="Q180" s="127"/>
      <c r="AB180" s="125"/>
      <c r="AG180" s="125"/>
    </row>
    <row r="181" spans="17:33" x14ac:dyDescent="0.25">
      <c r="Q181" s="127"/>
      <c r="AB181" s="125"/>
      <c r="AG181" s="125"/>
    </row>
    <row r="182" spans="17:33" x14ac:dyDescent="0.25">
      <c r="Q182" s="127"/>
      <c r="AB182" s="125"/>
      <c r="AG182" s="125"/>
    </row>
    <row r="183" spans="17:33" x14ac:dyDescent="0.25">
      <c r="Q183" s="127"/>
      <c r="AB183" s="125"/>
      <c r="AG183" s="125"/>
    </row>
    <row r="184" spans="17:33" x14ac:dyDescent="0.25">
      <c r="Q184" s="127"/>
      <c r="AB184" s="125"/>
      <c r="AG184" s="125"/>
    </row>
    <row r="185" spans="17:33" x14ac:dyDescent="0.25">
      <c r="Q185" s="127"/>
      <c r="AB185" s="125"/>
      <c r="AG185" s="125"/>
    </row>
    <row r="186" spans="17:33" x14ac:dyDescent="0.25">
      <c r="Q186" s="127"/>
      <c r="AB186" s="125"/>
      <c r="AG186" s="125"/>
    </row>
    <row r="187" spans="17:33" x14ac:dyDescent="0.25">
      <c r="Q187" s="126"/>
      <c r="AB187" s="128"/>
      <c r="AG187" s="128"/>
    </row>
    <row r="188" spans="17:33" x14ac:dyDescent="0.25">
      <c r="Q188" s="127"/>
      <c r="AB188" s="125"/>
      <c r="AG188" s="125"/>
    </row>
    <row r="189" spans="17:33" x14ac:dyDescent="0.25">
      <c r="Q189" s="127"/>
      <c r="AB189" s="125"/>
      <c r="AG189" s="125"/>
    </row>
    <row r="190" spans="17:33" x14ac:dyDescent="0.25">
      <c r="Q190" s="127"/>
      <c r="AB190" s="125"/>
      <c r="AG190" s="127"/>
    </row>
    <row r="191" spans="17:33" x14ac:dyDescent="0.25">
      <c r="Q191" s="127"/>
      <c r="AB191" s="125"/>
      <c r="AG191" s="127"/>
    </row>
    <row r="192" spans="17:33" x14ac:dyDescent="0.25">
      <c r="Q192" s="127"/>
      <c r="AB192" s="125"/>
      <c r="AG192" s="127"/>
    </row>
    <row r="193" spans="17:33" x14ac:dyDescent="0.25">
      <c r="Q193" s="127"/>
      <c r="AB193" s="125"/>
      <c r="AG193" s="127"/>
    </row>
    <row r="194" spans="17:33" x14ac:dyDescent="0.25">
      <c r="Q194" s="126"/>
      <c r="AB194" s="128"/>
      <c r="AG194" s="126"/>
    </row>
    <row r="195" spans="17:33" x14ac:dyDescent="0.25">
      <c r="Q195" s="127"/>
      <c r="AB195" s="125"/>
      <c r="AG195" s="127"/>
    </row>
    <row r="196" spans="17:33" x14ac:dyDescent="0.25">
      <c r="Q196" s="127"/>
      <c r="AB196" s="125"/>
      <c r="AG196" s="127"/>
    </row>
    <row r="197" spans="17:33" x14ac:dyDescent="0.25">
      <c r="Q197" s="127"/>
      <c r="AB197" s="125"/>
      <c r="AG197" s="127"/>
    </row>
    <row r="198" spans="17:33" x14ac:dyDescent="0.25">
      <c r="Q198" s="127"/>
      <c r="AB198" s="125"/>
      <c r="AG198" s="127"/>
    </row>
    <row r="199" spans="17:33" x14ac:dyDescent="0.25">
      <c r="Q199" s="127"/>
      <c r="AB199" s="125"/>
      <c r="AG199" s="127"/>
    </row>
    <row r="200" spans="17:33" x14ac:dyDescent="0.25">
      <c r="Q200" s="127"/>
      <c r="AB200" s="125"/>
      <c r="AG200" s="127"/>
    </row>
    <row r="201" spans="17:33" x14ac:dyDescent="0.25">
      <c r="Q201" s="127"/>
      <c r="AB201" s="125"/>
      <c r="AG201" s="127"/>
    </row>
    <row r="202" spans="17:33" x14ac:dyDescent="0.25">
      <c r="Q202" s="127"/>
      <c r="AB202" s="125"/>
      <c r="AG202" s="127"/>
    </row>
    <row r="203" spans="17:33" x14ac:dyDescent="0.25">
      <c r="Q203" s="127"/>
      <c r="AB203" s="125"/>
      <c r="AG203" s="127"/>
    </row>
    <row r="204" spans="17:33" x14ac:dyDescent="0.25">
      <c r="Q204" s="127"/>
      <c r="AB204" s="125"/>
      <c r="AG204" s="127"/>
    </row>
    <row r="205" spans="17:33" x14ac:dyDescent="0.25">
      <c r="Q205" s="127"/>
      <c r="AB205" s="125"/>
      <c r="AG205" s="127"/>
    </row>
    <row r="206" spans="17:33" x14ac:dyDescent="0.25">
      <c r="Q206" s="127"/>
      <c r="AB206" s="125"/>
      <c r="AG206" s="127"/>
    </row>
    <row r="207" spans="17:33" x14ac:dyDescent="0.25">
      <c r="Q207" s="127"/>
      <c r="AB207" s="125"/>
      <c r="AG207" s="127"/>
    </row>
    <row r="208" spans="17:33" x14ac:dyDescent="0.25">
      <c r="Q208" s="127"/>
      <c r="AB208" s="125"/>
      <c r="AG208" s="127"/>
    </row>
    <row r="209" spans="17:33" x14ac:dyDescent="0.25">
      <c r="Q209" s="127"/>
      <c r="AB209" s="125"/>
      <c r="AG209" s="127"/>
    </row>
    <row r="210" spans="17:33" x14ac:dyDescent="0.25">
      <c r="Q210" s="127"/>
      <c r="AB210" s="125"/>
      <c r="AG210" s="127"/>
    </row>
    <row r="211" spans="17:33" x14ac:dyDescent="0.25">
      <c r="Q211" s="127"/>
      <c r="AB211" s="125"/>
      <c r="AG211" s="127"/>
    </row>
    <row r="212" spans="17:33" x14ac:dyDescent="0.25">
      <c r="Q212" s="126"/>
      <c r="AB212" s="128"/>
      <c r="AG212" s="126"/>
    </row>
    <row r="213" spans="17:33" x14ac:dyDescent="0.25">
      <c r="Q213" s="127"/>
      <c r="AB213" s="125"/>
      <c r="AG213" s="127"/>
    </row>
    <row r="214" spans="17:33" x14ac:dyDescent="0.25">
      <c r="Q214" s="127"/>
      <c r="AB214" s="125"/>
      <c r="AG214" s="127"/>
    </row>
    <row r="215" spans="17:33" x14ac:dyDescent="0.25">
      <c r="Q215" s="127"/>
      <c r="AB215" s="125"/>
      <c r="AG215" s="127"/>
    </row>
    <row r="216" spans="17:33" x14ac:dyDescent="0.25">
      <c r="Q216" s="127"/>
      <c r="AB216" s="125"/>
      <c r="AG216" s="127"/>
    </row>
    <row r="217" spans="17:33" x14ac:dyDescent="0.25">
      <c r="Q217" s="127"/>
      <c r="AB217" s="125"/>
      <c r="AG217" s="127"/>
    </row>
    <row r="218" spans="17:33" x14ac:dyDescent="0.25">
      <c r="Q218" s="127"/>
      <c r="AB218" s="125"/>
      <c r="AG218" s="127"/>
    </row>
    <row r="219" spans="17:33" x14ac:dyDescent="0.25">
      <c r="Q219" s="126"/>
      <c r="AB219" s="128"/>
      <c r="AG219" s="126"/>
    </row>
    <row r="220" spans="17:33" x14ac:dyDescent="0.25">
      <c r="Q220" s="127"/>
      <c r="AB220" s="125"/>
      <c r="AG220" s="127"/>
    </row>
    <row r="221" spans="17:33" x14ac:dyDescent="0.25">
      <c r="Q221" s="127"/>
      <c r="AB221" s="125"/>
      <c r="AG221" s="127"/>
    </row>
    <row r="222" spans="17:33" x14ac:dyDescent="0.25">
      <c r="Q222" s="127"/>
      <c r="AB222" s="127"/>
      <c r="AG222" s="127"/>
    </row>
    <row r="223" spans="17:33" x14ac:dyDescent="0.25">
      <c r="Q223" s="127"/>
      <c r="AB223" s="127"/>
      <c r="AG223" s="127"/>
    </row>
    <row r="224" spans="17:33" x14ac:dyDescent="0.25">
      <c r="AB224" s="129"/>
      <c r="AG224" s="113"/>
    </row>
    <row r="225" spans="17:33" x14ac:dyDescent="0.25">
      <c r="Q225" s="113"/>
      <c r="AB225" s="130"/>
      <c r="AG225" s="113"/>
    </row>
    <row r="229" spans="17:33" x14ac:dyDescent="0.25">
      <c r="AB229" s="1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3"/>
  <sheetViews>
    <sheetView topLeftCell="P1" zoomScale="85" zoomScaleNormal="85" workbookViewId="0">
      <pane ySplit="5" topLeftCell="A6" activePane="bottomLeft" state="frozen"/>
      <selection pane="bottomLeft" activeCell="AB6" sqref="AB6"/>
    </sheetView>
    <sheetView workbookViewId="1"/>
  </sheetViews>
  <sheetFormatPr baseColWidth="10" defaultRowHeight="15" x14ac:dyDescent="0.25"/>
  <cols>
    <col min="1" max="1" width="14" bestFit="1" customWidth="1"/>
    <col min="2" max="2" width="14.5703125" customWidth="1"/>
    <col min="3" max="3" width="24.7109375" bestFit="1" customWidth="1"/>
    <col min="4" max="7" width="16" customWidth="1"/>
    <col min="8" max="8" width="18.140625" customWidth="1"/>
    <col min="9" max="28" width="20.140625" customWidth="1"/>
    <col min="29" max="29" width="24.7109375" bestFit="1" customWidth="1"/>
    <col min="30" max="30" width="21.28515625" customWidth="1"/>
    <col min="31" max="31" width="2.5703125" customWidth="1"/>
    <col min="32" max="32" width="14" hidden="1" customWidth="1"/>
    <col min="33" max="33" width="17.85546875" hidden="1" customWidth="1"/>
    <col min="34" max="34" width="18.7109375" hidden="1" customWidth="1"/>
    <col min="35" max="38" width="18.28515625" hidden="1" customWidth="1"/>
    <col min="39" max="39" width="18.5703125" hidden="1" customWidth="1"/>
    <col min="40" max="40" width="3.42578125" hidden="1" customWidth="1"/>
    <col min="41" max="41" width="18.28515625" customWidth="1"/>
  </cols>
  <sheetData>
    <row r="1" spans="1:39" ht="15.75" thickBot="1" x14ac:dyDescent="0.3">
      <c r="B1" s="152" t="s">
        <v>137</v>
      </c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2"/>
      <c r="W1" s="152"/>
      <c r="X1" s="152"/>
      <c r="Y1" s="152"/>
      <c r="Z1" s="152"/>
      <c r="AA1" s="152"/>
      <c r="AB1" s="152"/>
      <c r="AC1" s="152"/>
      <c r="AD1" s="152"/>
      <c r="AG1" s="152" t="s">
        <v>102</v>
      </c>
      <c r="AH1" s="152"/>
      <c r="AI1" s="152"/>
      <c r="AJ1" s="152"/>
      <c r="AK1" s="152"/>
      <c r="AL1" s="152"/>
      <c r="AM1" s="152"/>
    </row>
    <row r="2" spans="1:39" ht="15.75" hidden="1" thickBot="1" x14ac:dyDescent="0.3"/>
    <row r="3" spans="1:39" s="54" customFormat="1" ht="29.25" customHeight="1" thickBot="1" x14ac:dyDescent="0.3">
      <c r="B3" s="55" t="s">
        <v>54</v>
      </c>
      <c r="C3" s="55" t="s">
        <v>55</v>
      </c>
      <c r="D3" s="56" t="s">
        <v>100</v>
      </c>
      <c r="E3" s="56" t="s">
        <v>106</v>
      </c>
      <c r="F3" s="56" t="s">
        <v>38</v>
      </c>
      <c r="G3" s="56" t="s">
        <v>107</v>
      </c>
      <c r="H3" s="56" t="s">
        <v>97</v>
      </c>
      <c r="I3" s="56" t="s">
        <v>108</v>
      </c>
      <c r="J3" s="56" t="s">
        <v>101</v>
      </c>
      <c r="K3" s="56" t="s">
        <v>99</v>
      </c>
      <c r="L3" s="56" t="s">
        <v>89</v>
      </c>
      <c r="M3" s="56" t="s">
        <v>95</v>
      </c>
      <c r="N3" s="56" t="s">
        <v>119</v>
      </c>
      <c r="O3" s="56" t="s">
        <v>118</v>
      </c>
      <c r="P3" s="56" t="s">
        <v>113</v>
      </c>
      <c r="Q3" s="56" t="s">
        <v>114</v>
      </c>
      <c r="R3" s="56" t="s">
        <v>115</v>
      </c>
      <c r="S3" s="56" t="s">
        <v>116</v>
      </c>
      <c r="T3" s="56" t="s">
        <v>117</v>
      </c>
      <c r="U3" s="56" t="s">
        <v>127</v>
      </c>
      <c r="V3" s="56" t="s">
        <v>128</v>
      </c>
      <c r="W3" s="56" t="s">
        <v>129</v>
      </c>
      <c r="X3" s="56" t="s">
        <v>135</v>
      </c>
      <c r="Y3" s="56" t="s">
        <v>143</v>
      </c>
      <c r="Z3" s="139" t="s">
        <v>154</v>
      </c>
      <c r="AA3" s="139" t="s">
        <v>151</v>
      </c>
      <c r="AB3" s="139" t="s">
        <v>155</v>
      </c>
      <c r="AC3" s="139" t="s">
        <v>158</v>
      </c>
      <c r="AD3" s="56" t="s">
        <v>56</v>
      </c>
      <c r="AE3" s="57"/>
      <c r="AG3" s="55" t="s">
        <v>54</v>
      </c>
      <c r="AH3" s="55" t="s">
        <v>55</v>
      </c>
      <c r="AI3" s="56" t="s">
        <v>100</v>
      </c>
      <c r="AJ3" s="56" t="s">
        <v>101</v>
      </c>
      <c r="AK3" s="56" t="s">
        <v>95</v>
      </c>
      <c r="AL3" s="56" t="s">
        <v>97</v>
      </c>
      <c r="AM3" s="56" t="s">
        <v>56</v>
      </c>
    </row>
    <row r="4" spans="1:39" ht="15" hidden="1" customHeight="1" x14ac:dyDescent="0.25">
      <c r="B4" s="16" t="s">
        <v>57</v>
      </c>
      <c r="C4" s="16" t="s">
        <v>58</v>
      </c>
      <c r="D4" s="16" t="s">
        <v>59</v>
      </c>
      <c r="E4" s="47" t="s">
        <v>90</v>
      </c>
      <c r="F4" s="52" t="s">
        <v>92</v>
      </c>
      <c r="G4" s="52" t="s">
        <v>91</v>
      </c>
      <c r="H4" s="52" t="s">
        <v>93</v>
      </c>
      <c r="I4" s="52" t="s">
        <v>94</v>
      </c>
      <c r="J4" s="77" t="s">
        <v>104</v>
      </c>
      <c r="K4" s="77" t="s">
        <v>103</v>
      </c>
      <c r="L4" s="81" t="s">
        <v>110</v>
      </c>
      <c r="M4" s="81" t="s">
        <v>109</v>
      </c>
      <c r="N4" s="81" t="s">
        <v>120</v>
      </c>
      <c r="O4" s="81" t="s">
        <v>123</v>
      </c>
      <c r="P4" s="81" t="s">
        <v>122</v>
      </c>
      <c r="Q4" s="81" t="s">
        <v>126</v>
      </c>
      <c r="R4" s="81" t="s">
        <v>125</v>
      </c>
      <c r="S4" s="81" t="s">
        <v>124</v>
      </c>
      <c r="T4" s="81" t="s">
        <v>121</v>
      </c>
      <c r="U4" s="81" t="s">
        <v>132</v>
      </c>
      <c r="V4" s="81" t="s">
        <v>131</v>
      </c>
      <c r="W4" s="81" t="s">
        <v>130</v>
      </c>
      <c r="X4" s="81" t="s">
        <v>136</v>
      </c>
      <c r="Y4" s="81" t="s">
        <v>144</v>
      </c>
      <c r="Z4" s="81" t="s">
        <v>153</v>
      </c>
      <c r="AA4" s="81" t="s">
        <v>152</v>
      </c>
      <c r="AB4" s="81" t="s">
        <v>157</v>
      </c>
      <c r="AC4" s="81" t="s">
        <v>156</v>
      </c>
      <c r="AD4" s="16" t="s">
        <v>60</v>
      </c>
      <c r="AE4" s="16"/>
      <c r="AG4" s="16" t="s">
        <v>57</v>
      </c>
      <c r="AH4" s="16" t="s">
        <v>58</v>
      </c>
      <c r="AI4" s="16" t="s">
        <v>59</v>
      </c>
      <c r="AJ4" s="77" t="s">
        <v>105</v>
      </c>
      <c r="AK4" s="81" t="s">
        <v>112</v>
      </c>
      <c r="AL4" s="81" t="s">
        <v>111</v>
      </c>
      <c r="AM4" s="16" t="s">
        <v>60</v>
      </c>
    </row>
    <row r="5" spans="1:39" ht="6" hidden="1" customHeight="1" x14ac:dyDescent="0.25">
      <c r="B5" s="16"/>
      <c r="C5" s="16"/>
      <c r="D5" s="16"/>
      <c r="E5" s="47"/>
      <c r="F5" s="52"/>
      <c r="G5" s="52"/>
      <c r="H5" s="52"/>
      <c r="I5" s="52"/>
      <c r="J5" s="77">
        <f>MES!D10</f>
        <v>0</v>
      </c>
      <c r="K5" s="77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16" t="e">
        <f>RESUMEN!$D5+RESUMEN!#REF!+RESUMEN!#REF!+RESUMEN!#REF!+RESUMEN!#REF!</f>
        <v>#REF!</v>
      </c>
      <c r="AE5" s="16"/>
      <c r="AG5" s="16"/>
      <c r="AH5" s="16"/>
      <c r="AI5" s="16"/>
      <c r="AJ5" s="77"/>
      <c r="AK5" s="81">
        <f>MES!D37</f>
        <v>0</v>
      </c>
      <c r="AL5" s="81">
        <f>MES!D38</f>
        <v>0</v>
      </c>
      <c r="AM5" s="16" t="e">
        <f>RESUMEN!$AI5+RESUMEN!#REF!+RESUMEN!#REF!+RESUMEN!#REF!+RESUMEN!#REF!</f>
        <v>#REF!</v>
      </c>
    </row>
    <row r="6" spans="1:39" x14ac:dyDescent="0.25">
      <c r="A6" s="3" t="s">
        <v>4</v>
      </c>
      <c r="B6" s="17" t="s">
        <v>61</v>
      </c>
      <c r="C6" s="18" t="s">
        <v>87</v>
      </c>
      <c r="D6" s="16">
        <f>MES!D5</f>
        <v>0</v>
      </c>
      <c r="E6" s="81">
        <f>MES!D6</f>
        <v>0</v>
      </c>
      <c r="F6" s="81">
        <f>MES!D7</f>
        <v>0</v>
      </c>
      <c r="G6" s="81">
        <f>MES!D8</f>
        <v>0</v>
      </c>
      <c r="H6" s="81">
        <f>MES!D9</f>
        <v>0</v>
      </c>
      <c r="I6" s="81">
        <f>MES!D10</f>
        <v>0</v>
      </c>
      <c r="J6" s="81">
        <f>MES!D11</f>
        <v>0</v>
      </c>
      <c r="K6" s="81">
        <f>MES!D12</f>
        <v>0</v>
      </c>
      <c r="L6" s="81">
        <f>MES!D13</f>
        <v>0</v>
      </c>
      <c r="M6" s="81">
        <f>MES!D21</f>
        <v>0</v>
      </c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77">
        <f t="shared" ref="AD6:AD13" si="0">SUM(D6:AC6)</f>
        <v>0</v>
      </c>
      <c r="AE6" s="16"/>
      <c r="AF6" s="3" t="s">
        <v>4</v>
      </c>
      <c r="AG6" s="17" t="s">
        <v>61</v>
      </c>
      <c r="AH6" s="18" t="s">
        <v>87</v>
      </c>
      <c r="AI6" s="16">
        <f>MES!D36</f>
        <v>0</v>
      </c>
      <c r="AJ6" s="77">
        <f>MES!D37</f>
        <v>0</v>
      </c>
      <c r="AK6" s="81">
        <f>MES!D38</f>
        <v>0</v>
      </c>
      <c r="AL6" s="81">
        <f>MES!D39</f>
        <v>0</v>
      </c>
      <c r="AM6" s="77">
        <f>RESUMEN!$AI6+RESUMEN!$AJ6+AK6+AL6</f>
        <v>0</v>
      </c>
    </row>
    <row r="7" spans="1:39" x14ac:dyDescent="0.25">
      <c r="A7" s="3" t="s">
        <v>5</v>
      </c>
      <c r="B7" s="17" t="s">
        <v>62</v>
      </c>
      <c r="C7" s="18" t="s">
        <v>21</v>
      </c>
      <c r="D7" s="16">
        <f>MES!E5</f>
        <v>0</v>
      </c>
      <c r="E7" s="81">
        <f>MES!E6</f>
        <v>0</v>
      </c>
      <c r="F7" s="81">
        <f>MES!E7</f>
        <v>0</v>
      </c>
      <c r="G7" s="81">
        <f>MES!E8</f>
        <v>0</v>
      </c>
      <c r="H7" s="81">
        <f>MES!E9</f>
        <v>0</v>
      </c>
      <c r="I7" s="81">
        <f>MES!E10</f>
        <v>0</v>
      </c>
      <c r="J7" s="81">
        <f>MES!E11</f>
        <v>0</v>
      </c>
      <c r="K7" s="81">
        <f>MES!E12</f>
        <v>0</v>
      </c>
      <c r="L7" s="81">
        <f>MES!E13</f>
        <v>0</v>
      </c>
      <c r="M7" s="81">
        <f>MES!E21</f>
        <v>0</v>
      </c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  <c r="AA7" s="81"/>
      <c r="AB7" s="81"/>
      <c r="AC7" s="81"/>
      <c r="AD7" s="81">
        <f t="shared" si="0"/>
        <v>0</v>
      </c>
      <c r="AE7" s="16"/>
      <c r="AF7" s="3" t="s">
        <v>5</v>
      </c>
      <c r="AG7" s="17" t="s">
        <v>62</v>
      </c>
      <c r="AH7" s="18" t="s">
        <v>21</v>
      </c>
      <c r="AI7" s="16">
        <f>MES!E36</f>
        <v>0</v>
      </c>
      <c r="AJ7" s="77">
        <f>MES!E37</f>
        <v>0</v>
      </c>
      <c r="AK7" s="81">
        <f>MES!E38</f>
        <v>0</v>
      </c>
      <c r="AL7" s="81">
        <f>MES!E39</f>
        <v>0</v>
      </c>
      <c r="AM7" s="81">
        <f>RESUMEN!$AI7+RESUMEN!$AJ7+AK7+AL7</f>
        <v>0</v>
      </c>
    </row>
    <row r="8" spans="1:39" x14ac:dyDescent="0.25">
      <c r="A8" s="3" t="s">
        <v>6</v>
      </c>
      <c r="B8" s="17" t="s">
        <v>62</v>
      </c>
      <c r="C8" s="18" t="s">
        <v>21</v>
      </c>
      <c r="D8" s="16">
        <f>MES!F5</f>
        <v>0</v>
      </c>
      <c r="E8" s="81">
        <f>MES!F6</f>
        <v>0</v>
      </c>
      <c r="F8" s="81">
        <f>MES!F7</f>
        <v>0</v>
      </c>
      <c r="G8" s="81">
        <f>MES!F8</f>
        <v>0</v>
      </c>
      <c r="H8" s="81">
        <f>MES!F9</f>
        <v>0</v>
      </c>
      <c r="I8" s="81">
        <f>MES!F10</f>
        <v>0</v>
      </c>
      <c r="J8" s="81">
        <f>MES!F11</f>
        <v>0</v>
      </c>
      <c r="K8" s="81">
        <f>MES!F12</f>
        <v>0</v>
      </c>
      <c r="L8" s="81">
        <f>MES!F13</f>
        <v>0</v>
      </c>
      <c r="M8" s="81">
        <f>MES!F21</f>
        <v>0</v>
      </c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  <c r="AA8" s="81"/>
      <c r="AB8" s="81"/>
      <c r="AC8" s="81"/>
      <c r="AD8" s="81">
        <f t="shared" si="0"/>
        <v>0</v>
      </c>
      <c r="AE8" s="16"/>
      <c r="AF8" s="3" t="s">
        <v>6</v>
      </c>
      <c r="AG8" s="17" t="s">
        <v>62</v>
      </c>
      <c r="AH8" s="18" t="s">
        <v>21</v>
      </c>
      <c r="AI8" s="16">
        <f>MES!F34</f>
        <v>0</v>
      </c>
      <c r="AJ8" s="77">
        <f>MES!F35</f>
        <v>0</v>
      </c>
      <c r="AK8" s="81">
        <f>MES!F36</f>
        <v>0</v>
      </c>
      <c r="AL8" s="81">
        <f>MES!F37</f>
        <v>0</v>
      </c>
      <c r="AM8" s="81">
        <f>RESUMEN!$AI8+RESUMEN!$AJ8+AK8+AL8</f>
        <v>0</v>
      </c>
    </row>
    <row r="9" spans="1:39" x14ac:dyDescent="0.25">
      <c r="A9" s="3" t="s">
        <v>7</v>
      </c>
      <c r="B9" s="17" t="s">
        <v>63</v>
      </c>
      <c r="C9" s="16" t="s">
        <v>22</v>
      </c>
      <c r="D9" s="16">
        <f>MES!G5</f>
        <v>0</v>
      </c>
      <c r="E9" s="81">
        <f>MES!G6</f>
        <v>0</v>
      </c>
      <c r="F9" s="81">
        <f>MES!G7</f>
        <v>0</v>
      </c>
      <c r="G9" s="81">
        <f>MES!G8</f>
        <v>0</v>
      </c>
      <c r="H9" s="81">
        <f>MES!G9</f>
        <v>0</v>
      </c>
      <c r="I9" s="81">
        <f>MES!G10</f>
        <v>0</v>
      </c>
      <c r="J9" s="81">
        <f>MES!G11</f>
        <v>0</v>
      </c>
      <c r="K9" s="81">
        <f>MES!G12</f>
        <v>0</v>
      </c>
      <c r="L9" s="81">
        <f>MES!G13</f>
        <v>0</v>
      </c>
      <c r="M9" s="81">
        <f>MES!G21</f>
        <v>0</v>
      </c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  <c r="AA9" s="81"/>
      <c r="AB9" s="81"/>
      <c r="AC9" s="81"/>
      <c r="AD9" s="81">
        <f t="shared" si="0"/>
        <v>0</v>
      </c>
      <c r="AE9" s="16"/>
      <c r="AF9" s="3" t="s">
        <v>7</v>
      </c>
      <c r="AG9" s="17" t="s">
        <v>63</v>
      </c>
      <c r="AH9" s="16" t="s">
        <v>22</v>
      </c>
      <c r="AI9" s="16">
        <f>MES!G34</f>
        <v>0</v>
      </c>
      <c r="AJ9" s="77">
        <f>MES!G35</f>
        <v>0</v>
      </c>
      <c r="AK9" s="81">
        <f>MES!G36</f>
        <v>0</v>
      </c>
      <c r="AL9" s="81">
        <f>MES!G37</f>
        <v>0</v>
      </c>
      <c r="AM9" s="81">
        <f>RESUMEN!$AI9+RESUMEN!$AJ9+AK9+AL9</f>
        <v>0</v>
      </c>
    </row>
    <row r="10" spans="1:39" x14ac:dyDescent="0.25">
      <c r="B10" s="19"/>
      <c r="C10" s="19"/>
      <c r="D10" s="19"/>
      <c r="E10" s="47"/>
      <c r="F10" s="52"/>
      <c r="G10" s="52"/>
      <c r="H10" s="52"/>
      <c r="I10" s="52"/>
      <c r="J10" s="77"/>
      <c r="K10" s="77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>
        <f t="shared" si="0"/>
        <v>0</v>
      </c>
      <c r="AE10" s="16"/>
      <c r="AG10" s="19"/>
      <c r="AH10" s="19"/>
      <c r="AI10" s="19"/>
      <c r="AJ10" s="77"/>
      <c r="AK10" s="81"/>
      <c r="AL10" s="81"/>
      <c r="AM10" s="81"/>
    </row>
    <row r="11" spans="1:39" x14ac:dyDescent="0.25">
      <c r="A11" s="3" t="s">
        <v>9</v>
      </c>
      <c r="B11" s="17" t="s">
        <v>64</v>
      </c>
      <c r="C11" s="16" t="s">
        <v>23</v>
      </c>
      <c r="D11" s="16">
        <f>MES!I5</f>
        <v>0</v>
      </c>
      <c r="E11" s="47">
        <f>MES!I6</f>
        <v>0</v>
      </c>
      <c r="F11" s="52">
        <f>MES!I7</f>
        <v>0</v>
      </c>
      <c r="G11" s="52">
        <f>MES!I8</f>
        <v>0</v>
      </c>
      <c r="H11" s="52">
        <f>MES!I9</f>
        <v>0</v>
      </c>
      <c r="I11" s="52">
        <f>MES!I10</f>
        <v>0</v>
      </c>
      <c r="J11" s="77">
        <f>MES!I11</f>
        <v>0</v>
      </c>
      <c r="K11" s="81">
        <f>MES!I12</f>
        <v>0</v>
      </c>
      <c r="L11" s="81">
        <f>MES!I13</f>
        <v>0</v>
      </c>
      <c r="M11" s="81">
        <f>MES!I21</f>
        <v>0</v>
      </c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  <c r="AA11" s="81"/>
      <c r="AB11" s="81"/>
      <c r="AC11" s="81"/>
      <c r="AD11" s="81">
        <f t="shared" si="0"/>
        <v>0</v>
      </c>
      <c r="AE11" s="16"/>
      <c r="AF11" s="3" t="s">
        <v>9</v>
      </c>
      <c r="AG11" s="17" t="s">
        <v>64</v>
      </c>
      <c r="AH11" s="16" t="s">
        <v>23</v>
      </c>
      <c r="AI11" s="16">
        <f>MES!I34</f>
        <v>0</v>
      </c>
      <c r="AJ11" s="77">
        <f>MES!I35</f>
        <v>0</v>
      </c>
      <c r="AK11" s="81">
        <f>MES!I36</f>
        <v>0</v>
      </c>
      <c r="AL11" s="81">
        <f>MES!I37</f>
        <v>0</v>
      </c>
      <c r="AM11" s="81">
        <f>RESUMEN!$AI11+RESUMEN!$AJ11+AK11+AL11</f>
        <v>0</v>
      </c>
    </row>
    <row r="12" spans="1:39" x14ac:dyDescent="0.25">
      <c r="A12" s="3" t="s">
        <v>8</v>
      </c>
      <c r="B12" s="17" t="s">
        <v>65</v>
      </c>
      <c r="C12" s="16" t="s">
        <v>24</v>
      </c>
      <c r="D12" s="16">
        <f>MES!H5</f>
        <v>0</v>
      </c>
      <c r="E12" s="47">
        <f>MES!H6</f>
        <v>0</v>
      </c>
      <c r="F12" s="52">
        <f>MES!H7</f>
        <v>0</v>
      </c>
      <c r="G12" s="52">
        <f>MES!H8</f>
        <v>0</v>
      </c>
      <c r="H12" s="52">
        <f>MES!H9</f>
        <v>0</v>
      </c>
      <c r="I12" s="52">
        <f>MES!H10</f>
        <v>0</v>
      </c>
      <c r="J12" s="77">
        <f>MES!H11</f>
        <v>0</v>
      </c>
      <c r="K12" s="81">
        <f>MES!H12</f>
        <v>0</v>
      </c>
      <c r="L12" s="81">
        <f>MES!H13</f>
        <v>0</v>
      </c>
      <c r="M12" s="81">
        <f>MES!H21</f>
        <v>0</v>
      </c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1"/>
      <c r="AC12" s="81"/>
      <c r="AD12" s="81">
        <f t="shared" si="0"/>
        <v>0</v>
      </c>
      <c r="AE12" s="16"/>
      <c r="AF12" s="3" t="s">
        <v>8</v>
      </c>
      <c r="AG12" s="17" t="s">
        <v>65</v>
      </c>
      <c r="AH12" s="16" t="s">
        <v>24</v>
      </c>
      <c r="AI12" s="16">
        <f>MES!H34</f>
        <v>0</v>
      </c>
      <c r="AJ12" s="77">
        <f>MES!H35</f>
        <v>0</v>
      </c>
      <c r="AK12" s="81">
        <f>MES!H36</f>
        <v>0</v>
      </c>
      <c r="AL12" s="81">
        <f>MES!H37</f>
        <v>0</v>
      </c>
      <c r="AM12" s="81">
        <f>RESUMEN!$AI12+RESUMEN!$AJ12+AK12+AL12</f>
        <v>0</v>
      </c>
    </row>
    <row r="13" spans="1:39" x14ac:dyDescent="0.25">
      <c r="A13" s="3" t="s">
        <v>10</v>
      </c>
      <c r="B13" s="17" t="s">
        <v>66</v>
      </c>
      <c r="C13" s="16" t="s">
        <v>25</v>
      </c>
      <c r="D13" s="20">
        <f>MES!J5</f>
        <v>0</v>
      </c>
      <c r="E13" s="22">
        <f>MES!J6</f>
        <v>0</v>
      </c>
      <c r="F13" s="22">
        <f>MES!J7</f>
        <v>0</v>
      </c>
      <c r="G13" s="22">
        <f>MES!J8</f>
        <v>0</v>
      </c>
      <c r="H13" s="22">
        <f>MES!J9</f>
        <v>0</v>
      </c>
      <c r="I13" s="22">
        <f>MES!J10</f>
        <v>0</v>
      </c>
      <c r="J13" s="22">
        <f>MES!J11</f>
        <v>0</v>
      </c>
      <c r="K13" s="22">
        <f>MES!J12</f>
        <v>0</v>
      </c>
      <c r="L13" s="22">
        <f>MES!J13</f>
        <v>0</v>
      </c>
      <c r="M13" s="22">
        <f>MES!J21</f>
        <v>0</v>
      </c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81">
        <f t="shared" si="0"/>
        <v>0</v>
      </c>
      <c r="AE13" s="16"/>
      <c r="AF13" s="3" t="s">
        <v>10</v>
      </c>
      <c r="AG13" s="17" t="s">
        <v>66</v>
      </c>
      <c r="AH13" s="16" t="s">
        <v>25</v>
      </c>
      <c r="AI13" s="20">
        <f>MES!J34</f>
        <v>0</v>
      </c>
      <c r="AJ13" s="22">
        <f>MES!J35</f>
        <v>0</v>
      </c>
      <c r="AK13" s="22">
        <f>MES!J36</f>
        <v>0</v>
      </c>
      <c r="AL13" s="22">
        <f>MES!J37</f>
        <v>0</v>
      </c>
      <c r="AM13" s="81">
        <f>RESUMEN!$AI13+RESUMEN!$AJ13+AK13+AL13</f>
        <v>0</v>
      </c>
    </row>
    <row r="14" spans="1:39" x14ac:dyDescent="0.25">
      <c r="B14" s="19"/>
      <c r="C14" s="19" t="s">
        <v>37</v>
      </c>
      <c r="D14" s="21">
        <f t="shared" ref="D14:Y14" si="1">D6+D7+D8+D9+D11+D12+D13</f>
        <v>0</v>
      </c>
      <c r="E14" s="70">
        <f t="shared" si="1"/>
        <v>0</v>
      </c>
      <c r="F14" s="70">
        <f t="shared" si="1"/>
        <v>0</v>
      </c>
      <c r="G14" s="70">
        <f t="shared" si="1"/>
        <v>0</v>
      </c>
      <c r="H14" s="70">
        <f t="shared" si="1"/>
        <v>0</v>
      </c>
      <c r="I14" s="70">
        <f t="shared" si="1"/>
        <v>0</v>
      </c>
      <c r="J14" s="70">
        <f t="shared" si="1"/>
        <v>0</v>
      </c>
      <c r="K14" s="70">
        <f t="shared" si="1"/>
        <v>0</v>
      </c>
      <c r="L14" s="70">
        <f t="shared" si="1"/>
        <v>0</v>
      </c>
      <c r="M14" s="70">
        <f t="shared" si="1"/>
        <v>0</v>
      </c>
      <c r="N14" s="70">
        <f t="shared" si="1"/>
        <v>0</v>
      </c>
      <c r="O14" s="70">
        <f t="shared" si="1"/>
        <v>0</v>
      </c>
      <c r="P14" s="70">
        <f t="shared" si="1"/>
        <v>0</v>
      </c>
      <c r="Q14" s="70">
        <f t="shared" si="1"/>
        <v>0</v>
      </c>
      <c r="R14" s="70">
        <f t="shared" si="1"/>
        <v>0</v>
      </c>
      <c r="S14" s="70">
        <f t="shared" si="1"/>
        <v>0</v>
      </c>
      <c r="T14" s="70">
        <f t="shared" si="1"/>
        <v>0</v>
      </c>
      <c r="U14" s="70">
        <f t="shared" si="1"/>
        <v>0</v>
      </c>
      <c r="V14" s="70">
        <f t="shared" si="1"/>
        <v>0</v>
      </c>
      <c r="W14" s="70">
        <f t="shared" si="1"/>
        <v>0</v>
      </c>
      <c r="X14" s="70">
        <f t="shared" si="1"/>
        <v>0</v>
      </c>
      <c r="Y14" s="70">
        <f t="shared" si="1"/>
        <v>0</v>
      </c>
      <c r="Z14" s="70">
        <f t="shared" ref="Z14:AC14" si="2">Z6+Z7+Z8+Z9+Z11+Z12+Z13</f>
        <v>0</v>
      </c>
      <c r="AA14" s="70">
        <f t="shared" si="2"/>
        <v>0</v>
      </c>
      <c r="AB14" s="70">
        <f t="shared" si="2"/>
        <v>0</v>
      </c>
      <c r="AC14" s="70">
        <f t="shared" si="2"/>
        <v>0</v>
      </c>
      <c r="AD14" s="70">
        <f>AD6+AD7+AD8+AD9+AD10+AD11+AD12+AD13</f>
        <v>0</v>
      </c>
      <c r="AE14" s="28"/>
      <c r="AG14" s="19"/>
      <c r="AH14" s="19" t="s">
        <v>37</v>
      </c>
      <c r="AI14" s="21">
        <f>AI6+AI7+AI8+AI9+AI11+AI12+AI13</f>
        <v>0</v>
      </c>
      <c r="AJ14" s="70">
        <f>AJ6+AJ7+AJ8+AJ9+AJ11+AJ12+AJ13</f>
        <v>0</v>
      </c>
      <c r="AK14" s="70">
        <f>AK6+AK7+AK8+AK9+AK11+AK12+AK13</f>
        <v>0</v>
      </c>
      <c r="AL14" s="70">
        <f>AL6+AL7+AL8+AL9+AL11+AL12+AL13</f>
        <v>0</v>
      </c>
      <c r="AM14" s="70">
        <f>RESUMEN!$AI14+RESUMEN!$AJ14+AK14+AL14</f>
        <v>0</v>
      </c>
    </row>
    <row r="15" spans="1:39" x14ac:dyDescent="0.25">
      <c r="A15" s="3" t="s">
        <v>88</v>
      </c>
      <c r="B15" s="17" t="s">
        <v>61</v>
      </c>
      <c r="C15" s="43" t="s">
        <v>67</v>
      </c>
      <c r="D15" s="70">
        <v>0</v>
      </c>
      <c r="E15" s="70">
        <v>0</v>
      </c>
      <c r="F15" s="70">
        <v>0</v>
      </c>
      <c r="G15" s="70">
        <v>0</v>
      </c>
      <c r="H15" s="70">
        <v>0</v>
      </c>
      <c r="I15" s="70">
        <v>0</v>
      </c>
      <c r="J15" s="70">
        <v>0</v>
      </c>
      <c r="K15" s="70">
        <v>0</v>
      </c>
      <c r="L15" s="70">
        <v>0</v>
      </c>
      <c r="M15" s="70">
        <v>0</v>
      </c>
      <c r="N15" s="70">
        <v>0</v>
      </c>
      <c r="O15" s="70">
        <v>0</v>
      </c>
      <c r="P15" s="70">
        <v>0</v>
      </c>
      <c r="Q15" s="70">
        <v>0</v>
      </c>
      <c r="R15" s="70">
        <v>0</v>
      </c>
      <c r="S15" s="70">
        <v>0</v>
      </c>
      <c r="T15" s="70">
        <v>0</v>
      </c>
      <c r="U15" s="70">
        <v>0</v>
      </c>
      <c r="V15" s="70">
        <v>0</v>
      </c>
      <c r="W15" s="70">
        <v>0</v>
      </c>
      <c r="X15" s="70"/>
      <c r="Y15" s="70"/>
      <c r="Z15" s="70"/>
      <c r="AA15" s="70"/>
      <c r="AB15" s="70"/>
      <c r="AC15" s="70"/>
      <c r="AD15" s="70">
        <f>SUM(D15:AC15)</f>
        <v>0</v>
      </c>
      <c r="AE15" s="19"/>
      <c r="AF15" s="3" t="s">
        <v>88</v>
      </c>
      <c r="AG15" s="17" t="s">
        <v>61</v>
      </c>
      <c r="AH15" s="43" t="s">
        <v>67</v>
      </c>
      <c r="AI15" s="43">
        <v>0</v>
      </c>
      <c r="AJ15" s="43">
        <v>0</v>
      </c>
      <c r="AK15" s="43">
        <v>0</v>
      </c>
      <c r="AL15" s="43">
        <v>0</v>
      </c>
      <c r="AM15" s="70">
        <f>RESUMEN!$AI15+RESUMEN!$AJ15+AK15+AL15</f>
        <v>0</v>
      </c>
    </row>
    <row r="16" spans="1:39" x14ac:dyDescent="0.25">
      <c r="A16" s="3" t="s">
        <v>14</v>
      </c>
      <c r="B16" s="17" t="s">
        <v>68</v>
      </c>
      <c r="C16" s="19" t="s">
        <v>69</v>
      </c>
      <c r="D16" s="22">
        <f>MES!Q5</f>
        <v>0</v>
      </c>
      <c r="E16" s="22">
        <f>MES!Q6</f>
        <v>0</v>
      </c>
      <c r="F16" s="22">
        <f>MES!Q7</f>
        <v>0</v>
      </c>
      <c r="G16" s="22">
        <f>MES!Q8</f>
        <v>0</v>
      </c>
      <c r="H16" s="22">
        <f>MES!Q9</f>
        <v>0</v>
      </c>
      <c r="I16" s="22">
        <f>MES!Q10</f>
        <v>0</v>
      </c>
      <c r="J16" s="22">
        <f>MES!Q11</f>
        <v>0</v>
      </c>
      <c r="K16" s="22">
        <f>MES!Q12</f>
        <v>0</v>
      </c>
      <c r="L16" s="22">
        <f>MES!Q13</f>
        <v>0</v>
      </c>
      <c r="M16" s="22">
        <f>MES!Q21</f>
        <v>0</v>
      </c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>
        <f>SUM(D16:AC16)</f>
        <v>0</v>
      </c>
      <c r="AE16" s="28"/>
      <c r="AF16" s="3" t="s">
        <v>14</v>
      </c>
      <c r="AG16" s="17" t="s">
        <v>68</v>
      </c>
      <c r="AH16" s="19" t="s">
        <v>69</v>
      </c>
      <c r="AI16" s="22">
        <f>MES!Q34</f>
        <v>0</v>
      </c>
      <c r="AJ16" s="22">
        <f>MES!Q35</f>
        <v>0</v>
      </c>
      <c r="AK16" s="22">
        <f>MES!Q36</f>
        <v>0</v>
      </c>
      <c r="AL16" s="22">
        <f>MES!Q37</f>
        <v>0</v>
      </c>
      <c r="AM16" s="70">
        <f>RESUMEN!$AI16+RESUMEN!$AJ16+AK16+AL16</f>
        <v>0</v>
      </c>
    </row>
    <row r="17" spans="1:39" x14ac:dyDescent="0.25">
      <c r="B17" s="19"/>
      <c r="C17" s="19" t="s">
        <v>70</v>
      </c>
      <c r="D17" s="19">
        <f>D14-D15-D16</f>
        <v>0</v>
      </c>
      <c r="E17" s="81">
        <f t="shared" ref="E17:Y17" si="3">E14-E15-E16</f>
        <v>0</v>
      </c>
      <c r="F17" s="81">
        <f t="shared" si="3"/>
        <v>0</v>
      </c>
      <c r="G17" s="81">
        <f>G14-G15-G16</f>
        <v>0</v>
      </c>
      <c r="H17" s="81">
        <f>H14-H15-H16</f>
        <v>0</v>
      </c>
      <c r="I17" s="81">
        <f t="shared" si="3"/>
        <v>0</v>
      </c>
      <c r="J17" s="81">
        <f t="shared" si="3"/>
        <v>0</v>
      </c>
      <c r="K17" s="81">
        <f t="shared" si="3"/>
        <v>0</v>
      </c>
      <c r="L17" s="81">
        <f t="shared" si="3"/>
        <v>0</v>
      </c>
      <c r="M17" s="81">
        <f t="shared" si="3"/>
        <v>0</v>
      </c>
      <c r="N17" s="81">
        <f t="shared" si="3"/>
        <v>0</v>
      </c>
      <c r="O17" s="81">
        <f t="shared" si="3"/>
        <v>0</v>
      </c>
      <c r="P17" s="81">
        <f t="shared" si="3"/>
        <v>0</v>
      </c>
      <c r="Q17" s="81">
        <f t="shared" si="3"/>
        <v>0</v>
      </c>
      <c r="R17" s="81">
        <f t="shared" si="3"/>
        <v>0</v>
      </c>
      <c r="S17" s="81">
        <f t="shared" si="3"/>
        <v>0</v>
      </c>
      <c r="T17" s="81">
        <f t="shared" si="3"/>
        <v>0</v>
      </c>
      <c r="U17" s="81">
        <f t="shared" si="3"/>
        <v>0</v>
      </c>
      <c r="V17" s="81">
        <f t="shared" si="3"/>
        <v>0</v>
      </c>
      <c r="W17" s="81">
        <f t="shared" si="3"/>
        <v>0</v>
      </c>
      <c r="X17" s="81">
        <f t="shared" si="3"/>
        <v>0</v>
      </c>
      <c r="Y17" s="81">
        <f t="shared" si="3"/>
        <v>0</v>
      </c>
      <c r="Z17" s="81">
        <f t="shared" ref="Z17:AC17" si="4">Z14-Z15-Z16</f>
        <v>0</v>
      </c>
      <c r="AA17" s="81">
        <f t="shared" si="4"/>
        <v>0</v>
      </c>
      <c r="AB17" s="81">
        <f t="shared" si="4"/>
        <v>0</v>
      </c>
      <c r="AC17" s="81">
        <f t="shared" si="4"/>
        <v>0</v>
      </c>
      <c r="AD17" s="81">
        <f>AD14-AD15-AD16</f>
        <v>0</v>
      </c>
      <c r="AE17" s="19"/>
      <c r="AG17" s="19"/>
      <c r="AH17" s="19" t="s">
        <v>70</v>
      </c>
      <c r="AI17" s="19">
        <f>AI14-AI15-AI16</f>
        <v>0</v>
      </c>
      <c r="AJ17" s="81">
        <f>AJ14-AJ15-AJ16</f>
        <v>0</v>
      </c>
      <c r="AK17" s="81">
        <f>AK14-AK15-AK16</f>
        <v>0</v>
      </c>
      <c r="AL17" s="81">
        <f>AL14-AL15-AL16</f>
        <v>0</v>
      </c>
      <c r="AM17" s="70">
        <f>RESUMEN!$AI17+RESUMEN!$AJ17+AK17+AL17</f>
        <v>0</v>
      </c>
    </row>
    <row r="18" spans="1:39" x14ac:dyDescent="0.25">
      <c r="B18" s="23"/>
      <c r="C18" s="110" t="s">
        <v>142</v>
      </c>
      <c r="D18" s="16"/>
      <c r="E18" s="47"/>
      <c r="F18" s="52"/>
      <c r="G18" s="52"/>
      <c r="H18" s="52"/>
      <c r="I18" s="52"/>
      <c r="J18" s="77"/>
      <c r="K18" s="77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1"/>
      <c r="AC18" s="81"/>
      <c r="AD18" s="81">
        <f t="shared" ref="AD18:AD36" si="5">SUM(D18:AC18)</f>
        <v>0</v>
      </c>
      <c r="AE18" s="16"/>
      <c r="AG18" s="23"/>
      <c r="AH18" s="23" t="s">
        <v>71</v>
      </c>
      <c r="AI18" s="16"/>
      <c r="AJ18" s="77"/>
      <c r="AK18" s="81"/>
      <c r="AL18" s="81"/>
      <c r="AM18" s="70">
        <f>RESUMEN!$AI18+RESUMEN!$AJ18+AK18+AL18</f>
        <v>0</v>
      </c>
    </row>
    <row r="19" spans="1:39" x14ac:dyDescent="0.25">
      <c r="C19" t="s">
        <v>98</v>
      </c>
      <c r="D19" s="12">
        <f>MES!O5</f>
        <v>0</v>
      </c>
      <c r="E19" s="12">
        <f>MES!O6</f>
        <v>0</v>
      </c>
      <c r="F19" s="12">
        <f>MES!O7</f>
        <v>0</v>
      </c>
      <c r="G19" s="12">
        <f>MES!O8</f>
        <v>0</v>
      </c>
      <c r="H19" s="12">
        <f>MES!O9</f>
        <v>0</v>
      </c>
      <c r="I19" s="12">
        <f>MES!O10</f>
        <v>0</v>
      </c>
      <c r="J19" s="12">
        <f>MES!O11</f>
        <v>0</v>
      </c>
      <c r="K19" s="12">
        <f>MES!O12</f>
        <v>0</v>
      </c>
      <c r="L19" s="12">
        <f>MES!O13</f>
        <v>0</v>
      </c>
      <c r="M19" s="12">
        <f>MES!O21</f>
        <v>0</v>
      </c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81">
        <f t="shared" si="5"/>
        <v>0</v>
      </c>
      <c r="AE19" s="41"/>
      <c r="AH19" t="s">
        <v>98</v>
      </c>
      <c r="AI19" s="22">
        <f>MES!O34</f>
        <v>0</v>
      </c>
      <c r="AJ19" s="22">
        <f>MES!O35</f>
        <v>0</v>
      </c>
      <c r="AK19" s="22">
        <f>MES!O36</f>
        <v>0</v>
      </c>
      <c r="AL19" s="22">
        <f>MES!O37</f>
        <v>0</v>
      </c>
      <c r="AM19" s="70">
        <f>RESUMEN!$AI19+RESUMEN!$AJ19+AK19+AL19</f>
        <v>0</v>
      </c>
    </row>
    <row r="20" spans="1:39" x14ac:dyDescent="0.25">
      <c r="A20" s="3" t="s">
        <v>11</v>
      </c>
      <c r="B20" s="17" t="s">
        <v>72</v>
      </c>
      <c r="C20" s="16" t="s">
        <v>26</v>
      </c>
      <c r="D20" s="20">
        <f>MES!L5</f>
        <v>0</v>
      </c>
      <c r="E20" s="22">
        <f>MES!L6</f>
        <v>0</v>
      </c>
      <c r="F20" s="22">
        <f>MES!L7</f>
        <v>0</v>
      </c>
      <c r="G20" s="22">
        <f>MES!L8</f>
        <v>0</v>
      </c>
      <c r="H20" s="22">
        <f>MES!L9</f>
        <v>0</v>
      </c>
      <c r="I20" s="22">
        <f>MES!L10</f>
        <v>0</v>
      </c>
      <c r="J20" s="22">
        <f>MES!L11</f>
        <v>0</v>
      </c>
      <c r="K20" s="22">
        <f>MES!L12</f>
        <v>0</v>
      </c>
      <c r="L20" s="22">
        <f>MES!L13</f>
        <v>0</v>
      </c>
      <c r="M20" s="22">
        <f>MES!L21</f>
        <v>0</v>
      </c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>
        <f t="shared" si="5"/>
        <v>0</v>
      </c>
      <c r="AE20" s="16"/>
      <c r="AF20" s="3" t="s">
        <v>11</v>
      </c>
      <c r="AG20" s="17" t="s">
        <v>72</v>
      </c>
      <c r="AH20" s="16" t="s">
        <v>26</v>
      </c>
      <c r="AI20" s="20">
        <f>MES!L34</f>
        <v>0</v>
      </c>
      <c r="AJ20" s="22">
        <f>MES!L35</f>
        <v>0</v>
      </c>
      <c r="AK20" s="22">
        <f>MES!L36</f>
        <v>0</v>
      </c>
      <c r="AL20" s="22">
        <f>MES!L37</f>
        <v>0</v>
      </c>
      <c r="AM20" s="70">
        <f>RESUMEN!$AI20+RESUMEN!$AJ20+AK20+AL20</f>
        <v>0</v>
      </c>
    </row>
    <row r="21" spans="1:39" x14ac:dyDescent="0.25">
      <c r="A21" s="3" t="s">
        <v>7</v>
      </c>
      <c r="B21" s="17" t="s">
        <v>63</v>
      </c>
      <c r="C21" s="16" t="s">
        <v>22</v>
      </c>
      <c r="D21" s="16">
        <f>D14+D19+D20+D18</f>
        <v>0</v>
      </c>
      <c r="E21" s="81">
        <f>E14+E19+E20+E18</f>
        <v>0</v>
      </c>
      <c r="F21" s="81">
        <f>F14+F19+F20+F18</f>
        <v>0</v>
      </c>
      <c r="G21" s="81">
        <f t="shared" ref="G21:Y21" si="6">G14+G19+G20+G18</f>
        <v>0</v>
      </c>
      <c r="H21" s="81">
        <f t="shared" si="6"/>
        <v>0</v>
      </c>
      <c r="I21" s="81">
        <f t="shared" si="6"/>
        <v>0</v>
      </c>
      <c r="J21" s="81">
        <f t="shared" si="6"/>
        <v>0</v>
      </c>
      <c r="K21" s="81">
        <f t="shared" si="6"/>
        <v>0</v>
      </c>
      <c r="L21" s="81">
        <f t="shared" si="6"/>
        <v>0</v>
      </c>
      <c r="M21" s="81">
        <f t="shared" si="6"/>
        <v>0</v>
      </c>
      <c r="N21" s="81">
        <f t="shared" si="6"/>
        <v>0</v>
      </c>
      <c r="O21" s="81">
        <f t="shared" si="6"/>
        <v>0</v>
      </c>
      <c r="P21" s="81">
        <f t="shared" si="6"/>
        <v>0</v>
      </c>
      <c r="Q21" s="81">
        <f t="shared" si="6"/>
        <v>0</v>
      </c>
      <c r="R21" s="81">
        <f t="shared" si="6"/>
        <v>0</v>
      </c>
      <c r="S21" s="81">
        <f t="shared" si="6"/>
        <v>0</v>
      </c>
      <c r="T21" s="81">
        <f t="shared" si="6"/>
        <v>0</v>
      </c>
      <c r="U21" s="81">
        <f t="shared" si="6"/>
        <v>0</v>
      </c>
      <c r="V21" s="81">
        <f t="shared" si="6"/>
        <v>0</v>
      </c>
      <c r="W21" s="81">
        <f t="shared" si="6"/>
        <v>0</v>
      </c>
      <c r="X21" s="81">
        <f t="shared" si="6"/>
        <v>0</v>
      </c>
      <c r="Y21" s="81">
        <f t="shared" si="6"/>
        <v>0</v>
      </c>
      <c r="Z21" s="81">
        <f t="shared" ref="Z21:AC21" si="7">Z14+Z19+Z20+Z18</f>
        <v>0</v>
      </c>
      <c r="AA21" s="81">
        <f t="shared" si="7"/>
        <v>0</v>
      </c>
      <c r="AB21" s="81">
        <f t="shared" si="7"/>
        <v>0</v>
      </c>
      <c r="AC21" s="81">
        <f t="shared" si="7"/>
        <v>0</v>
      </c>
      <c r="AD21" s="77">
        <f t="shared" si="5"/>
        <v>0</v>
      </c>
      <c r="AE21" s="29"/>
      <c r="AF21" s="3" t="s">
        <v>7</v>
      </c>
      <c r="AG21" s="17" t="s">
        <v>63</v>
      </c>
      <c r="AH21" s="16" t="s">
        <v>22</v>
      </c>
      <c r="AI21" s="16">
        <f>AI14+AI19+AI20</f>
        <v>0</v>
      </c>
      <c r="AJ21" s="81">
        <f>AJ14+AJ19+AJ20</f>
        <v>0</v>
      </c>
      <c r="AK21" s="81">
        <f>AK14+AK19+AK20</f>
        <v>0</v>
      </c>
      <c r="AL21" s="81">
        <f>AL14+AL19+AL20</f>
        <v>0</v>
      </c>
      <c r="AM21" s="70">
        <f>RESUMEN!$AI21+RESUMEN!$AJ21+AK21+AL21</f>
        <v>0</v>
      </c>
    </row>
    <row r="22" spans="1:39" x14ac:dyDescent="0.25">
      <c r="B22" s="24" t="s">
        <v>4</v>
      </c>
      <c r="C22" s="16" t="s">
        <v>73</v>
      </c>
      <c r="D22" s="25">
        <f t="shared" ref="D22:Y22" si="8">D36</f>
        <v>0</v>
      </c>
      <c r="E22" s="25">
        <f t="shared" si="8"/>
        <v>0</v>
      </c>
      <c r="F22" s="25">
        <f t="shared" si="8"/>
        <v>0</v>
      </c>
      <c r="G22" s="25">
        <f t="shared" si="8"/>
        <v>0</v>
      </c>
      <c r="H22" s="25">
        <f t="shared" si="8"/>
        <v>0</v>
      </c>
      <c r="I22" s="25">
        <f t="shared" si="8"/>
        <v>0</v>
      </c>
      <c r="J22" s="25">
        <f t="shared" si="8"/>
        <v>0</v>
      </c>
      <c r="K22" s="25">
        <f t="shared" si="8"/>
        <v>0</v>
      </c>
      <c r="L22" s="25">
        <f t="shared" si="8"/>
        <v>0</v>
      </c>
      <c r="M22" s="25">
        <f t="shared" si="8"/>
        <v>0</v>
      </c>
      <c r="N22" s="25">
        <f t="shared" si="8"/>
        <v>0</v>
      </c>
      <c r="O22" s="25">
        <f t="shared" si="8"/>
        <v>0</v>
      </c>
      <c r="P22" s="25">
        <f t="shared" si="8"/>
        <v>0</v>
      </c>
      <c r="Q22" s="25">
        <f t="shared" si="8"/>
        <v>0</v>
      </c>
      <c r="R22" s="25">
        <f t="shared" si="8"/>
        <v>0</v>
      </c>
      <c r="S22" s="25">
        <f t="shared" si="8"/>
        <v>0</v>
      </c>
      <c r="T22" s="25">
        <f t="shared" si="8"/>
        <v>0</v>
      </c>
      <c r="U22" s="25">
        <f t="shared" si="8"/>
        <v>0</v>
      </c>
      <c r="V22" s="25">
        <f t="shared" si="8"/>
        <v>0</v>
      </c>
      <c r="W22" s="25">
        <f t="shared" si="8"/>
        <v>0</v>
      </c>
      <c r="X22" s="25">
        <f t="shared" si="8"/>
        <v>0</v>
      </c>
      <c r="Y22" s="25">
        <f t="shared" si="8"/>
        <v>0</v>
      </c>
      <c r="Z22" s="25">
        <f t="shared" ref="Z22:AC22" si="9">Z36</f>
        <v>0</v>
      </c>
      <c r="AA22" s="25">
        <f t="shared" si="9"/>
        <v>0</v>
      </c>
      <c r="AB22" s="25">
        <f t="shared" si="9"/>
        <v>0</v>
      </c>
      <c r="AC22" s="25">
        <f t="shared" si="9"/>
        <v>0</v>
      </c>
      <c r="AD22" s="25">
        <f t="shared" si="5"/>
        <v>0</v>
      </c>
      <c r="AE22" s="19"/>
      <c r="AG22" s="24" t="s">
        <v>4</v>
      </c>
      <c r="AH22" s="16" t="s">
        <v>73</v>
      </c>
      <c r="AI22" s="25">
        <f>AI35</f>
        <v>0</v>
      </c>
      <c r="AJ22" s="25">
        <f>AJ35</f>
        <v>0</v>
      </c>
      <c r="AK22" s="25">
        <f>AK35</f>
        <v>0</v>
      </c>
      <c r="AL22" s="25">
        <f>AL35</f>
        <v>0</v>
      </c>
      <c r="AM22" s="70">
        <f>RESUMEN!$AI22+RESUMEN!$AJ22+AK22+AL22</f>
        <v>0</v>
      </c>
    </row>
    <row r="23" spans="1:39" x14ac:dyDescent="0.25">
      <c r="B23" s="19"/>
      <c r="C23" s="19" t="s">
        <v>37</v>
      </c>
      <c r="D23" s="19">
        <f>D22+D21</f>
        <v>0</v>
      </c>
      <c r="E23" s="81">
        <f t="shared" ref="E23:Y23" si="10">E22+E21</f>
        <v>0</v>
      </c>
      <c r="F23" s="81">
        <f t="shared" si="10"/>
        <v>0</v>
      </c>
      <c r="G23" s="81">
        <f t="shared" si="10"/>
        <v>0</v>
      </c>
      <c r="H23" s="81">
        <f t="shared" si="10"/>
        <v>0</v>
      </c>
      <c r="I23" s="81">
        <f t="shared" si="10"/>
        <v>0</v>
      </c>
      <c r="J23" s="81">
        <f t="shared" si="10"/>
        <v>0</v>
      </c>
      <c r="K23" s="81">
        <f t="shared" si="10"/>
        <v>0</v>
      </c>
      <c r="L23" s="81">
        <f t="shared" si="10"/>
        <v>0</v>
      </c>
      <c r="M23" s="81">
        <f t="shared" si="10"/>
        <v>0</v>
      </c>
      <c r="N23" s="81">
        <f t="shared" si="10"/>
        <v>0</v>
      </c>
      <c r="O23" s="81">
        <f t="shared" si="10"/>
        <v>0</v>
      </c>
      <c r="P23" s="81">
        <f t="shared" si="10"/>
        <v>0</v>
      </c>
      <c r="Q23" s="81">
        <f t="shared" si="10"/>
        <v>0</v>
      </c>
      <c r="R23" s="81">
        <f t="shared" si="10"/>
        <v>0</v>
      </c>
      <c r="S23" s="81">
        <f t="shared" si="10"/>
        <v>0</v>
      </c>
      <c r="T23" s="81">
        <f t="shared" si="10"/>
        <v>0</v>
      </c>
      <c r="U23" s="81">
        <f t="shared" si="10"/>
        <v>0</v>
      </c>
      <c r="V23" s="81">
        <f t="shared" si="10"/>
        <v>0</v>
      </c>
      <c r="W23" s="81">
        <f t="shared" si="10"/>
        <v>0</v>
      </c>
      <c r="X23" s="81">
        <f t="shared" si="10"/>
        <v>0</v>
      </c>
      <c r="Y23" s="81">
        <f t="shared" si="10"/>
        <v>0</v>
      </c>
      <c r="Z23" s="81">
        <f t="shared" ref="Z23:AC23" si="11">Z22+Z21</f>
        <v>0</v>
      </c>
      <c r="AA23" s="81">
        <f t="shared" si="11"/>
        <v>0</v>
      </c>
      <c r="AB23" s="81">
        <f t="shared" si="11"/>
        <v>0</v>
      </c>
      <c r="AC23" s="81">
        <f t="shared" si="11"/>
        <v>0</v>
      </c>
      <c r="AD23" s="77">
        <f t="shared" si="5"/>
        <v>0</v>
      </c>
      <c r="AE23" s="41"/>
      <c r="AG23" s="19"/>
      <c r="AH23" s="19" t="s">
        <v>37</v>
      </c>
      <c r="AI23" s="19">
        <f>AI22+AI21</f>
        <v>0</v>
      </c>
      <c r="AJ23" s="81">
        <f>AJ22+AJ21</f>
        <v>0</v>
      </c>
      <c r="AK23" s="81">
        <f>AK22+AK21</f>
        <v>0</v>
      </c>
      <c r="AL23" s="81">
        <f>AL22+AL21</f>
        <v>0</v>
      </c>
      <c r="AM23" s="70">
        <f>RESUMEN!$AI23+RESUMEN!$AJ23+AK23+AL23</f>
        <v>0</v>
      </c>
    </row>
    <row r="24" spans="1:39" x14ac:dyDescent="0.25">
      <c r="A24" s="3" t="s">
        <v>32</v>
      </c>
      <c r="B24" s="17" t="s">
        <v>74</v>
      </c>
      <c r="C24" s="109" t="s">
        <v>138</v>
      </c>
      <c r="D24" s="20">
        <f>+MES!M5+MES!N5</f>
        <v>0</v>
      </c>
      <c r="E24" s="22">
        <f>+MES!M5+MES!N5</f>
        <v>0</v>
      </c>
      <c r="F24" s="22">
        <f t="shared" ref="F24:Y24" si="12">F21*2%</f>
        <v>0</v>
      </c>
      <c r="G24" s="22">
        <f t="shared" si="12"/>
        <v>0</v>
      </c>
      <c r="H24" s="22">
        <f t="shared" si="12"/>
        <v>0</v>
      </c>
      <c r="I24" s="22">
        <f t="shared" si="12"/>
        <v>0</v>
      </c>
      <c r="J24" s="22">
        <f t="shared" si="12"/>
        <v>0</v>
      </c>
      <c r="K24" s="22">
        <f t="shared" si="12"/>
        <v>0</v>
      </c>
      <c r="L24" s="22">
        <f t="shared" si="12"/>
        <v>0</v>
      </c>
      <c r="M24" s="22">
        <f t="shared" si="12"/>
        <v>0</v>
      </c>
      <c r="N24" s="22">
        <f t="shared" si="12"/>
        <v>0</v>
      </c>
      <c r="O24" s="22">
        <f t="shared" si="12"/>
        <v>0</v>
      </c>
      <c r="P24" s="22">
        <f t="shared" si="12"/>
        <v>0</v>
      </c>
      <c r="Q24" s="22">
        <f t="shared" si="12"/>
        <v>0</v>
      </c>
      <c r="R24" s="22">
        <f t="shared" si="12"/>
        <v>0</v>
      </c>
      <c r="S24" s="22">
        <f t="shared" si="12"/>
        <v>0</v>
      </c>
      <c r="T24" s="22">
        <f t="shared" si="12"/>
        <v>0</v>
      </c>
      <c r="U24" s="22">
        <f t="shared" si="12"/>
        <v>0</v>
      </c>
      <c r="V24" s="22">
        <f t="shared" si="12"/>
        <v>0</v>
      </c>
      <c r="W24" s="22">
        <f t="shared" si="12"/>
        <v>0</v>
      </c>
      <c r="X24" s="22">
        <f t="shared" si="12"/>
        <v>0</v>
      </c>
      <c r="Y24" s="22">
        <f t="shared" si="12"/>
        <v>0</v>
      </c>
      <c r="Z24" s="22">
        <f t="shared" ref="Z24:AC24" si="13">Z21*2%</f>
        <v>0</v>
      </c>
      <c r="AA24" s="22">
        <f t="shared" si="13"/>
        <v>0</v>
      </c>
      <c r="AB24" s="22">
        <f t="shared" si="13"/>
        <v>0</v>
      </c>
      <c r="AC24" s="22">
        <f t="shared" si="13"/>
        <v>0</v>
      </c>
      <c r="AD24" s="22">
        <f t="shared" si="5"/>
        <v>0</v>
      </c>
      <c r="AE24" s="16"/>
      <c r="AF24" s="3" t="s">
        <v>32</v>
      </c>
      <c r="AG24" s="17" t="s">
        <v>74</v>
      </c>
      <c r="AH24" s="16" t="s">
        <v>31</v>
      </c>
      <c r="AI24" s="22">
        <f>AI21*4%</f>
        <v>0</v>
      </c>
      <c r="AJ24" s="22">
        <f>AJ21*4%</f>
        <v>0</v>
      </c>
      <c r="AK24" s="22">
        <f>AK21*4%</f>
        <v>0</v>
      </c>
      <c r="AL24" s="22">
        <f>AL21*4%</f>
        <v>0</v>
      </c>
      <c r="AM24" s="70">
        <f>RESUMEN!$AI24+RESUMEN!$AJ24+AK24+AL24</f>
        <v>0</v>
      </c>
    </row>
    <row r="25" spans="1:39" x14ac:dyDescent="0.25">
      <c r="B25" s="16"/>
      <c r="C25" s="16" t="s">
        <v>33</v>
      </c>
      <c r="D25" s="16">
        <f>D23+D24</f>
        <v>0</v>
      </c>
      <c r="E25" s="47">
        <f t="shared" ref="E25:L25" si="14">E23+E24</f>
        <v>0</v>
      </c>
      <c r="F25" s="81">
        <f t="shared" si="14"/>
        <v>0</v>
      </c>
      <c r="G25" s="81">
        <f t="shared" si="14"/>
        <v>0</v>
      </c>
      <c r="H25" s="81">
        <f t="shared" si="14"/>
        <v>0</v>
      </c>
      <c r="I25" s="81">
        <f t="shared" si="14"/>
        <v>0</v>
      </c>
      <c r="J25" s="81">
        <f t="shared" si="14"/>
        <v>0</v>
      </c>
      <c r="K25" s="81">
        <f t="shared" si="14"/>
        <v>0</v>
      </c>
      <c r="L25" s="81">
        <f t="shared" si="14"/>
        <v>0</v>
      </c>
      <c r="M25" s="81">
        <f>M23+M24</f>
        <v>0</v>
      </c>
      <c r="N25" s="81">
        <f t="shared" ref="N25:Y25" si="15">N23+N24</f>
        <v>0</v>
      </c>
      <c r="O25" s="81">
        <f t="shared" si="15"/>
        <v>0</v>
      </c>
      <c r="P25" s="81">
        <f t="shared" si="15"/>
        <v>0</v>
      </c>
      <c r="Q25" s="81">
        <f t="shared" si="15"/>
        <v>0</v>
      </c>
      <c r="R25" s="81">
        <f t="shared" si="15"/>
        <v>0</v>
      </c>
      <c r="S25" s="81">
        <f t="shared" si="15"/>
        <v>0</v>
      </c>
      <c r="T25" s="81">
        <f t="shared" si="15"/>
        <v>0</v>
      </c>
      <c r="U25" s="81">
        <f t="shared" si="15"/>
        <v>0</v>
      </c>
      <c r="V25" s="81">
        <f t="shared" si="15"/>
        <v>0</v>
      </c>
      <c r="W25" s="81">
        <f t="shared" si="15"/>
        <v>0</v>
      </c>
      <c r="X25" s="81">
        <f t="shared" si="15"/>
        <v>0</v>
      </c>
      <c r="Y25" s="81">
        <f t="shared" si="15"/>
        <v>0</v>
      </c>
      <c r="Z25" s="81">
        <f t="shared" ref="Z25:AC25" si="16">Z23+Z24</f>
        <v>0</v>
      </c>
      <c r="AA25" s="81">
        <f t="shared" si="16"/>
        <v>0</v>
      </c>
      <c r="AB25" s="81">
        <f t="shared" si="16"/>
        <v>0</v>
      </c>
      <c r="AC25" s="81">
        <f t="shared" si="16"/>
        <v>0</v>
      </c>
      <c r="AD25" s="77">
        <f t="shared" si="5"/>
        <v>0</v>
      </c>
      <c r="AE25" s="16"/>
      <c r="AG25" s="16"/>
      <c r="AH25" s="16" t="s">
        <v>33</v>
      </c>
      <c r="AI25" s="16">
        <f>AI23+AI24</f>
        <v>0</v>
      </c>
      <c r="AJ25" s="81">
        <f>AJ23+AJ24</f>
        <v>0</v>
      </c>
      <c r="AK25" s="81">
        <f>AK23+AK24</f>
        <v>0</v>
      </c>
      <c r="AL25" s="81">
        <f>AL23+AL24</f>
        <v>0</v>
      </c>
      <c r="AM25" s="70">
        <f>RESUMEN!$AI25+RESUMEN!$AJ25+AK25+AL25</f>
        <v>0</v>
      </c>
    </row>
    <row r="26" spans="1:39" x14ac:dyDescent="0.25">
      <c r="B26" s="16"/>
      <c r="C26" s="16" t="s">
        <v>2</v>
      </c>
      <c r="D26" s="16">
        <f t="shared" ref="D26:Y26" si="17">D25*16%</f>
        <v>0</v>
      </c>
      <c r="E26" s="81">
        <f t="shared" si="17"/>
        <v>0</v>
      </c>
      <c r="F26" s="81">
        <f t="shared" si="17"/>
        <v>0</v>
      </c>
      <c r="G26" s="81">
        <f t="shared" si="17"/>
        <v>0</v>
      </c>
      <c r="H26" s="81">
        <f t="shared" si="17"/>
        <v>0</v>
      </c>
      <c r="I26" s="81">
        <f t="shared" si="17"/>
        <v>0</v>
      </c>
      <c r="J26" s="81">
        <f t="shared" si="17"/>
        <v>0</v>
      </c>
      <c r="K26" s="81">
        <f t="shared" si="17"/>
        <v>0</v>
      </c>
      <c r="L26" s="81">
        <f t="shared" si="17"/>
        <v>0</v>
      </c>
      <c r="M26" s="81">
        <f t="shared" si="17"/>
        <v>0</v>
      </c>
      <c r="N26" s="81">
        <f t="shared" si="17"/>
        <v>0</v>
      </c>
      <c r="O26" s="81">
        <f t="shared" si="17"/>
        <v>0</v>
      </c>
      <c r="P26" s="81">
        <f t="shared" si="17"/>
        <v>0</v>
      </c>
      <c r="Q26" s="81">
        <f t="shared" si="17"/>
        <v>0</v>
      </c>
      <c r="R26" s="81">
        <f t="shared" si="17"/>
        <v>0</v>
      </c>
      <c r="S26" s="81">
        <f t="shared" si="17"/>
        <v>0</v>
      </c>
      <c r="T26" s="81">
        <f t="shared" si="17"/>
        <v>0</v>
      </c>
      <c r="U26" s="81">
        <f t="shared" si="17"/>
        <v>0</v>
      </c>
      <c r="V26" s="81">
        <f t="shared" si="17"/>
        <v>0</v>
      </c>
      <c r="W26" s="81">
        <f t="shared" si="17"/>
        <v>0</v>
      </c>
      <c r="X26" s="81">
        <f t="shared" si="17"/>
        <v>0</v>
      </c>
      <c r="Y26" s="81">
        <f t="shared" si="17"/>
        <v>0</v>
      </c>
      <c r="Z26" s="81">
        <f t="shared" ref="Z26:AC26" si="18">Z25*16%</f>
        <v>0</v>
      </c>
      <c r="AA26" s="81">
        <f t="shared" si="18"/>
        <v>0</v>
      </c>
      <c r="AB26" s="81">
        <f>AB25*16%</f>
        <v>0</v>
      </c>
      <c r="AC26" s="81">
        <f t="shared" si="18"/>
        <v>0</v>
      </c>
      <c r="AD26" s="77">
        <f t="shared" si="5"/>
        <v>0</v>
      </c>
      <c r="AE26" s="29"/>
      <c r="AG26" s="16"/>
      <c r="AH26" s="16" t="s">
        <v>2</v>
      </c>
      <c r="AI26" s="16">
        <f>AI25*16%</f>
        <v>0</v>
      </c>
      <c r="AJ26" s="81">
        <f>AJ25*16%</f>
        <v>0</v>
      </c>
      <c r="AK26" s="81">
        <f>AK25*16%</f>
        <v>0</v>
      </c>
      <c r="AL26" s="81">
        <f>AL25*16%</f>
        <v>0</v>
      </c>
      <c r="AM26" s="70">
        <f>RESUMEN!$AI26+RESUMEN!$AJ26+AK26+AL26</f>
        <v>0</v>
      </c>
    </row>
    <row r="27" spans="1:39" ht="15.75" thickBot="1" x14ac:dyDescent="0.3">
      <c r="B27" s="81"/>
      <c r="C27" s="109" t="s">
        <v>146</v>
      </c>
      <c r="D27" s="109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  <c r="AA27" s="81"/>
      <c r="AB27" s="81"/>
      <c r="AC27" s="81"/>
      <c r="AD27" s="81">
        <f t="shared" si="5"/>
        <v>0</v>
      </c>
      <c r="AE27" s="28"/>
      <c r="AG27" s="26"/>
      <c r="AH27" s="26" t="s">
        <v>75</v>
      </c>
      <c r="AI27" s="27">
        <f>AI25+AI26</f>
        <v>0</v>
      </c>
      <c r="AJ27" s="27">
        <f>AJ25+AJ26</f>
        <v>0</v>
      </c>
      <c r="AK27" s="27">
        <f>AK25+AK26</f>
        <v>0</v>
      </c>
      <c r="AL27" s="27">
        <f>AL25+AL26</f>
        <v>0</v>
      </c>
      <c r="AM27" s="27">
        <f>RESUMEN!$AI27+RESUMEN!$AJ27</f>
        <v>0</v>
      </c>
    </row>
    <row r="28" spans="1:39" ht="16.5" thickTop="1" thickBot="1" x14ac:dyDescent="0.3">
      <c r="B28" s="26"/>
      <c r="C28" s="26" t="s">
        <v>75</v>
      </c>
      <c r="D28" s="27">
        <f>D25+D26-D27</f>
        <v>0</v>
      </c>
      <c r="E28" s="27">
        <f>E25+E26-E27</f>
        <v>0</v>
      </c>
      <c r="F28" s="27">
        <f t="shared" ref="F28:Y28" si="19">F25+F26-F27</f>
        <v>0</v>
      </c>
      <c r="G28" s="27">
        <f t="shared" si="19"/>
        <v>0</v>
      </c>
      <c r="H28" s="27">
        <f t="shared" si="19"/>
        <v>0</v>
      </c>
      <c r="I28" s="27">
        <f t="shared" si="19"/>
        <v>0</v>
      </c>
      <c r="J28" s="27">
        <f t="shared" si="19"/>
        <v>0</v>
      </c>
      <c r="K28" s="27">
        <f t="shared" si="19"/>
        <v>0</v>
      </c>
      <c r="L28" s="27">
        <f t="shared" si="19"/>
        <v>0</v>
      </c>
      <c r="M28" s="27">
        <f t="shared" si="19"/>
        <v>0</v>
      </c>
      <c r="N28" s="27">
        <f t="shared" si="19"/>
        <v>0</v>
      </c>
      <c r="O28" s="27">
        <f t="shared" si="19"/>
        <v>0</v>
      </c>
      <c r="P28" s="27">
        <f t="shared" si="19"/>
        <v>0</v>
      </c>
      <c r="Q28" s="27">
        <f t="shared" si="19"/>
        <v>0</v>
      </c>
      <c r="R28" s="27">
        <f t="shared" si="19"/>
        <v>0</v>
      </c>
      <c r="S28" s="27">
        <f t="shared" si="19"/>
        <v>0</v>
      </c>
      <c r="T28" s="27">
        <f t="shared" si="19"/>
        <v>0</v>
      </c>
      <c r="U28" s="27">
        <f t="shared" si="19"/>
        <v>0</v>
      </c>
      <c r="V28" s="27">
        <f t="shared" si="19"/>
        <v>0</v>
      </c>
      <c r="W28" s="27">
        <f t="shared" si="19"/>
        <v>0</v>
      </c>
      <c r="X28" s="27">
        <f t="shared" si="19"/>
        <v>0</v>
      </c>
      <c r="Y28" s="27">
        <f t="shared" si="19"/>
        <v>0</v>
      </c>
      <c r="Z28" s="27">
        <f t="shared" ref="Z28:AC28" si="20">Z25+Z26-Z27</f>
        <v>0</v>
      </c>
      <c r="AA28" s="27">
        <f t="shared" si="20"/>
        <v>0</v>
      </c>
      <c r="AB28" s="27">
        <f t="shared" si="20"/>
        <v>0</v>
      </c>
      <c r="AC28" s="27">
        <f t="shared" si="20"/>
        <v>0</v>
      </c>
      <c r="AD28" s="27">
        <f t="shared" si="5"/>
        <v>0</v>
      </c>
      <c r="AE28" s="28"/>
      <c r="AG28" s="19"/>
      <c r="AH28" s="19"/>
      <c r="AI28" s="28"/>
      <c r="AJ28" s="41"/>
      <c r="AK28" s="41"/>
      <c r="AL28" s="41"/>
      <c r="AM28" s="41">
        <f>RESUMEN!$AI28+RESUMEN!$AJ28</f>
        <v>0</v>
      </c>
    </row>
    <row r="29" spans="1:39" ht="15.75" thickTop="1" x14ac:dyDescent="0.25">
      <c r="B29" s="19"/>
      <c r="C29" s="19"/>
      <c r="D29" s="28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>
        <f t="shared" si="5"/>
        <v>0</v>
      </c>
      <c r="AE29" s="29"/>
      <c r="AG29" s="19"/>
      <c r="AH29" s="19"/>
      <c r="AI29" s="28"/>
      <c r="AJ29" s="41"/>
      <c r="AK29" s="41"/>
      <c r="AL29" s="41"/>
      <c r="AM29" s="41">
        <f>RESUMEN!$AI29+RESUMEN!$AJ29</f>
        <v>0</v>
      </c>
    </row>
    <row r="30" spans="1:39" x14ac:dyDescent="0.25">
      <c r="B30" s="19"/>
      <c r="C30" s="19"/>
      <c r="D30" s="28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>
        <f t="shared" si="5"/>
        <v>0</v>
      </c>
      <c r="AE30" s="28"/>
      <c r="AG30" s="24" t="s">
        <v>4</v>
      </c>
      <c r="AH30" s="19"/>
      <c r="AI30" s="29"/>
      <c r="AJ30" s="29"/>
      <c r="AK30" s="29"/>
      <c r="AL30" s="29"/>
      <c r="AM30" s="29">
        <f>RESUMEN!$AI30+RESUMEN!$AJ30</f>
        <v>0</v>
      </c>
    </row>
    <row r="31" spans="1:39" x14ac:dyDescent="0.25">
      <c r="A31" s="3" t="s">
        <v>14</v>
      </c>
      <c r="B31" s="24" t="s">
        <v>4</v>
      </c>
      <c r="C31" s="1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41">
        <f t="shared" si="5"/>
        <v>0</v>
      </c>
      <c r="AE31" s="28"/>
      <c r="AF31" s="3" t="s">
        <v>14</v>
      </c>
      <c r="AG31" s="17" t="s">
        <v>68</v>
      </c>
      <c r="AH31" s="16" t="s">
        <v>27</v>
      </c>
      <c r="AI31" s="28">
        <f>MES!Q34</f>
        <v>0</v>
      </c>
      <c r="AJ31" s="41">
        <f>MES!Q35</f>
        <v>0</v>
      </c>
      <c r="AK31" s="41">
        <f>MES!Q36</f>
        <v>0</v>
      </c>
      <c r="AL31" s="41">
        <f>MES!Q37</f>
        <v>0</v>
      </c>
      <c r="AM31" s="41">
        <f>RESUMEN!$AI31+RESUMEN!$AJ31</f>
        <v>0</v>
      </c>
    </row>
    <row r="32" spans="1:39" x14ac:dyDescent="0.25">
      <c r="A32" s="3" t="s">
        <v>14</v>
      </c>
      <c r="B32" s="17" t="s">
        <v>68</v>
      </c>
      <c r="C32" s="16" t="s">
        <v>27</v>
      </c>
      <c r="D32" s="28">
        <f>MES!Q5</f>
        <v>0</v>
      </c>
      <c r="E32" s="41">
        <f>MES!Q6</f>
        <v>0</v>
      </c>
      <c r="F32" s="41">
        <f>MES!Q7</f>
        <v>0</v>
      </c>
      <c r="G32" s="41">
        <f>MES!Q8</f>
        <v>0</v>
      </c>
      <c r="H32" s="41">
        <f>MES!Q9</f>
        <v>0</v>
      </c>
      <c r="I32" s="41">
        <f>MES!Q10</f>
        <v>0</v>
      </c>
      <c r="J32" s="41">
        <f>MES!Q11</f>
        <v>0</v>
      </c>
      <c r="K32" s="41">
        <f>MES!Q12</f>
        <v>0</v>
      </c>
      <c r="L32" s="41">
        <f>MES!Q13</f>
        <v>0</v>
      </c>
      <c r="M32" s="41">
        <f>MES!Q21</f>
        <v>0</v>
      </c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>
        <f t="shared" si="5"/>
        <v>0</v>
      </c>
      <c r="AE32" s="28"/>
      <c r="AF32" s="3" t="s">
        <v>14</v>
      </c>
      <c r="AG32" s="17" t="s">
        <v>76</v>
      </c>
      <c r="AH32" s="19" t="s">
        <v>28</v>
      </c>
      <c r="AI32" s="28">
        <f>MES!R34</f>
        <v>0</v>
      </c>
      <c r="AJ32" s="41">
        <f>MES!R35</f>
        <v>0</v>
      </c>
      <c r="AK32" s="41">
        <f>MES!R36</f>
        <v>0</v>
      </c>
      <c r="AL32" s="41">
        <f>MES!R37</f>
        <v>0</v>
      </c>
      <c r="AM32" s="41">
        <f>RESUMEN!$AI32+RESUMEN!$AJ32</f>
        <v>0</v>
      </c>
    </row>
    <row r="33" spans="1:39" x14ac:dyDescent="0.25">
      <c r="A33" s="3" t="s">
        <v>14</v>
      </c>
      <c r="B33" s="17" t="s">
        <v>76</v>
      </c>
      <c r="C33" s="19" t="s">
        <v>28</v>
      </c>
      <c r="D33" s="28">
        <f>MES!R5</f>
        <v>0</v>
      </c>
      <c r="E33" s="41">
        <f>MES!R6</f>
        <v>0</v>
      </c>
      <c r="F33" s="41">
        <f>MES!R7</f>
        <v>0</v>
      </c>
      <c r="G33" s="41">
        <f>MES!R8</f>
        <v>0</v>
      </c>
      <c r="H33" s="41">
        <f>MES!R9</f>
        <v>0</v>
      </c>
      <c r="I33" s="41">
        <f>MES!R10</f>
        <v>0</v>
      </c>
      <c r="J33" s="41">
        <f>MES!R11</f>
        <v>0</v>
      </c>
      <c r="K33" s="41">
        <f>MES!R12</f>
        <v>0</v>
      </c>
      <c r="L33" s="41">
        <f>MES!R13</f>
        <v>0</v>
      </c>
      <c r="M33" s="41">
        <f>MES!R21</f>
        <v>0</v>
      </c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>
        <f t="shared" si="5"/>
        <v>0</v>
      </c>
      <c r="AE33" s="28"/>
      <c r="AF33" s="3" t="s">
        <v>14</v>
      </c>
      <c r="AG33" s="17" t="s">
        <v>77</v>
      </c>
      <c r="AH33" s="19" t="s">
        <v>29</v>
      </c>
      <c r="AI33" s="28">
        <f>MES!S34</f>
        <v>0</v>
      </c>
      <c r="AJ33" s="41">
        <f>MES!S35</f>
        <v>0</v>
      </c>
      <c r="AK33" s="41">
        <f>MES!S36</f>
        <v>0</v>
      </c>
      <c r="AL33" s="41">
        <f>MES!S37</f>
        <v>0</v>
      </c>
      <c r="AM33" s="41">
        <f>RESUMEN!$AI33+RESUMEN!$AJ33</f>
        <v>0</v>
      </c>
    </row>
    <row r="34" spans="1:39" x14ac:dyDescent="0.25">
      <c r="A34" s="3" t="s">
        <v>14</v>
      </c>
      <c r="B34" s="17" t="s">
        <v>77</v>
      </c>
      <c r="C34" s="19" t="s">
        <v>29</v>
      </c>
      <c r="D34" s="28">
        <f>MES!S5</f>
        <v>0</v>
      </c>
      <c r="E34" s="41">
        <f>MES!S6</f>
        <v>0</v>
      </c>
      <c r="F34" s="41">
        <f>MES!S7</f>
        <v>0</v>
      </c>
      <c r="G34" s="41">
        <f>MES!S8</f>
        <v>0</v>
      </c>
      <c r="H34" s="41">
        <f>MES!S9</f>
        <v>0</v>
      </c>
      <c r="I34" s="41">
        <f>MES!S10</f>
        <v>0</v>
      </c>
      <c r="J34" s="41">
        <f>MES!S11</f>
        <v>0</v>
      </c>
      <c r="K34" s="41">
        <f>MES!S12</f>
        <v>0</v>
      </c>
      <c r="L34" s="41">
        <f>MES!S13</f>
        <v>0</v>
      </c>
      <c r="M34" s="41">
        <f>MES!S21</f>
        <v>0</v>
      </c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>
        <f t="shared" si="5"/>
        <v>0</v>
      </c>
      <c r="AE34" s="29"/>
      <c r="AF34" s="3" t="s">
        <v>14</v>
      </c>
      <c r="AG34" s="17" t="s">
        <v>78</v>
      </c>
      <c r="AH34" s="19" t="s">
        <v>30</v>
      </c>
      <c r="AI34" s="28">
        <f>MES!T34</f>
        <v>0</v>
      </c>
      <c r="AJ34" s="41">
        <f>MES!T35</f>
        <v>0</v>
      </c>
      <c r="AK34" s="41">
        <f>MES!T36</f>
        <v>0</v>
      </c>
      <c r="AL34" s="41">
        <f>MES!T37</f>
        <v>0</v>
      </c>
      <c r="AM34" s="41">
        <f>RESUMEN!$AI34+RESUMEN!$AJ34</f>
        <v>0</v>
      </c>
    </row>
    <row r="35" spans="1:39" x14ac:dyDescent="0.25">
      <c r="B35" s="17" t="s">
        <v>78</v>
      </c>
      <c r="C35" s="19" t="s">
        <v>30</v>
      </c>
      <c r="D35" s="28">
        <f>MES!T5</f>
        <v>0</v>
      </c>
      <c r="E35" s="41">
        <f>MES!T6</f>
        <v>0</v>
      </c>
      <c r="F35" s="41">
        <f>MES!T7</f>
        <v>0</v>
      </c>
      <c r="G35" s="41">
        <f>MES!T8</f>
        <v>0</v>
      </c>
      <c r="H35" s="41">
        <f>MES!T9</f>
        <v>0</v>
      </c>
      <c r="I35" s="41">
        <f>MES!T10</f>
        <v>0</v>
      </c>
      <c r="J35" s="41">
        <f>MES!T11</f>
        <v>0</v>
      </c>
      <c r="K35" s="41">
        <f>MES!T12</f>
        <v>0</v>
      </c>
      <c r="L35" s="41">
        <f>MES!T13</f>
        <v>0</v>
      </c>
      <c r="M35" s="41">
        <f>MES!T21</f>
        <v>0</v>
      </c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>
        <f t="shared" si="5"/>
        <v>0</v>
      </c>
      <c r="AE35" s="34"/>
      <c r="AG35" s="30"/>
      <c r="AH35" s="30" t="s">
        <v>1</v>
      </c>
      <c r="AI35" s="30">
        <f>AI31+AI32+AI33+AI34</f>
        <v>0</v>
      </c>
      <c r="AJ35" s="30">
        <f>AJ31+AJ32+AJ33+AJ34</f>
        <v>0</v>
      </c>
      <c r="AK35" s="30">
        <f>AK31+AK32+AK33+AK34</f>
        <v>0</v>
      </c>
      <c r="AL35" s="30">
        <f>AL31+AL32+AL33+AL34</f>
        <v>0</v>
      </c>
      <c r="AM35" s="30">
        <f>RESUMEN!$AI35+RESUMEN!$AJ35</f>
        <v>0</v>
      </c>
    </row>
    <row r="36" spans="1:39" x14ac:dyDescent="0.25">
      <c r="B36" s="30"/>
      <c r="C36" s="30" t="s">
        <v>1</v>
      </c>
      <c r="D36" s="30">
        <f t="shared" ref="D36:AB36" si="21">D32+D33+D34+D35</f>
        <v>0</v>
      </c>
      <c r="E36" s="30">
        <f t="shared" si="21"/>
        <v>0</v>
      </c>
      <c r="F36" s="30">
        <f t="shared" si="21"/>
        <v>0</v>
      </c>
      <c r="G36" s="30">
        <f t="shared" si="21"/>
        <v>0</v>
      </c>
      <c r="H36" s="30">
        <f t="shared" si="21"/>
        <v>0</v>
      </c>
      <c r="I36" s="30">
        <f t="shared" si="21"/>
        <v>0</v>
      </c>
      <c r="J36" s="30">
        <f t="shared" si="21"/>
        <v>0</v>
      </c>
      <c r="K36" s="30">
        <f t="shared" si="21"/>
        <v>0</v>
      </c>
      <c r="L36" s="30">
        <f t="shared" si="21"/>
        <v>0</v>
      </c>
      <c r="M36" s="30">
        <f t="shared" si="21"/>
        <v>0</v>
      </c>
      <c r="N36" s="30">
        <f t="shared" si="21"/>
        <v>0</v>
      </c>
      <c r="O36" s="30">
        <f t="shared" si="21"/>
        <v>0</v>
      </c>
      <c r="P36" s="30">
        <f t="shared" si="21"/>
        <v>0</v>
      </c>
      <c r="Q36" s="30">
        <f t="shared" si="21"/>
        <v>0</v>
      </c>
      <c r="R36" s="30">
        <f t="shared" si="21"/>
        <v>0</v>
      </c>
      <c r="S36" s="30">
        <f t="shared" si="21"/>
        <v>0</v>
      </c>
      <c r="T36" s="30">
        <f t="shared" si="21"/>
        <v>0</v>
      </c>
      <c r="U36" s="30">
        <f t="shared" si="21"/>
        <v>0</v>
      </c>
      <c r="V36" s="30">
        <f t="shared" si="21"/>
        <v>0</v>
      </c>
      <c r="W36" s="30">
        <f t="shared" si="21"/>
        <v>0</v>
      </c>
      <c r="X36" s="30">
        <f t="shared" si="21"/>
        <v>0</v>
      </c>
      <c r="Y36" s="30">
        <f t="shared" si="21"/>
        <v>0</v>
      </c>
      <c r="Z36" s="30">
        <f t="shared" si="21"/>
        <v>0</v>
      </c>
      <c r="AA36" s="30">
        <f t="shared" si="21"/>
        <v>0</v>
      </c>
      <c r="AB36" s="30">
        <f t="shared" si="21"/>
        <v>0</v>
      </c>
      <c r="AC36" s="30">
        <f>AC32+AC33+AC34+AC35</f>
        <v>0</v>
      </c>
      <c r="AD36" s="30">
        <f t="shared" si="5"/>
        <v>0</v>
      </c>
      <c r="AE36" s="34"/>
      <c r="AG36" s="31"/>
      <c r="AH36" s="31"/>
      <c r="AI36" s="31"/>
      <c r="AJ36" s="31"/>
      <c r="AK36" s="34"/>
      <c r="AL36" s="34"/>
      <c r="AM36" s="31"/>
    </row>
    <row r="37" spans="1:39" x14ac:dyDescent="0.25">
      <c r="A37" s="32" t="s">
        <v>79</v>
      </c>
      <c r="B37" s="31"/>
      <c r="C37" s="31"/>
      <c r="D37" s="31"/>
      <c r="E37" s="31"/>
      <c r="F37" s="31"/>
      <c r="G37" s="31"/>
      <c r="H37" s="31"/>
      <c r="I37" s="31"/>
      <c r="J37" s="34" t="s">
        <v>35</v>
      </c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F37" s="32" t="s">
        <v>79</v>
      </c>
      <c r="AG37" s="31" t="s">
        <v>80</v>
      </c>
      <c r="AH37" s="19"/>
      <c r="AI37" s="31"/>
      <c r="AJ37" s="31"/>
      <c r="AK37" s="31"/>
      <c r="AL37" s="31"/>
      <c r="AM37" s="31"/>
    </row>
    <row r="38" spans="1:39" x14ac:dyDescent="0.25">
      <c r="B38" s="31" t="s">
        <v>80</v>
      </c>
      <c r="C38" s="19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</row>
    <row r="39" spans="1:39" x14ac:dyDescent="0.25"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</row>
    <row r="40" spans="1:39" x14ac:dyDescent="0.25">
      <c r="B40" s="33" t="s">
        <v>81</v>
      </c>
    </row>
    <row r="41" spans="1:39" x14ac:dyDescent="0.25">
      <c r="G41" s="12"/>
    </row>
    <row r="43" spans="1:39" x14ac:dyDescent="0.25">
      <c r="F43" s="12"/>
    </row>
  </sheetData>
  <mergeCells count="2">
    <mergeCell ref="AG1:AM1"/>
    <mergeCell ref="B1:AD1"/>
  </mergeCells>
  <pageMargins left="0.7" right="0.7" top="0.75" bottom="0.75" header="0.3" footer="0.3"/>
  <pageSetup orientation="portrait" r:id="rId1"/>
  <ignoredErrors>
    <ignoredError sqref="I22 H34:I34 D29:E31 I29:I31 H32:I33 G32:G33 AM39 AM40 AM36:AM37 AI26 F32:F33 F29:F31 G29:G31 H29:H31 H22 F22:G22 K29 AJ24 AJ36 D26 AJ28:AJ30 AI28:AI33" formula="1"/>
    <ignoredError sqref="AM38" formula="1" calculatedColumn="1"/>
    <ignoredError sqref="J10:J13 J20 J33:J35 J22 J32 J29:J31 J16 J18:J19" calculatedColumn="1"/>
  </ignoredErrors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MES</vt:lpstr>
      <vt:lpstr>DESGLOSE</vt:lpstr>
      <vt:lpstr>RESUMEN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mercedes</dc:creator>
  <cp:lastModifiedBy>Sistemas</cp:lastModifiedBy>
  <cp:lastPrinted>2018-07-31T17:52:43Z</cp:lastPrinted>
  <dcterms:created xsi:type="dcterms:W3CDTF">2017-10-06T22:24:20Z</dcterms:created>
  <dcterms:modified xsi:type="dcterms:W3CDTF">2021-07-06T20:01:52Z</dcterms:modified>
</cp:coreProperties>
</file>