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29380" yWindow="1200" windowWidth="25600" windowHeight="14340" tabRatio="500" activeTab="2"/>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73" i="2" l="1"/>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J4" i="2"/>
  <c r="J3" i="2"/>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tutkinto, johon suoritettu tutkinnon osa kuuluu.</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H4" authorId="0">
      <text>
        <r>
          <rPr>
            <b/>
            <sz val="10"/>
            <color indexed="81"/>
            <rFont val="Calibri"/>
          </rPr>
          <t>Valitse valintalistalta. Pakollinen tieto, jos suoritetaan koko tutkinto.</t>
        </r>
      </text>
    </comment>
    <comment ref="I4" authorId="0">
      <text>
        <r>
          <rPr>
            <sz val="10"/>
            <color indexed="81"/>
            <rFont val="Calibri"/>
          </rPr>
          <t xml:space="preserve">Päivämäärä, jolloin arvioijat hyväksyivät suorituksen tai siitä annetun todistuksen antopäivämäärä.
Ilmoita muodossa pp.kk.vvvv. Ilmoitetaan vain, jos kyseessä on liittäminen.
</t>
        </r>
      </text>
    </comment>
    <comment ref="J4" authorId="0">
      <text>
        <r>
          <rPr>
            <b/>
            <sz val="10"/>
            <color indexed="81"/>
            <rFont val="Calibri"/>
          </rPr>
          <t xml:space="preserve">Kolmikannan päätöksen päivämäärä. Ilmoita muodossa pp.kk.vvvv.
Ilmoitetaan vain, jos kyseessä on aiemmin osoitetun osaamisen tunnustaminen tutkinnon osan suoritukseksi.
</t>
        </r>
      </text>
    </comment>
    <comment ref="K4" authorId="0">
      <text>
        <r>
          <rPr>
            <b/>
            <sz val="10"/>
            <color indexed="81"/>
            <rFont val="Calibri"/>
          </rPr>
          <t>Ilmoita muodossa pp.kk.vvvv. Pakollinen tieto, paitsi jos kyseessä on tutkinnon tunnustaminen tai liittäminen.</t>
        </r>
        <r>
          <rPr>
            <sz val="10"/>
            <color indexed="81"/>
            <rFont val="Calibri"/>
          </rPr>
          <t xml:space="preserve">
</t>
        </r>
      </text>
    </comment>
    <comment ref="L4" authorId="0">
      <text>
        <r>
          <rPr>
            <b/>
            <sz val="10"/>
            <color indexed="81"/>
            <rFont val="Calibri"/>
          </rPr>
          <t>Ilmoita muodossa pp.kk.vvvv. Pakollinen tieto, paitsi jos kyseessä on tutkinnon tunnustaminen tai liittäminen.</t>
        </r>
      </text>
    </comment>
    <comment ref="M4" authorId="0">
      <text>
        <r>
          <rPr>
            <b/>
            <sz val="10"/>
            <color indexed="81"/>
            <rFont val="Calibri"/>
          </rPr>
          <t>Ilmoita tutkintotilaisuuden suorituspaikka (esim. työpaikka). Vapaata tekstiä, enintään 500 merkkiä. Pakollinen tieto, paitsi jos kyseessä on tutkinnon tunnustaminen tai liittäminen.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 tai liittäminen.</t>
        </r>
      </text>
    </comment>
    <comment ref="O4" authorId="0">
      <text>
        <r>
          <rPr>
            <b/>
            <sz val="10"/>
            <color indexed="81"/>
            <rFont val="Calibri"/>
          </rPr>
          <t>Ilmoita muodossa pp.kk.vvvv. Pakollinen tieto, paitsi jos kyseessä on tutkinnon liittäminen.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T4" authorId="0">
      <text>
        <r>
          <rPr>
            <b/>
            <sz val="10"/>
            <color indexed="81"/>
            <rFont val="Calibri"/>
          </rPr>
          <t>Valitse valintalistalta Arvioijat -välilehdellä lisätty arvioija. Pakollinen tieto, paitsi jos kyseessä on tutkinnon osan liittäminen.</t>
        </r>
      </text>
    </comment>
    <comment ref="U4" authorId="0">
      <text>
        <r>
          <rPr>
            <b/>
            <sz val="10"/>
            <color indexed="81"/>
            <rFont val="Calibri"/>
          </rPr>
          <t>Valitse valintalistalta Arvioijat -välilehdellä lisätty arvioija. Pakollinen tieto, paitsi jos kyseessä on tutkinnon osan liittäminen.</t>
        </r>
      </text>
    </comment>
    <comment ref="V4" authorId="0">
      <text>
        <r>
          <rPr>
            <b/>
            <sz val="10"/>
            <color indexed="81"/>
            <rFont val="Calibri"/>
          </rPr>
          <t>Valitse valintalistalta Arvioijat -välilehdellä lisätty arvioija. Pakollinen tieto, paitsi jos kyseessä on tutkinnon osan liittäminen.</t>
        </r>
      </text>
    </comment>
    <comment ref="W4" authorId="0">
      <text>
        <r>
          <rPr>
            <b/>
            <sz val="10"/>
            <color indexed="81"/>
            <rFont val="Calibri"/>
          </rPr>
          <t>Jos tutkinto järjestetään maksullisena palveluna, ilmoitetaan sen koulutuksen järjestäjän Y-tunnus, jonka tilauksesta tutkinto järjestetään.</t>
        </r>
        <r>
          <rPr>
            <sz val="10"/>
            <color indexed="81"/>
            <rFont val="Calibri"/>
          </rPr>
          <t xml:space="preserve">
</t>
        </r>
      </text>
    </comment>
  </commentList>
</comments>
</file>

<file path=xl/sharedStrings.xml><?xml version="1.0" encoding="utf-8"?>
<sst xmlns="http://schemas.openxmlformats.org/spreadsheetml/2006/main" count="5287" uniqueCount="2892">
  <si>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</si>
  <si>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</si>
  <si>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</si>
  <si>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</si>
  <si>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</si>
  <si>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</si>
  <si>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</si>
  <si>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</si>
  <si>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</si>
  <si>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</si>
  <si>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</si>
  <si>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</si>
  <si>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</si>
  <si>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</si>
  <si>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</si>
  <si>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</si>
  <si>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</si>
  <si>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</si>
  <si>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</si>
  <si>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</si>
  <si>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</si>
  <si>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</si>
  <si>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</si>
  <si>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</si>
  <si>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</si>
  <si>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</si>
  <si>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</si>
  <si>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</si>
  <si>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</si>
  <si>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</si>
  <si>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</si>
  <si>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</si>
  <si>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</si>
  <si>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</si>
  <si>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</si>
  <si>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</si>
  <si>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</si>
  <si>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</si>
  <si>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</si>
  <si>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</si>
  <si>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</si>
  <si>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</si>
  <si>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</si>
  <si>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</si>
  <si>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</si>
  <si>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</si>
  <si>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</si>
  <si>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</si>
  <si>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</si>
  <si>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</si>
  <si>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</si>
  <si>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</si>
  <si>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</si>
  <si>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</si>
  <si>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</si>
  <si>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</si>
  <si>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</si>
  <si>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</si>
  <si>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</si>
  <si>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</si>
  <si>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</si>
  <si>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</si>
  <si>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</si>
  <si>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</si>
  <si>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</si>
  <si>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</si>
  <si>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</si>
  <si>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</si>
  <si>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</si>
  <si>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</si>
  <si>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</si>
  <si>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</si>
  <si>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</si>
  <si>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</si>
  <si>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</si>
  <si>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</si>
  <si>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</si>
  <si>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</si>
  <si>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</si>
  <si>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</si>
  <si>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</si>
  <si>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</si>
  <si>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</si>
  <si>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</si>
  <si>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</si>
  <si>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</si>
  <si>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</si>
  <si>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</si>
  <si>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</si>
  <si>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</si>
  <si>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</si>
  <si>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</si>
  <si>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</si>
  <si>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</si>
  <si>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</si>
  <si>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</si>
  <si>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</si>
  <si>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</si>
  <si>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</si>
  <si>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</si>
  <si>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</si>
  <si>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</si>
  <si>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</si>
  <si>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</si>
  <si>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</si>
  <si>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</si>
  <si>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</si>
  <si>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</si>
  <si>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</si>
  <si>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</si>
  <si>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</si>
  <si>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</si>
  <si>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</si>
  <si>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</si>
  <si>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</si>
  <si>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</si>
  <si>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</si>
  <si>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</si>
  <si>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</si>
  <si>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</si>
  <si>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</si>
  <si>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</si>
  <si>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</si>
  <si>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</si>
  <si>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</si>
  <si>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</si>
  <si>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</si>
  <si>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</si>
  <si>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</si>
  <si>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</si>
  <si>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</si>
  <si>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</si>
  <si>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</si>
  <si>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</si>
  <si>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</si>
  <si>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</si>
  <si>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</si>
  <si>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</si>
  <si>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</si>
  <si>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</si>
  <si>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</si>
  <si>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</si>
  <si>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</si>
  <si>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</si>
  <si>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</si>
  <si>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</si>
  <si>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</si>
  <si>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</si>
  <si>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</si>
  <si>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</si>
  <si>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</si>
  <si>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</si>
  <si>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</si>
  <si>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</si>
  <si>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</si>
  <si>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</si>
  <si>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</si>
  <si>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</si>
  <si>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</si>
  <si>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</si>
  <si>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</si>
  <si>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</si>
  <si>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</si>
  <si>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</si>
  <si>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</si>
  <si>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</si>
  <si>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</si>
  <si>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</si>
  <si>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</si>
  <si>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</si>
  <si>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</si>
  <si>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</si>
  <si>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</si>
  <si>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</si>
  <si>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</si>
  <si>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</si>
  <si>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</si>
  <si>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</si>
  <si>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</si>
  <si>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</si>
  <si>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</si>
  <si>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</si>
  <si>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</si>
  <si>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</si>
  <si>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</si>
  <si>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</si>
  <si>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</si>
  <si>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</si>
  <si>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</si>
  <si>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</si>
  <si>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</si>
  <si>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</si>
  <si>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</si>
  <si>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</si>
  <si>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</si>
  <si>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</si>
  <si>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</si>
  <si>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</si>
  <si>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</si>
  <si>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</si>
  <si>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</si>
  <si>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</si>
  <si>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</si>
  <si>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</si>
  <si>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</si>
  <si>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</si>
  <si>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</si>
  <si>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</si>
  <si>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</si>
  <si>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</si>
  <si>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</si>
  <si>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</si>
  <si>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</si>
  <si>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</si>
  <si>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</si>
  <si>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</si>
  <si>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</si>
  <si>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</si>
  <si>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</si>
  <si>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</si>
  <si>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</si>
  <si>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</si>
  <si>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</si>
  <si>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</si>
  <si>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</si>
  <si>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</si>
  <si>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</si>
  <si>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</si>
  <si>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</si>
  <si>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</si>
  <si>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</si>
  <si>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</si>
  <si>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</si>
  <si>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</si>
  <si>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</si>
  <si>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</si>
  <si>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</si>
  <si>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</si>
  <si>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</si>
  <si>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</si>
  <si>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</si>
  <si>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</si>
  <si>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</si>
  <si>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</si>
  <si>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</si>
  <si>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</si>
  <si>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</si>
  <si>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</si>
  <si>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</si>
  <si>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</si>
  <si>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</si>
  <si>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</si>
  <si>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</si>
  <si>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</si>
  <si>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</si>
  <si>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</si>
  <si>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</si>
  <si>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</si>
  <si>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</si>
  <si>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</si>
  <si>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</si>
  <si>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</si>
  <si>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</si>
  <si>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</si>
  <si>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</si>
  <si>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</si>
  <si>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</si>
  <si>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</si>
  <si>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</si>
  <si>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</si>
  <si>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</si>
  <si>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</si>
  <si>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</si>
  <si>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</si>
  <si>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</si>
  <si>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</si>
  <si>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</si>
  <si>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</si>
  <si>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</si>
  <si>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</si>
  <si>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</si>
  <si>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</si>
  <si>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</si>
  <si>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</si>
  <si>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</si>
  <si>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</si>
  <si>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</si>
  <si>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</si>
  <si>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</si>
  <si>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</si>
  <si>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</si>
  <si>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</si>
  <si>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</si>
  <si>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</si>
  <si>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</si>
  <si>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</si>
  <si>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</si>
  <si>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</si>
  <si>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</si>
  <si>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</si>
  <si>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</si>
  <si>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</si>
  <si>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</si>
  <si>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</si>
  <si>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</si>
  <si>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</si>
  <si>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</si>
  <si>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</si>
  <si>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</si>
  <si>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</si>
  <si>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</si>
  <si>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</si>
  <si>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</si>
  <si>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</si>
  <si>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</si>
  <si>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</si>
  <si>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</si>
  <si>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</si>
  <si>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</si>
  <si>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</si>
  <si>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</si>
  <si>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</si>
  <si>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</si>
  <si>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</si>
  <si>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</si>
  <si>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</si>
  <si>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</si>
  <si>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</si>
  <si>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</si>
  <si>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</si>
  <si>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</si>
  <si>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</si>
  <si>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</si>
  <si>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</si>
  <si>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</si>
  <si>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</si>
  <si>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</si>
  <si>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</si>
  <si>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</si>
  <si>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</si>
  <si>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</si>
  <si>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</si>
  <si>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</si>
  <si>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</si>
  <si>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</si>
  <si>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</si>
  <si>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</si>
  <si>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</si>
  <si>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</si>
  <si>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</si>
  <si>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</si>
  <si>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</si>
  <si>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</si>
  <si>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</si>
  <si>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</si>
  <si>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</si>
  <si>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</si>
  <si>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</si>
  <si>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</si>
  <si>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</si>
  <si>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</si>
  <si>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</si>
  <si>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</si>
  <si>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</si>
  <si>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</si>
  <si>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</si>
  <si>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</si>
  <si>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</si>
  <si>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</si>
  <si>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</si>
  <si>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</si>
  <si>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</si>
  <si>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</si>
  <si>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</si>
  <si>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</si>
  <si>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</si>
  <si>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</si>
  <si>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</si>
  <si>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</si>
  <si>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</si>
  <si>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</si>
  <si>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</si>
  <si>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</si>
  <si>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</si>
  <si>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</si>
  <si>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</si>
  <si>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</si>
  <si>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</si>
  <si>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</si>
  <si>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</si>
  <si>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</si>
  <si>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</si>
  <si>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</si>
  <si>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</si>
  <si>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</si>
  <si>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</si>
  <si>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</si>
  <si>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</si>
  <si>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</si>
  <si>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</si>
  <si>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</si>
  <si>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</si>
  <si>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</si>
  <si>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</si>
  <si>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</si>
  <si>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</si>
  <si>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</si>
  <si>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</si>
  <si>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</si>
  <si>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</si>
  <si>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</si>
  <si>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</si>
  <si>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</si>
  <si>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</si>
  <si>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</si>
  <si>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</si>
  <si>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</si>
  <si>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</si>
  <si>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</si>
  <si>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</si>
  <si>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</si>
  <si>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</si>
  <si>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</si>
  <si>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</si>
  <si>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</si>
  <si>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</si>
  <si>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</si>
  <si>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</si>
  <si>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</si>
  <si>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</si>
  <si>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</si>
  <si>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</si>
  <si>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</si>
  <si>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</si>
  <si>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</si>
  <si>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</si>
  <si>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</si>
  <si>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</si>
  <si>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</si>
  <si>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</si>
  <si>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</si>
  <si>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</si>
  <si>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</si>
  <si>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</si>
  <si>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</si>
  <si>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</si>
  <si>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</si>
  <si>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</si>
  <si>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</si>
  <si>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</si>
  <si>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</si>
  <si>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</si>
  <si>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</si>
  <si>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</si>
  <si>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</si>
  <si>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</si>
  <si>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</si>
  <si>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</si>
  <si>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</si>
  <si>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</si>
  <si>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</si>
  <si>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</si>
  <si>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</si>
  <si>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</si>
  <si>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</si>
  <si>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</si>
  <si>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</si>
  <si>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</si>
  <si>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</si>
  <si>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</si>
  <si>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</si>
  <si>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</si>
  <si>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</si>
  <si>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</si>
  <si>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</si>
  <si>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</si>
  <si>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</si>
  <si>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</si>
  <si>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</si>
  <si>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</si>
  <si>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</si>
  <si>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</si>
  <si>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</si>
  <si>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</si>
  <si>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</si>
  <si>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</si>
  <si>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</si>
  <si>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</si>
  <si>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</si>
  <si>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</si>
  <si>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</si>
  <si>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</si>
  <si>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</si>
  <si>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</si>
  <si>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</si>
  <si>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</si>
  <si>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</si>
  <si>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</si>
  <si>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</si>
  <si>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</si>
  <si>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</si>
  <si>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</si>
  <si>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</si>
  <si>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</si>
  <si>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</si>
  <si>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</si>
  <si>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</si>
  <si>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</si>
  <si>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</si>
  <si>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</si>
  <si>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</si>
  <si>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</si>
  <si>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</si>
  <si>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</si>
  <si>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</si>
  <si>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</si>
  <si>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</si>
  <si>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</si>
  <si>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</si>
  <si>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</si>
  <si>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</si>
  <si>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</si>
  <si>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</si>
  <si>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</si>
  <si>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</si>
  <si>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</si>
  <si>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</si>
  <si>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</si>
  <si>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</si>
  <si>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</si>
  <si>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</si>
  <si>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</si>
  <si>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</si>
  <si>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</si>
  <si>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</si>
  <si>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</si>
  <si>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</si>
  <si>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</si>
  <si>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</si>
  <si>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</si>
  <si>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</si>
  <si>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</si>
  <si>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</si>
  <si>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</si>
  <si>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</si>
  <si>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</si>
  <si>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</si>
  <si>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</si>
  <si>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</si>
  <si>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</si>
  <si>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</si>
  <si>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</si>
  <si>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</si>
  <si>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</si>
  <si>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</si>
  <si>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</si>
  <si>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</si>
  <si>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</si>
  <si>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</si>
  <si>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</si>
  <si>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</si>
  <si>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</si>
  <si>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</si>
  <si>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</si>
  <si>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</si>
  <si>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</si>
  <si>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</si>
  <si>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</si>
  <si>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</si>
  <si>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</si>
  <si>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</si>
  <si>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</si>
  <si>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</si>
  <si>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</si>
  <si>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</si>
  <si>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</si>
  <si>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</si>
  <si>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</si>
  <si>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</si>
  <si>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</si>
  <si>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</si>
  <si>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</si>
  <si>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</si>
  <si>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</si>
  <si>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</si>
  <si>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</si>
  <si>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</si>
  <si>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</si>
  <si>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</si>
  <si>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</si>
  <si>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</si>
  <si>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</si>
  <si>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</si>
  <si>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</si>
  <si>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</si>
  <si>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</si>
  <si>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</si>
  <si>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</si>
  <si>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</si>
  <si>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</si>
  <si>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</si>
  <si>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</si>
  <si>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</si>
  <si>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</si>
  <si>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</si>
  <si>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</si>
  <si>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</si>
  <si>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</si>
  <si>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</si>
  <si>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</si>
  <si>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</si>
  <si>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</si>
  <si>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</si>
  <si>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</si>
  <si>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</si>
  <si>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</si>
  <si>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</si>
  <si>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</si>
  <si>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</si>
  <si>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</si>
  <si>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</si>
  <si>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</si>
  <si>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</si>
  <si>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</si>
  <si>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</si>
  <si>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</si>
  <si>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</si>
  <si>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</si>
  <si>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</si>
  <si>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</si>
  <si>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</si>
  <si>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</si>
  <si>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</si>
  <si>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</si>
  <si>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</si>
  <si>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</si>
  <si>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</si>
  <si>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</si>
  <si>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</si>
  <si>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</si>
  <si>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</si>
  <si>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</si>
  <si>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</si>
  <si>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</si>
  <si>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</si>
  <si>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</si>
  <si>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</si>
  <si>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</si>
  <si>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</si>
  <si>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</si>
  <si>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</si>
  <si>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</si>
  <si>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</si>
  <si>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</si>
  <si>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</si>
  <si>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</si>
  <si>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</si>
  <si>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</si>
  <si>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</si>
  <si>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</si>
  <si>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</si>
  <si>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</si>
  <si>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</si>
  <si>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</si>
  <si>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</si>
  <si>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</si>
  <si>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</si>
  <si>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</si>
  <si>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</si>
  <si>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</si>
  <si>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</si>
  <si>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</si>
  <si>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</si>
  <si>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</si>
  <si>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</si>
  <si>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</si>
  <si>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</si>
  <si>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</si>
  <si>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</si>
  <si>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</si>
  <si>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</si>
  <si>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</si>
  <si>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</si>
  <si>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</si>
  <si>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</si>
  <si>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</si>
  <si>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</si>
  <si>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</si>
  <si>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</si>
  <si>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</si>
  <si>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</si>
  <si>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</si>
  <si>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</si>
  <si>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</si>
  <si>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</si>
  <si>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</si>
  <si>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</si>
  <si>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</si>
  <si>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</si>
  <si>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</si>
  <si>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</si>
  <si>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</si>
  <si>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</si>
  <si>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</si>
  <si>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</si>
  <si>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</si>
  <si>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</si>
  <si>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</si>
  <si>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</si>
  <si>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</si>
  <si>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</si>
  <si>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</si>
  <si>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</si>
  <si>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</si>
  <si>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</si>
  <si>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</si>
  <si>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</si>
  <si>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</si>
  <si>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</si>
  <si>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</si>
  <si>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</si>
  <si>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</si>
  <si>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</si>
  <si>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</si>
  <si>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</si>
  <si>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</si>
  <si>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</si>
  <si>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</si>
  <si>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</si>
  <si>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</si>
  <si>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</si>
  <si>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</si>
  <si>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</si>
  <si>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</si>
  <si>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</si>
  <si>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</si>
  <si>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</si>
  <si>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</si>
  <si>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</si>
  <si>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</si>
  <si>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</si>
  <si>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</si>
  <si>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</si>
  <si>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</si>
  <si>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</si>
  <si>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</si>
  <si>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</si>
  <si>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</si>
  <si>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</si>
  <si>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</si>
  <si>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</si>
  <si>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</si>
  <si>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</si>
  <si>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</si>
  <si>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</si>
  <si>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</si>
  <si>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</si>
  <si>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</si>
  <si>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</si>
  <si>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</si>
  <si>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</si>
  <si>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</si>
  <si>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</si>
  <si>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</si>
  <si>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</si>
  <si>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</si>
  <si>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</si>
  <si>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</si>
  <si>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</si>
  <si>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</si>
  <si>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</si>
  <si>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</si>
  <si>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</si>
  <si>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</si>
  <si>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</si>
  <si>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</si>
  <si>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</si>
  <si>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</si>
  <si>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</si>
  <si>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</si>
  <si>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</si>
  <si>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</si>
  <si>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</si>
  <si>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</si>
  <si>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</si>
  <si>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</si>
  <si>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</si>
  <si>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</si>
  <si>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</si>
  <si>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</si>
  <si>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</si>
  <si>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</si>
  <si>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</si>
  <si>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</si>
  <si>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</si>
  <si>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</si>
  <si>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</si>
  <si>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</si>
  <si>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</si>
  <si>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</si>
  <si>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</si>
  <si>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</si>
  <si>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</si>
  <si>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</si>
  <si>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</si>
  <si>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</si>
  <si>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</si>
  <si>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</si>
  <si>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</si>
  <si>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</si>
  <si>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</si>
  <si>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</si>
  <si>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</si>
  <si>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</si>
  <si>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</si>
  <si>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</si>
  <si>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</si>
  <si>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</si>
  <si>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</si>
  <si>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</si>
  <si>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</si>
  <si>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</si>
  <si>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</si>
  <si>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</si>
  <si>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</si>
  <si>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</si>
  <si>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</si>
  <si>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</si>
  <si>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</si>
  <si>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</si>
  <si>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</si>
  <si>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</si>
  <si>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</si>
  <si>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</si>
  <si>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</si>
  <si>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</si>
  <si>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</si>
  <si>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</si>
  <si>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</si>
  <si>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</si>
  <si>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</si>
  <si>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</si>
  <si>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</si>
  <si>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</si>
  <si>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</si>
  <si>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</si>
  <si>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</si>
  <si>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</si>
  <si>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</si>
  <si>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</si>
  <si>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</si>
  <si>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</si>
  <si>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</si>
  <si>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</si>
  <si>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</si>
  <si>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</si>
  <si>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</si>
  <si>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</si>
  <si>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</si>
  <si>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</si>
  <si>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</si>
  <si>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</si>
  <si>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</si>
  <si>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</si>
  <si>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</si>
  <si>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</si>
  <si>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</si>
  <si>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</si>
  <si>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</si>
  <si>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</si>
  <si>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</si>
  <si>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</si>
  <si>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</si>
  <si>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</si>
  <si>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</si>
  <si>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</si>
  <si>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</si>
  <si>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</si>
  <si>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</si>
  <si>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</si>
  <si>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</si>
  <si>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</si>
  <si>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</si>
  <si>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</si>
  <si>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</si>
  <si>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</si>
  <si>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</si>
  <si>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</si>
  <si>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</si>
  <si>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</si>
  <si>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</si>
  <si>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</si>
  <si>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</si>
  <si>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</si>
  <si>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</si>
  <si>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</si>
  <si>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</si>
  <si>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</si>
  <si>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</si>
  <si>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</si>
  <si>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</si>
  <si>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</si>
  <si>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</si>
  <si>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</si>
  <si>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</si>
  <si>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</si>
  <si>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</si>
  <si>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</si>
  <si>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</si>
  <si>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</si>
  <si>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</si>
  <si>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</si>
  <si>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</si>
  <si>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</si>
  <si>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</si>
  <si>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</si>
  <si>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</si>
  <si>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</si>
  <si>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</si>
  <si>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</si>
  <si>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</si>
  <si>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</si>
  <si>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</si>
  <si>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</si>
  <si>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</si>
  <si>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</si>
  <si>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</si>
  <si>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</si>
  <si>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</si>
  <si>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</si>
  <si>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</si>
  <si>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</si>
  <si>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</si>
  <si>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</si>
  <si>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</si>
  <si>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</si>
  <si>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</si>
  <si>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</si>
  <si>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</si>
  <si>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</si>
  <si>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</si>
  <si>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</si>
  <si>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</si>
  <si>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</si>
  <si>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</si>
  <si>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</si>
  <si>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</si>
  <si>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</si>
  <si>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</si>
  <si>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</si>
  <si>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</si>
  <si>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</si>
  <si>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</si>
  <si>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</si>
  <si>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</si>
  <si>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</si>
  <si>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</si>
  <si>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</si>
  <si>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</si>
  <si>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</si>
  <si>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</si>
  <si>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</si>
  <si>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</si>
  <si>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</si>
  <si>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</si>
  <si>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</si>
  <si>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</si>
  <si>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</si>
  <si>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</si>
  <si>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</si>
  <si>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</si>
  <si>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</si>
  <si>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</si>
  <si>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</si>
  <si>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</si>
  <si>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</si>
  <si>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</si>
  <si>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</si>
  <si>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</si>
  <si>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</si>
  <si>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</si>
  <si>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</si>
  <si>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</si>
  <si>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</si>
  <si>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</si>
  <si>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</si>
  <si>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</si>
  <si>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</si>
  <si>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</si>
  <si>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</si>
  <si>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</si>
  <si>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</si>
  <si>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</si>
  <si>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</si>
  <si>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</si>
  <si>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</si>
  <si>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</si>
  <si>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</si>
  <si>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</si>
  <si>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</si>
  <si>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</si>
  <si>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</si>
  <si>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</si>
  <si>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</si>
  <si>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</si>
  <si>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</si>
  <si>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</si>
  <si>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</si>
  <si>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</si>
  <si>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</si>
  <si>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</si>
  <si>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</si>
  <si>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</si>
  <si>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</si>
  <si>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</si>
  <si>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</si>
  <si>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</si>
  <si>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</si>
  <si>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</si>
  <si>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</si>
  <si>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</si>
  <si>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</si>
  <si>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</si>
  <si>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</si>
  <si>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</si>
  <si>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</si>
  <si>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</si>
  <si>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</si>
  <si>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</si>
  <si>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</si>
  <si>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</si>
  <si>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</si>
  <si>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</si>
  <si>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</si>
  <si>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</si>
  <si>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</si>
  <si>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</si>
  <si>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</si>
  <si>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</si>
  <si>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</si>
  <si>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</si>
  <si>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</si>
  <si>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</si>
  <si>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</si>
  <si>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</si>
  <si>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</si>
  <si>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</si>
  <si>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</si>
  <si>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</si>
  <si>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</si>
  <si>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</si>
  <si>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</si>
  <si>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</si>
  <si>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</si>
  <si>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</si>
  <si>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</si>
  <si>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</si>
  <si>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</si>
  <si>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</si>
  <si>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</si>
  <si>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</si>
  <si>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</si>
  <si>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</si>
  <si>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</si>
  <si>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</si>
  <si>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</si>
  <si>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</si>
  <si>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</si>
  <si>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</si>
  <si>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</si>
  <si>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</si>
  <si>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</si>
  <si>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</si>
  <si>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</si>
  <si>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</si>
  <si>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</si>
  <si>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</si>
  <si>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</si>
  <si>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</si>
  <si>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</si>
  <si>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</si>
  <si>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</si>
  <si>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</si>
  <si>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</si>
  <si>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</si>
  <si>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</si>
  <si>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</si>
  <si>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</si>
  <si>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</si>
  <si>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</si>
  <si>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</si>
  <si>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</si>
  <si>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</si>
  <si>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</si>
  <si>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</si>
  <si>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</si>
  <si>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</si>
  <si>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</si>
  <si>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</si>
  <si>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</si>
  <si>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</si>
  <si>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</si>
  <si>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</si>
  <si>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</si>
  <si>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</si>
  <si>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</si>
  <si>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</si>
  <si>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</si>
  <si>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</si>
  <si>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</si>
  <si>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</si>
  <si>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</si>
  <si>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</si>
  <si>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</si>
  <si>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</si>
  <si>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</si>
  <si>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</si>
  <si>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</si>
  <si>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</si>
  <si>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</si>
  <si>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</si>
  <si>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</si>
  <si>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</si>
  <si>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</si>
  <si>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</si>
  <si>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</si>
  <si>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</si>
  <si>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</si>
  <si>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</si>
  <si>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</si>
  <si>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</si>
  <si>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</si>
  <si>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</si>
  <si>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</si>
  <si>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</si>
  <si>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</si>
  <si>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</si>
  <si>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</si>
  <si>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</si>
  <si>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</si>
  <si>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</si>
  <si>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</si>
  <si>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</si>
  <si>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</si>
  <si>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</si>
  <si>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</si>
  <si>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</si>
  <si>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</si>
  <si>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</si>
  <si>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</si>
  <si>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</si>
  <si>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</si>
  <si>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</si>
  <si>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</si>
  <si>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</si>
  <si>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</si>
  <si>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</si>
  <si>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</si>
  <si>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</si>
  <si>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</si>
  <si>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</si>
  <si>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</si>
  <si>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</si>
  <si>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</si>
  <si>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</si>
  <si>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</si>
  <si>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</si>
  <si>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</si>
  <si>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</si>
  <si>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</si>
  <si>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</si>
  <si>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</si>
  <si>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</si>
  <si>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</si>
  <si>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</si>
  <si>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</si>
  <si>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</si>
  <si>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</si>
  <si>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</si>
  <si>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</si>
  <si>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</si>
  <si>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</si>
  <si>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</si>
  <si>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</si>
  <si>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</si>
  <si>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</si>
  <si>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</si>
  <si>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</si>
  <si>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</si>
  <si>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</si>
  <si>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</si>
  <si>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</si>
  <si>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</si>
  <si>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</si>
  <si>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</si>
  <si>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</si>
  <si>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</si>
  <si>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</si>
  <si>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</si>
  <si>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</si>
  <si>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</si>
  <si>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</si>
  <si>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</si>
  <si>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</si>
  <si>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</si>
  <si>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</si>
  <si>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</si>
  <si>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</si>
  <si>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</si>
  <si>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</si>
  <si>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</si>
  <si>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</si>
  <si>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</si>
  <si>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</si>
  <si>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</si>
  <si>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</si>
  <si>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</si>
  <si>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</si>
  <si>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</si>
  <si>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</si>
  <si>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</si>
  <si>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</si>
  <si>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</si>
  <si>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</si>
  <si>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</si>
  <si>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</si>
  <si>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</si>
  <si>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</si>
  <si>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</si>
  <si>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</si>
  <si>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</si>
  <si>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</si>
  <si>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</si>
  <si>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</si>
  <si>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</si>
  <si>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</si>
  <si>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</si>
  <si>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</si>
  <si>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</si>
  <si>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</si>
  <si>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</si>
  <si>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</si>
  <si>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</si>
  <si>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</si>
  <si>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</si>
  <si>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</si>
  <si>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</si>
  <si>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</si>
  <si>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</si>
  <si>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</si>
  <si>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</si>
  <si>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</si>
  <si>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</si>
  <si>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</si>
  <si>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</si>
  <si>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</si>
  <si>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</si>
  <si>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</si>
  <si>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</si>
  <si>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</si>
  <si>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</si>
  <si>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</si>
  <si>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</si>
  <si>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</si>
  <si>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</si>
  <si>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</si>
  <si>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</si>
  <si>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</si>
  <si>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</si>
  <si>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</si>
  <si>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</si>
  <si>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</si>
  <si>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</si>
  <si>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</si>
  <si>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</si>
  <si>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</si>
  <si>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</si>
  <si>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</si>
  <si>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</si>
  <si>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</si>
  <si>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</si>
  <si>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</si>
  <si>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</si>
  <si>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</si>
  <si>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</si>
  <si>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</si>
  <si>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</si>
  <si>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</si>
  <si>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</si>
  <si>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</si>
  <si>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</si>
  <si>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</si>
  <si>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</si>
  <si>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</si>
  <si>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</si>
  <si>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</si>
  <si>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</si>
  <si>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</si>
  <si>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</si>
  <si>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</si>
  <si>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</si>
  <si>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</si>
  <si>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</si>
  <si>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</si>
  <si>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</si>
  <si>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</si>
  <si>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</si>
  <si>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</si>
  <si>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</si>
  <si>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</si>
  <si>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</si>
  <si>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</si>
  <si>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</si>
  <si>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</si>
  <si>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</si>
  <si>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</si>
  <si>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</si>
  <si>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</si>
  <si>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</si>
  <si>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</si>
  <si>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</si>
  <si>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</si>
  <si>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</si>
  <si>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</si>
  <si>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</si>
  <si>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</si>
  <si>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</si>
  <si>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</si>
  <si>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</si>
  <si>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</si>
  <si>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</si>
  <si>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</si>
  <si>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</si>
  <si>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</si>
  <si>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</si>
  <si>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</si>
  <si>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</si>
  <si>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</si>
  <si>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</si>
  <si>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</si>
  <si>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</si>
  <si>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</si>
  <si>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</si>
  <si>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</si>
  <si>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</si>
  <si>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</si>
  <si>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</si>
  <si>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</si>
  <si>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</si>
  <si>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</si>
  <si>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</si>
  <si>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</si>
  <si>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</si>
  <si>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</si>
  <si>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</si>
  <si>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</si>
  <si>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</si>
  <si>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</si>
  <si>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</si>
  <si>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</si>
  <si>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</si>
  <si>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</si>
  <si>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</si>
  <si>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</si>
  <si>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</si>
  <si>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</si>
  <si>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</si>
  <si>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</si>
  <si>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</si>
  <si>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</si>
  <si>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</si>
  <si>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</si>
  <si>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</si>
  <si>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</si>
  <si>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</si>
  <si>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</si>
  <si>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</si>
  <si>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</si>
  <si>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</si>
  <si>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</si>
  <si>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</si>
  <si>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</si>
  <si>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</si>
  <si>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</si>
  <si>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</si>
  <si>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</si>
  <si>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</si>
  <si>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</si>
  <si>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</si>
  <si>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</si>
  <si>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</si>
  <si>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</si>
  <si>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</si>
  <si>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</si>
  <si>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</si>
  <si>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</si>
  <si>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</si>
  <si>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</si>
  <si>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</si>
  <si>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</si>
  <si>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</si>
  <si>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</si>
  <si>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</si>
  <si>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</si>
  <si>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</si>
  <si>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</si>
  <si>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</si>
  <si>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</si>
  <si>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</si>
  <si>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</si>
  <si>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</si>
  <si>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</si>
  <si>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</si>
  <si>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</si>
  <si>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</si>
  <si>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</si>
  <si>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</si>
  <si>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</si>
  <si>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</si>
  <si>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</si>
  <si>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</si>
  <si>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</si>
  <si>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</si>
  <si>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</si>
  <si>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</si>
  <si>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</si>
  <si>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</si>
  <si>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</si>
  <si>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</si>
  <si>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</si>
  <si>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</si>
  <si>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</si>
  <si>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</si>
  <si>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</si>
  <si>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</si>
  <si>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</si>
  <si>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</si>
  <si>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</si>
  <si>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</si>
  <si>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</si>
  <si>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</si>
  <si>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</si>
  <si>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</si>
  <si>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</si>
  <si>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</si>
  <si>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</si>
  <si>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</si>
  <si>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</si>
  <si>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</si>
  <si>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</si>
  <si>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</si>
  <si>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</si>
  <si>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</si>
  <si>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</si>
  <si>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</si>
  <si>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</si>
  <si>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</si>
  <si>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</si>
  <si>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</si>
  <si>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</si>
  <si>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</si>
  <si>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</si>
  <si>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</si>
  <si>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</si>
  <si>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</si>
  <si>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</si>
  <si>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</si>
  <si>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</si>
  <si>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</si>
  <si>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</si>
  <si>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</si>
  <si>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</si>
  <si>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</si>
  <si>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</si>
  <si>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</si>
  <si>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</si>
  <si>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</si>
  <si>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</si>
  <si>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</si>
  <si>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</si>
  <si>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</si>
  <si>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</si>
  <si>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</si>
  <si>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</si>
  <si>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</si>
  <si>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</si>
  <si>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</si>
  <si>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</si>
  <si>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</si>
  <si>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</si>
  <si>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</si>
  <si>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</si>
  <si>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</si>
  <si>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</si>
  <si>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</si>
  <si>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</si>
  <si>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</si>
  <si>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</si>
  <si>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</si>
  <si>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</si>
  <si>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</si>
  <si>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</si>
  <si>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</si>
  <si>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</si>
  <si>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</si>
  <si>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</si>
  <si>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</si>
  <si>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</si>
  <si>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</si>
  <si>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</si>
  <si>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</si>
  <si>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</si>
  <si>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</si>
  <si>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</si>
  <si>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</si>
  <si>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</si>
  <si>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</si>
  <si>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</si>
  <si>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</si>
  <si>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</si>
  <si>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</si>
  <si>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</si>
  <si>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</si>
  <si>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</si>
  <si>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</si>
  <si>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</si>
  <si>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</si>
  <si>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</si>
  <si>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</si>
  <si>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</si>
  <si>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</si>
  <si>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</si>
  <si>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</si>
  <si>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</si>
  <si>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</si>
  <si>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</si>
  <si>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</si>
  <si>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</si>
  <si>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</si>
  <si>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</si>
  <si>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</si>
  <si>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</si>
  <si>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</si>
  <si>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</si>
  <si>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</si>
  <si>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</si>
  <si>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</si>
  <si>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</si>
  <si>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</si>
  <si>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</si>
  <si>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</si>
  <si>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</si>
  <si>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</si>
  <si>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</si>
  <si>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</si>
  <si>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</si>
  <si>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</si>
  <si>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</si>
  <si>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</si>
  <si>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</si>
  <si>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</si>
  <si>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</si>
  <si>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</si>
  <si>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</si>
  <si>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</si>
  <si>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</si>
  <si>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</si>
  <si>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</si>
  <si>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</si>
  <si>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</si>
  <si>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</si>
  <si>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</si>
  <si>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</si>
  <si>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</si>
  <si>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</si>
  <si>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</si>
  <si>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</si>
  <si>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</si>
  <si>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</si>
  <si>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</si>
  <si>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</si>
  <si>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</si>
  <si>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</si>
  <si>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</si>
  <si>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</si>
  <si>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</si>
  <si>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</si>
  <si>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</si>
  <si>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</si>
  <si>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</si>
  <si>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</si>
  <si>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</si>
  <si>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</si>
  <si>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</si>
  <si>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</si>
  <si>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</si>
  <si>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</si>
  <si>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</si>
  <si>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</si>
  <si>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</si>
  <si>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</si>
  <si>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</si>
  <si>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</si>
  <si>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</si>
  <si>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</si>
  <si>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</si>
  <si>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</si>
  <si>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</si>
  <si>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</si>
  <si>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</si>
  <si>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</si>
  <si>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</si>
  <si>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</si>
  <si>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</si>
  <si>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</si>
  <si>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</si>
  <si>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</si>
  <si>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</si>
  <si>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</si>
  <si>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</si>
  <si>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</si>
  <si>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</si>
  <si>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</si>
  <si>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</si>
  <si>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</si>
  <si>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</si>
  <si>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</si>
  <si>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</si>
  <si>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</si>
  <si>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</si>
  <si>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</si>
  <si>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</si>
  <si>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</si>
  <si>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</si>
  <si>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</si>
  <si>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</si>
  <si>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</si>
  <si>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</si>
  <si>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</si>
  <si>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</si>
  <si>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</si>
  <si>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</si>
  <si>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</si>
  <si>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</si>
  <si>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</si>
  <si>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</si>
  <si>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</si>
  <si>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</si>
  <si>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</si>
  <si>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</si>
  <si>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</si>
  <si>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</si>
  <si>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</si>
  <si>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</si>
  <si>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</si>
  <si>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</si>
  <si>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</si>
  <si>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</si>
  <si>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</si>
  <si>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</si>
  <si>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</si>
  <si>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</si>
  <si>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</si>
  <si>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</si>
  <si>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</si>
  <si>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</si>
  <si>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</si>
  <si>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</si>
  <si>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</si>
  <si>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</si>
  <si>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</si>
  <si>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</si>
  <si>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</si>
  <si>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</si>
  <si>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</si>
  <si>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</si>
  <si>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</si>
  <si>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</si>
  <si>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</si>
  <si>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</si>
  <si>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</si>
  <si>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</si>
  <si>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</si>
  <si>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</si>
  <si>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</si>
  <si>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</si>
  <si>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</si>
  <si>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</si>
  <si>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</si>
  <si>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</si>
  <si>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</si>
  <si>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</si>
  <si>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</si>
  <si>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</si>
  <si>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</si>
  <si>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</si>
  <si>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</si>
  <si>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</si>
  <si>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</si>
  <si>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</si>
  <si>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</si>
  <si>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</si>
  <si>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</si>
  <si>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</si>
  <si>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</si>
  <si>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</si>
  <si>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</si>
  <si>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</si>
  <si>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</si>
  <si>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</si>
  <si>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</si>
  <si>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</si>
  <si>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</si>
  <si>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</si>
  <si>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</si>
  <si>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</si>
  <si>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</si>
  <si>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</si>
  <si>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</si>
  <si>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</si>
  <si>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</si>
  <si>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</si>
  <si>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</si>
  <si>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</si>
  <si>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</si>
  <si>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</si>
  <si>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</si>
  <si>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</si>
  <si>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</si>
  <si>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</si>
  <si>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</si>
  <si>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</si>
  <si>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</si>
  <si>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</si>
  <si>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</si>
  <si>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</si>
  <si>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</si>
  <si>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</si>
  <si>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</si>
  <si>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</si>
  <si>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</si>
  <si>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</si>
  <si>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</si>
  <si>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</si>
  <si>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</si>
  <si>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</si>
  <si>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</si>
  <si>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</si>
  <si>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</si>
  <si>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</si>
  <si>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</si>
  <si>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</si>
  <si>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</si>
  <si>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</si>
  <si>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</si>
  <si>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</si>
  <si>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</si>
  <si>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</si>
  <si>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</si>
  <si>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</si>
  <si>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</si>
  <si>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</si>
  <si>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</si>
  <si>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</si>
  <si>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</si>
  <si>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</si>
  <si>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</si>
  <si>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</si>
  <si>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</si>
  <si>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</si>
  <si>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</si>
  <si>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</si>
  <si>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</si>
  <si>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</si>
  <si>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</si>
  <si>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</si>
  <si>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</si>
  <si>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</si>
  <si>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</si>
  <si>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</si>
  <si>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</si>
  <si>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</si>
  <si>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</si>
  <si>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</si>
  <si>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</si>
  <si>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</si>
  <si>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</si>
  <si>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</si>
  <si>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</si>
  <si>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</si>
  <si>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</si>
  <si>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</si>
  <si>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</si>
  <si>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</si>
  <si>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</si>
  <si>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</si>
  <si>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</si>
  <si>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</si>
  <si>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</si>
  <si>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</si>
  <si>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</si>
  <si>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</si>
  <si>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</si>
  <si>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</si>
  <si>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</si>
  <si>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</si>
  <si>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</si>
  <si>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</si>
  <si>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</si>
  <si>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</si>
  <si>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</si>
  <si>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</si>
  <si>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</si>
  <si>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</si>
  <si>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</si>
  <si>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</si>
  <si>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</si>
  <si>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</si>
  <si>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</si>
  <si>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</si>
  <si>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</si>
  <si>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</si>
  <si>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</si>
  <si>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</si>
  <si>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</si>
  <si>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</si>
  <si>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</si>
  <si>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</si>
  <si>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</si>
  <si>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</si>
  <si>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</si>
  <si>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</si>
  <si>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</si>
  <si>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</si>
  <si>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</si>
  <si>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</si>
  <si>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</si>
  <si>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</si>
  <si>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</si>
  <si>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</si>
  <si>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</si>
  <si>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</si>
  <si>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</si>
  <si>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</si>
  <si>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</si>
  <si>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</si>
  <si>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</si>
  <si>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</si>
  <si>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</si>
  <si>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</si>
  <si>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</si>
  <si>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</si>
  <si>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</si>
  <si>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</si>
  <si>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</si>
  <si>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</si>
  <si>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</si>
  <si>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</si>
  <si>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</si>
  <si>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</si>
  <si>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</si>
  <si>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</si>
  <si>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</si>
  <si>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</si>
  <si>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</si>
  <si>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</si>
  <si>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</si>
  <si>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</si>
  <si>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</si>
  <si>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</si>
  <si>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</si>
  <si>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</si>
  <si>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</si>
  <si>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</si>
  <si>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</si>
  <si>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</si>
  <si>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</si>
  <si>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</si>
  <si>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</si>
  <si>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</si>
  <si>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</si>
  <si>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</si>
  <si>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</si>
  <si>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</si>
  <si>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</si>
  <si>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</si>
  <si>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</si>
  <si>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</si>
  <si>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</si>
  <si>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</si>
  <si>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</si>
  <si>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</si>
  <si>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</si>
  <si>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</si>
  <si>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</si>
  <si>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</si>
  <si>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</si>
  <si>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</si>
  <si>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</si>
  <si>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</si>
  <si>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</si>
  <si>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</si>
  <si>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</si>
  <si>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</si>
  <si>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</si>
  <si>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</si>
  <si>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</si>
  <si>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</si>
  <si>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</si>
  <si>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</si>
  <si>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</si>
  <si>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</si>
  <si>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</si>
  <si>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</si>
  <si>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</si>
  <si>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</si>
  <si>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</si>
  <si>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</si>
  <si>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</si>
  <si>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</si>
  <si>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</si>
  <si>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</si>
  <si>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</si>
  <si>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</si>
  <si>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</si>
  <si>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</si>
  <si>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</si>
  <si>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</si>
  <si>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</si>
  <si>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</si>
  <si>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</si>
  <si>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</si>
  <si>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</si>
  <si>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</si>
  <si>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</si>
  <si>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</si>
  <si>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</si>
  <si>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</si>
  <si>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</si>
  <si>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</si>
  <si>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</si>
  <si>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</si>
  <si>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</si>
  <si>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</si>
  <si>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</si>
  <si>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</si>
  <si>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</si>
  <si>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</si>
  <si>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</si>
  <si>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</si>
  <si>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</si>
  <si>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</si>
  <si>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</si>
  <si>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</si>
  <si>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</si>
  <si>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</si>
  <si>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</si>
  <si>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</si>
  <si>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</si>
  <si>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</si>
  <si>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</si>
  <si>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</si>
  <si>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</si>
  <si>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</si>
  <si>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</si>
  <si>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</si>
  <si>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</si>
  <si>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</si>
  <si>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</si>
  <si>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</si>
  <si>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</si>
  <si>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</si>
  <si>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</si>
  <si>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</si>
  <si>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</si>
  <si>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</si>
  <si>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</si>
  <si>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</si>
  <si>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</si>
  <si>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</si>
  <si>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</si>
  <si>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</si>
  <si>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</si>
  <si>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</si>
  <si>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</si>
  <si>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</si>
  <si>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</si>
  <si>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</si>
  <si>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</si>
  <si>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</si>
  <si>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</si>
  <si>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</si>
  <si>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</si>
  <si>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</si>
  <si>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</si>
  <si>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</si>
  <si>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</si>
  <si>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</si>
  <si>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</si>
  <si>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</si>
  <si>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</si>
  <si>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</si>
  <si>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</si>
  <si>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</si>
  <si>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</si>
  <si>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</si>
  <si>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</si>
  <si>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</si>
  <si>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Ajoneuvoasentaja (perustutkinto) 351302 () (462)</t>
  </si>
  <si>
    <t>351302</t>
  </si>
  <si>
    <t>Ajoneuvoasentaja (perustutkinto)</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</si>
  <si>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</si>
  <si>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</si>
  <si>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</si>
  <si>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</si>
  <si>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</si>
  <si>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</si>
  <si>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</si>
  <si>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</si>
  <si>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</si>
  <si>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</si>
  <si>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</si>
  <si>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</si>
  <si>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</si>
  <si>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</si>
  <si>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</si>
  <si>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</si>
  <si>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</si>
  <si>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</si>
  <si>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</si>
  <si>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</si>
  <si>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</si>
  <si>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</si>
  <si>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</si>
  <si>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</si>
  <si>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</si>
  <si>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</si>
  <si>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</si>
  <si>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</si>
  <si>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</si>
  <si>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</si>
  <si>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</si>
  <si>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</si>
  <si>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</si>
  <si>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</si>
  <si>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</si>
  <si>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</si>
  <si>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</si>
  <si>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</si>
  <si>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</si>
  <si>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</si>
  <si>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</si>
  <si>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</si>
  <si>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</si>
  <si>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</si>
  <si>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</si>
  <si>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</si>
  <si>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</si>
  <si>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</si>
  <si>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</si>
  <si>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</si>
  <si>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</si>
  <si>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</si>
  <si>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</si>
  <si>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</si>
  <si>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</si>
  <si>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</si>
  <si>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</si>
  <si>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</si>
  <si>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</si>
  <si>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</si>
  <si>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</si>
  <si>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</si>
  <si>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</si>
  <si>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</si>
  <si>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</si>
  <si>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</si>
  <si>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</si>
  <si>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</si>
  <si>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</si>
  <si>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</si>
  <si>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</si>
  <si>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</si>
  <si>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</si>
  <si>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</si>
  <si>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</si>
  <si>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</si>
  <si>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</si>
  <si>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</si>
  <si>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</si>
  <si>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</si>
  <si>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</si>
  <si>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</si>
  <si>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</si>
  <si>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</si>
  <si>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</si>
  <si>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</si>
  <si>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</si>
  <si>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</si>
  <si>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</si>
  <si>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</si>
  <si>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</si>
  <si>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</si>
  <si>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</si>
  <si>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</si>
  <si>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</si>
  <si>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</si>
  <si>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</si>
  <si>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</si>
  <si>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</si>
  <si>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</si>
  <si>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</si>
  <si>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</si>
  <si>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</si>
  <si>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</si>
  <si>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</si>
  <si>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</si>
  <si>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</si>
  <si>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</si>
  <si>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</si>
  <si>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</si>
  <si>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</si>
  <si>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</si>
  <si>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</si>
  <si>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</si>
  <si>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</si>
  <si>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</si>
  <si>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</si>
  <si>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</si>
  <si>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</si>
  <si>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</si>
  <si>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</si>
  <si>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</si>
  <si>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</si>
  <si>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</si>
  <si>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</si>
  <si>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</si>
  <si>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</si>
  <si>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</si>
  <si>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</si>
  <si>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</si>
  <si>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</si>
  <si>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</si>
  <si>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</si>
  <si>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</si>
  <si>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</si>
  <si>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</si>
  <si>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</si>
  <si>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</si>
  <si>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</si>
  <si>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</si>
  <si>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</si>
  <si>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</si>
  <si>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</si>
  <si>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</si>
  <si>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</si>
  <si>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</si>
  <si>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</si>
  <si>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</si>
  <si>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</si>
  <si>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</si>
  <si>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</si>
  <si>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</si>
  <si>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</si>
  <si>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</si>
  <si>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</si>
  <si>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</si>
  <si>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</si>
  <si>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</si>
  <si>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</si>
  <si>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</si>
  <si>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</si>
  <si>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</si>
  <si>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</si>
  <si>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</si>
  <si>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</si>
  <si>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Ajoneuvonosturinkuljettajan ammattitutkinto 354301 (7/011/2009) (143)</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</si>
  <si>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</si>
  <si>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</si>
  <si>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</si>
  <si>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</si>
  <si>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</si>
  <si>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</si>
  <si>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</si>
  <si>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</si>
  <si>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</si>
  <si>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</si>
  <si>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</si>
  <si>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</si>
  <si>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</si>
  <si>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</si>
  <si>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</si>
  <si>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</si>
  <si>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</si>
  <si>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</si>
  <si>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</si>
  <si>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</si>
  <si>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</si>
  <si>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</si>
  <si>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</si>
  <si>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</si>
  <si>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</si>
  <si>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</si>
  <si>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</si>
  <si>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</si>
  <si>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</si>
  <si>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</si>
  <si>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</si>
  <si>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</si>
  <si>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</si>
  <si>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</si>
  <si>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</si>
  <si>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</si>
  <si>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</si>
  <si>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</si>
  <si>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</si>
  <si>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</si>
  <si>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</si>
  <si>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</si>
  <si>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</si>
  <si>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</si>
  <si>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</si>
  <si>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</si>
  <si>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</si>
  <si>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</si>
  <si>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</si>
  <si>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</si>
  <si>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</si>
  <si>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</si>
  <si>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</si>
  <si>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</si>
  <si>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</si>
  <si>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</si>
  <si>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</si>
  <si>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</si>
  <si>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</si>
  <si>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</si>
  <si>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</si>
  <si>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</si>
  <si>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</si>
  <si>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</si>
  <si>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</si>
  <si>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</si>
  <si>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</si>
  <si>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</si>
  <si>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</si>
  <si>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</si>
  <si>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</si>
  <si>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</si>
  <si>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</si>
  <si>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</si>
  <si>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</si>
  <si>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</si>
  <si>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</si>
  <si>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</si>
  <si>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</si>
  <si>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</si>
  <si>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</si>
  <si>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</si>
  <si>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</si>
  <si>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</si>
  <si>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</si>
  <si>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</si>
  <si>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</si>
  <si>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</si>
  <si>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</si>
  <si>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</si>
  <si>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</si>
  <si>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</si>
  <si>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</si>
  <si>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</si>
  <si>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</si>
  <si>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</si>
  <si>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</si>
  <si>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</si>
  <si>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</si>
  <si>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</si>
  <si>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</si>
  <si>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</si>
  <si>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</si>
  <si>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</si>
  <si>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</si>
  <si>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</si>
  <si>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</si>
  <si>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</si>
  <si>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</si>
  <si>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</si>
  <si>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</si>
  <si>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</si>
  <si>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</si>
  <si>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</si>
  <si>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</si>
  <si>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</si>
  <si>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</si>
  <si>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</si>
  <si>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</si>
  <si>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</si>
  <si>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</si>
  <si>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</si>
  <si>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</si>
  <si>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</si>
  <si>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</si>
  <si>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</si>
  <si>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</si>
  <si>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</si>
  <si>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</si>
  <si>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</si>
  <si>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</si>
  <si>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</si>
  <si>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</si>
  <si>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</si>
  <si>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</si>
  <si>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</si>
  <si>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</si>
  <si>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</si>
  <si>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</si>
  <si>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</si>
  <si>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</si>
  <si>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</si>
  <si>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</si>
  <si>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</si>
  <si>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</si>
  <si>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</si>
  <si>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</si>
  <si>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</si>
  <si>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</si>
  <si>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</si>
  <si>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</si>
  <si>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</si>
  <si>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</si>
  <si>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</si>
  <si>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</si>
  <si>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</si>
  <si>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</si>
  <si>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</si>
  <si>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</si>
  <si>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</si>
  <si>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</si>
  <si>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</si>
  <si>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</si>
  <si>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</si>
  <si>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</si>
  <si>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</si>
  <si>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</si>
  <si>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</si>
  <si>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</si>
  <si>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</si>
  <si>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</si>
  <si>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</si>
  <si>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</si>
  <si>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</si>
  <si>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</si>
  <si>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</si>
  <si>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</si>
  <si>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</si>
  <si>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</si>
  <si>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</si>
  <si>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</si>
  <si>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</si>
  <si>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</si>
  <si>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</si>
  <si>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</si>
  <si>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</si>
  <si>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</si>
  <si>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</si>
  <si>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</si>
  <si>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</si>
  <si>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</si>
  <si>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</si>
  <si>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</si>
  <si>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</si>
  <si>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</si>
  <si>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</si>
  <si>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</si>
  <si>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</si>
  <si>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</si>
  <si>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</si>
  <si>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</si>
  <si>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</si>
  <si>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</si>
  <si>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</si>
  <si>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</si>
  <si>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</si>
  <si>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</si>
  <si>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</si>
  <si>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</si>
  <si>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</si>
  <si>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</si>
  <si>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</si>
  <si>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</si>
  <si>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</si>
  <si>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</si>
  <si>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</si>
  <si>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</si>
  <si>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</si>
  <si>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</si>
  <si>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</si>
  <si>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</si>
  <si>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</si>
  <si>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</si>
  <si>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</si>
  <si>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</si>
  <si>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</si>
  <si>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</si>
  <si>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</si>
  <si>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</si>
  <si>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</si>
  <si>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</si>
  <si>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</si>
  <si>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</si>
  <si>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</si>
  <si>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</si>
  <si>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</si>
  <si>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</si>
  <si>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</si>
  <si>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</si>
  <si>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</si>
  <si>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</si>
  <si>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</si>
  <si>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</si>
  <si>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</si>
  <si>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</si>
  <si>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</si>
  <si>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</si>
  <si>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</si>
  <si>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</si>
  <si>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</si>
  <si>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</si>
  <si>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</si>
  <si>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</si>
  <si>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</si>
  <si>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</si>
  <si>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</si>
  <si>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</si>
  <si>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</si>
  <si>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</si>
  <si>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</si>
  <si>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</si>
  <si>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</si>
  <si>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</si>
  <si>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</si>
  <si>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</si>
  <si>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</si>
  <si>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</si>
  <si>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</si>
  <si>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</si>
  <si>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</si>
  <si>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</si>
  <si>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</si>
  <si>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</si>
  <si>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</si>
  <si>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</si>
  <si>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</si>
  <si>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</si>
  <si>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</si>
  <si>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</si>
  <si>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</si>
  <si>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</si>
  <si>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</si>
  <si>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</si>
  <si>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</si>
  <si>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</si>
  <si>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</si>
  <si>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</si>
  <si>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</si>
  <si>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</si>
  <si>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</si>
  <si>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</si>
  <si>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</si>
  <si>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</si>
  <si>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</si>
  <si>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</si>
  <si>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</si>
  <si>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</si>
  <si>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</si>
  <si>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</si>
  <si>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</si>
  <si>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</si>
  <si>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</si>
  <si>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</si>
  <si>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</si>
  <si>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</si>
  <si>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</si>
  <si>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</si>
  <si>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</si>
  <si>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</si>
  <si>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</si>
  <si>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</si>
  <si>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</si>
  <si>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</si>
  <si>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</si>
  <si>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</si>
  <si>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</si>
  <si>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</si>
  <si>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</si>
  <si>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</si>
  <si>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</si>
  <si>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</si>
  <si>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</si>
  <si>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</si>
  <si>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</si>
  <si>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</si>
  <si>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</si>
  <si>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</si>
  <si>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</si>
  <si>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</si>
  <si>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</si>
  <si>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</si>
  <si>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</si>
  <si>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</si>
  <si>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</si>
  <si>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</si>
  <si>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</si>
  <si>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</si>
  <si>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</si>
  <si>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</si>
  <si>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</si>
  <si>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</si>
  <si>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</si>
  <si>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</si>
  <si>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</si>
  <si>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</si>
  <si>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</si>
  <si>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</si>
  <si>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</si>
  <si>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</si>
  <si>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</si>
  <si>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</si>
  <si>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</si>
  <si>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</si>
  <si>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</si>
  <si>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</si>
  <si>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</si>
  <si>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</si>
  <si>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</si>
  <si>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</si>
  <si>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</si>
  <si>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</si>
  <si>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</si>
  <si>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</si>
  <si>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</si>
  <si>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</si>
  <si>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</si>
  <si>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</si>
  <si>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</si>
  <si>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</si>
  <si>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</si>
  <si>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</si>
  <si>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</si>
  <si>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</si>
  <si>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</si>
  <si>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</si>
  <si>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</si>
  <si>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</si>
  <si>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</si>
  <si>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</si>
  <si>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</si>
  <si>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</si>
  <si>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</si>
  <si>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</si>
  <si>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</si>
  <si>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</si>
  <si>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</si>
  <si>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</si>
  <si>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</si>
  <si>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</si>
  <si>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</si>
  <si>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</si>
  <si>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</si>
  <si>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</si>
  <si>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</si>
  <si>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</si>
  <si>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</si>
  <si>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</si>
  <si>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</si>
  <si>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</si>
  <si>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</si>
  <si>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</si>
  <si>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</si>
  <si>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</si>
  <si>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</si>
  <si>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</si>
  <si>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</si>
  <si>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</si>
  <si>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</si>
  <si>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</si>
  <si>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</si>
  <si>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</si>
  <si>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</si>
  <si>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</si>
  <si>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</si>
  <si>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</si>
  <si>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</si>
  <si>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</si>
  <si>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</si>
  <si>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</si>
  <si>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</si>
  <si>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</si>
  <si>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</si>
  <si>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</si>
  <si>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</si>
  <si>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</si>
  <si>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</si>
  <si>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</si>
  <si>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</si>
  <si>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</si>
  <si>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</si>
  <si>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</si>
  <si>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</si>
  <si>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</si>
  <si>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</si>
  <si>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</si>
  <si>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</si>
  <si>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</si>
  <si>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</si>
  <si>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</si>
  <si>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</si>
  <si>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</si>
  <si>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</si>
  <si>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</si>
  <si>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</si>
  <si>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</si>
  <si>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</si>
  <si>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</si>
  <si>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</si>
  <si>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</si>
  <si>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</si>
  <si>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</si>
  <si>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</si>
  <si>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</si>
  <si>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</si>
  <si>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</si>
  <si>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</si>
  <si>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</si>
  <si>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</si>
  <si>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</si>
  <si>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</si>
  <si>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</si>
  <si>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</si>
  <si>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</si>
  <si>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</si>
  <si>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</si>
  <si>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</si>
  <si>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</si>
  <si>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</si>
  <si>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</si>
  <si>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</si>
  <si>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</si>
  <si>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</si>
  <si>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</si>
  <si>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</si>
  <si>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</si>
  <si>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</si>
  <si>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</si>
  <si>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</si>
  <si>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</si>
  <si>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</si>
  <si>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</si>
  <si>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</si>
  <si>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</si>
  <si>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</si>
  <si>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</si>
  <si>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</si>
  <si>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</si>
  <si>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</si>
  <si>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</si>
  <si>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</si>
  <si>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</si>
  <si>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</si>
  <si>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</si>
  <si>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</si>
  <si>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</si>
  <si>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</si>
  <si>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</si>
  <si>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</si>
  <si>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</si>
  <si>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</si>
  <si>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</si>
  <si>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</si>
  <si>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</si>
  <si>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</si>
  <si>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</si>
  <si>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</si>
  <si>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</si>
  <si>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</si>
  <si>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</si>
  <si>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</si>
  <si>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</si>
  <si>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</si>
  <si>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</si>
  <si>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</si>
  <si>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</si>
  <si>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</si>
  <si>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</si>
  <si>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</si>
  <si>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</si>
  <si>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</si>
  <si>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</si>
  <si>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</si>
  <si>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</si>
  <si>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</si>
  <si>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</si>
  <si>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</si>
  <si>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</si>
  <si>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</si>
  <si>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</si>
  <si>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</si>
  <si>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</si>
  <si>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</si>
  <si>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</si>
  <si>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</si>
  <si>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</si>
  <si>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</si>
  <si>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</si>
  <si>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</si>
  <si>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</si>
  <si>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</si>
  <si>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</si>
  <si>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</si>
  <si>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</si>
  <si>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</si>
  <si>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</si>
  <si>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</si>
  <si>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</si>
  <si>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</si>
  <si>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</si>
  <si>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</si>
  <si>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</si>
  <si>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</si>
  <si>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</si>
  <si>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</si>
  <si>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</si>
  <si>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</si>
  <si>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</si>
  <si>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</si>
  <si>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</si>
  <si>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</si>
  <si>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</si>
  <si>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</si>
  <si>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</si>
  <si>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</si>
  <si>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</si>
  <si>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</si>
  <si>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</si>
  <si>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</si>
  <si>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</si>
  <si>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</si>
  <si>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</si>
  <si>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</si>
  <si>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</si>
  <si>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</si>
  <si>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</si>
  <si>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</si>
  <si>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</si>
  <si>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</si>
  <si>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</si>
  <si>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</si>
  <si>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</si>
  <si>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</si>
  <si>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</si>
  <si>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</si>
  <si>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</si>
  <si>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</si>
  <si>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</si>
  <si>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</si>
  <si>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</si>
  <si>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</si>
  <si>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</si>
  <si>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</si>
  <si>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</si>
  <si>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</si>
  <si>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</si>
  <si>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</si>
  <si>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</si>
  <si>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</si>
  <si>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</si>
  <si>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</si>
  <si>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</si>
  <si>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</si>
  <si>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</si>
  <si>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</si>
  <si>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</si>
  <si>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</si>
  <si>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</si>
  <si>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</si>
  <si>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</si>
  <si>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</si>
  <si>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</si>
  <si>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</si>
  <si>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</si>
  <si>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</si>
  <si>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</si>
  <si>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</si>
  <si>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</si>
  <si>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</si>
  <si>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</si>
  <si>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</si>
  <si>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</si>
  <si>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</si>
  <si>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</si>
  <si>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</si>
  <si>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</si>
  <si>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</si>
  <si>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</si>
  <si>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</si>
  <si>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</si>
  <si>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</si>
  <si>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</si>
  <si>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</si>
  <si>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</si>
  <si>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</si>
  <si>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</si>
  <si>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</si>
  <si>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</si>
  <si>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</si>
  <si>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</si>
  <si>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</si>
  <si>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</si>
  <si>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</si>
  <si>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</si>
  <si>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</si>
  <si>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</si>
  <si>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</si>
  <si>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</si>
  <si>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</si>
  <si>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</si>
  <si>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</si>
  <si>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</si>
  <si>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</si>
  <si>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</si>
  <si>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</si>
  <si>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</si>
  <si>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</si>
  <si>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</si>
  <si>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</si>
  <si>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</si>
  <si>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</si>
  <si>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</si>
  <si>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</si>
  <si>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</si>
  <si>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</si>
  <si>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</si>
  <si>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</si>
  <si>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</si>
  <si>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</si>
  <si>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</si>
  <si>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</si>
  <si>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</si>
  <si>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</si>
  <si>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</si>
  <si>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</si>
  <si>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</si>
  <si>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</si>
  <si>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</si>
  <si>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</si>
  <si>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</si>
  <si>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</si>
  <si>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</si>
  <si>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</si>
  <si>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</si>
  <si>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</si>
  <si>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</si>
  <si>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</si>
  <si>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</si>
  <si>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</si>
  <si>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</si>
  <si>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</si>
  <si>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</si>
  <si>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</si>
  <si>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</si>
  <si>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</si>
  <si>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</si>
  <si>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</si>
  <si>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</si>
  <si>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</si>
  <si>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</si>
  <si>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</si>
  <si>
    <t>suoritettavan tutkinnon tunniste</t>
  </si>
  <si>
    <t>Tunnustamisen pvm</t>
  </si>
  <si>
    <t>Henkilöstökoulutus</t>
  </si>
  <si>
    <t>Oppisopimus / muu</t>
  </si>
  <si>
    <t>Työvoimapoliittinen</t>
  </si>
  <si>
    <t>Valtionosuus</t>
  </si>
  <si>
    <t>Ei_Rahoitusmuotoa/Muu</t>
  </si>
  <si>
    <t>Rahoitusmuoto maksullisena palveluna</t>
  </si>
  <si>
    <t>Koulutuksen järjestäjän Y-tunnus (jos mapa)</t>
  </si>
  <si>
    <t>Koulutuksen järjestäjän nimi (jos mapa)</t>
  </si>
  <si>
    <t>suoritettavan (kohde)tutkinnon perusteen id</t>
  </si>
  <si>
    <t>Käsityömestarin erikoisammattitutkinto 927128 (34/011/2010) (-20000)</t>
  </si>
  <si>
    <t>927128</t>
  </si>
  <si>
    <t>Liitetyn tutkinnon osan hyväksymispvm</t>
  </si>
  <si>
    <t>Tutkinnon suorittajan tavoitteena oleva tutkinto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</si>
</sst>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6">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opLeftCell="B1" workbookViewId="0">
      <selection activeCell="B3" sqref="B3"/>
    </sheetView>
  </sheetViews>
  <sheetFormatPr baseColWidth="10" defaultRowHeight="16" x14ac:dyDescent="0.2"/>
  <cols>
    <col min="1" max="1" width="18.5" hidden="1" customWidth="1"/>
    <col min="2" max="2" width="25.6640625" customWidth="1"/>
    <col min="3" max="3" width="24.33203125" customWidth="1"/>
    <col min="4" max="4" width="0" hidden="1" customWidth="1"/>
    <col min="5" max="5" width="23.83203125" customWidth="1"/>
    <col min="6" max="6" width="16.1640625" customWidth="1"/>
    <col min="7" max="7" width="19.33203125" customWidth="1"/>
    <col min="8" max="8" width="7.1640625" hidden="1" customWidth="1"/>
    <col min="10" max="11" width="0" hidden="1" customWidth="1"/>
  </cols>
  <sheetData>
    <row r="2" spans="1:10" x14ac:dyDescent="0.2">
      <c r="A2" s="3" t="s">
        <v>1240</v>
      </c>
      <c r="B2" s="3" t="s">
        <v>2845</v>
      </c>
      <c r="C2" s="3" t="s">
        <v>2873</v>
      </c>
      <c r="D2" s="3" t="s">
        <v>1681</v>
      </c>
      <c r="E2" s="3" t="s">
        <v>1238</v>
      </c>
      <c r="F2" s="3" t="s">
        <v>1239</v>
      </c>
      <c r="G2" s="3" t="s">
        <v>2847</v>
      </c>
      <c r="H2" s="3" t="s">
        <v>1682</v>
      </c>
    </row>
    <row r="3" spans="1:10" x14ac:dyDescent="0.2">
      <c r="A3" s="9" t="str">
        <f>IF(ISBLANK(B3),"",CONCATENATE(B3," ",C3, " (", E3, ")"))</f>
        <v/>
      </c>
      <c r="B3" s="2"/>
      <c r="C3" s="2"/>
      <c r="E3" s="2"/>
      <c r="F3" s="2"/>
      <c r="H3" s="9" t="e">
        <f>(LOOKUP(G3,Rahoitusmuoto!$B$2:$B$6,Rahoitusmuoto!$A$2:$A$6))</f>
        <v>#N/A</v>
      </c>
      <c r="J3" t="str">
        <f>CONCATENATE(B3," ",C3," ")</f>
        <v xml:space="preserve">  </v>
      </c>
    </row>
    <row r="4" spans="1:10" x14ac:dyDescent="0.2">
      <c r="A4" s="9" t="str">
        <f t="shared" ref="A4:A67" si="0">IF(ISBLANK(B4),"",CONCATENATE(B4," ",C4, " (", E4, ")"))</f>
        <v/>
      </c>
      <c r="B4" s="2"/>
      <c r="C4" s="2"/>
      <c r="E4" s="2"/>
      <c r="F4" s="2"/>
      <c r="H4" s="9" t="e">
        <f>(LOOKUP(G4,Rahoitusmuoto!$B$2:$B$6,Rahoitusmuoto!$A$2:$A$6))</f>
        <v>#N/A</v>
      </c>
      <c r="J4" t="str">
        <f>CONCATENATE(B4," ",C4," ")</f>
        <v xml:space="preserve">  </v>
      </c>
    </row>
    <row r="5" spans="1:10" x14ac:dyDescent="0.2">
      <c r="A5" s="9" t="str">
        <f t="shared" si="0"/>
        <v/>
      </c>
      <c r="B5" s="2"/>
      <c r="C5" s="2"/>
      <c r="E5" s="2"/>
      <c r="F5" s="2"/>
      <c r="H5" s="9" t="e">
        <f>(LOOKUP(G5,Rahoitusmuoto!$B$2:$B$6,Rahoitusmuoto!$A$2:$A$6))</f>
        <v>#N/A</v>
      </c>
    </row>
    <row r="6" spans="1:10" x14ac:dyDescent="0.2">
      <c r="A6" s="9" t="str">
        <f t="shared" si="0"/>
        <v/>
      </c>
      <c r="B6" s="2"/>
      <c r="C6" s="2"/>
      <c r="E6" s="2"/>
      <c r="F6" s="2"/>
      <c r="H6" s="9" t="e">
        <f>(LOOKUP(G6,Rahoitusmuoto!$B$2:$B$6,Rahoitusmuoto!$A$2:$A$6))</f>
        <v>#N/A</v>
      </c>
    </row>
    <row r="7" spans="1:10" x14ac:dyDescent="0.2">
      <c r="A7" s="9" t="str">
        <f t="shared" si="0"/>
        <v/>
      </c>
      <c r="B7" s="2"/>
      <c r="C7" s="2"/>
      <c r="E7" s="2"/>
      <c r="F7" s="2"/>
      <c r="H7" s="9" t="e">
        <f>(LOOKUP(G7,Rahoitusmuoto!$B$2:$B$6,Rahoitusmuoto!$A$2:$A$6))</f>
        <v>#N/A</v>
      </c>
    </row>
    <row r="8" spans="1:10" x14ac:dyDescent="0.2">
      <c r="A8" s="9" t="str">
        <f t="shared" si="0"/>
        <v/>
      </c>
      <c r="B8" s="2"/>
      <c r="C8" s="2"/>
      <c r="E8" s="2"/>
      <c r="F8" s="2"/>
      <c r="H8" s="9" t="e">
        <f>(LOOKUP(G8,Rahoitusmuoto!$B$2:$B$6,Rahoitusmuoto!$A$2:$A$6))</f>
        <v>#N/A</v>
      </c>
    </row>
    <row r="9" spans="1:10" x14ac:dyDescent="0.2">
      <c r="A9" s="9" t="str">
        <f t="shared" si="0"/>
        <v/>
      </c>
      <c r="H9" s="9" t="e">
        <f>(LOOKUP(G9,Rahoitusmuoto!$B$2:$B$6,Rahoitusmuoto!$A$2:$A$6))</f>
        <v>#N/A</v>
      </c>
    </row>
    <row r="10" spans="1:10" x14ac:dyDescent="0.2">
      <c r="A10" s="9" t="str">
        <f t="shared" si="0"/>
        <v/>
      </c>
      <c r="H10" s="9" t="e">
        <f>(LOOKUP(G10,Rahoitusmuoto!$B$2:$B$6,Rahoitusmuoto!$A$2:$A$6))</f>
        <v>#N/A</v>
      </c>
    </row>
    <row r="11" spans="1:10" x14ac:dyDescent="0.2">
      <c r="A11" s="9" t="str">
        <f t="shared" si="0"/>
        <v/>
      </c>
      <c r="H11" s="9" t="e">
        <f>(LOOKUP(G11,Rahoitusmuoto!$B$2:$B$6,Rahoitusmuoto!$A$2:$A$6))</f>
        <v>#N/A</v>
      </c>
    </row>
    <row r="12" spans="1:10" x14ac:dyDescent="0.2">
      <c r="A12" s="9" t="str">
        <f t="shared" si="0"/>
        <v/>
      </c>
      <c r="H12" s="9" t="e">
        <f>(LOOKUP(G12,Rahoitusmuoto!$B$2:$B$6,Rahoitusmuoto!$A$2:$A$6))</f>
        <v>#N/A</v>
      </c>
    </row>
    <row r="13" spans="1:10" x14ac:dyDescent="0.2">
      <c r="A13" s="9" t="str">
        <f t="shared" si="0"/>
        <v/>
      </c>
      <c r="H13" s="9" t="e">
        <f>(LOOKUP(G13,Rahoitusmuoto!$B$2:$B$6,Rahoitusmuoto!$A$2:$A$6))</f>
        <v>#N/A</v>
      </c>
    </row>
    <row r="14" spans="1:10" x14ac:dyDescent="0.2">
      <c r="A14" s="9" t="str">
        <f t="shared" si="0"/>
        <v/>
      </c>
      <c r="H14" s="9" t="e">
        <f>(LOOKUP(G14,Rahoitusmuoto!$B$2:$B$6,Rahoitusmuoto!$A$2:$A$6))</f>
        <v>#N/A</v>
      </c>
    </row>
    <row r="15" spans="1:10" x14ac:dyDescent="0.2">
      <c r="A15" s="9" t="str">
        <f t="shared" si="0"/>
        <v/>
      </c>
      <c r="H15" s="9" t="e">
        <f>(LOOKUP(G15,Rahoitusmuoto!$B$2:$B$6,Rahoitusmuoto!$A$2:$A$6))</f>
        <v>#N/A</v>
      </c>
    </row>
    <row r="16" spans="1:10" x14ac:dyDescent="0.2">
      <c r="A16" s="9" t="str">
        <f t="shared" si="0"/>
        <v/>
      </c>
      <c r="H16" s="9" t="e">
        <f>(LOOKUP(G16,Rahoitusmuoto!$B$2:$B$6,Rahoitusmuoto!$A$2:$A$6))</f>
        <v>#N/A</v>
      </c>
    </row>
    <row r="17" spans="1:8" x14ac:dyDescent="0.2">
      <c r="A17" s="9" t="str">
        <f t="shared" si="0"/>
        <v/>
      </c>
      <c r="H17" s="9" t="e">
        <f>(LOOKUP(G17,Rahoitusmuoto!$B$2:$B$6,Rahoitusmuoto!$A$2:$A$6))</f>
        <v>#N/A</v>
      </c>
    </row>
    <row r="18" spans="1:8" x14ac:dyDescent="0.2">
      <c r="A18" s="9" t="str">
        <f t="shared" si="0"/>
        <v/>
      </c>
      <c r="H18" s="9" t="e">
        <f>(LOOKUP(G18,Rahoitusmuoto!$B$2:$B$6,Rahoitusmuoto!$A$2:$A$6))</f>
        <v>#N/A</v>
      </c>
    </row>
    <row r="19" spans="1:8" x14ac:dyDescent="0.2">
      <c r="A19" s="9" t="str">
        <f t="shared" si="0"/>
        <v/>
      </c>
      <c r="H19" s="9" t="e">
        <f>(LOOKUP(G19,Rahoitusmuoto!$B$2:$B$6,Rahoitusmuoto!$A$2:$A$6))</f>
        <v>#N/A</v>
      </c>
    </row>
    <row r="20" spans="1:8" x14ac:dyDescent="0.2">
      <c r="A20" s="9" t="str">
        <f t="shared" si="0"/>
        <v/>
      </c>
      <c r="H20" s="9" t="e">
        <f>(LOOKUP(G20,Rahoitusmuoto!$B$2:$B$6,Rahoitusmuoto!$A$2:$A$6))</f>
        <v>#N/A</v>
      </c>
    </row>
    <row r="21" spans="1:8" x14ac:dyDescent="0.2">
      <c r="A21" s="9" t="str">
        <f t="shared" si="0"/>
        <v/>
      </c>
      <c r="H21" s="9" t="e">
        <f>(LOOKUP(G21,Rahoitusmuoto!$B$2:$B$6,Rahoitusmuoto!$A$2:$A$6))</f>
        <v>#N/A</v>
      </c>
    </row>
    <row r="22" spans="1:8" x14ac:dyDescent="0.2">
      <c r="A22" s="9" t="str">
        <f t="shared" si="0"/>
        <v/>
      </c>
      <c r="H22" s="9" t="e">
        <f>(LOOKUP(G22,Rahoitusmuoto!$B$2:$B$6,Rahoitusmuoto!$A$2:$A$6))</f>
        <v>#N/A</v>
      </c>
    </row>
    <row r="23" spans="1:8" x14ac:dyDescent="0.2">
      <c r="A23" s="9" t="str">
        <f t="shared" si="0"/>
        <v/>
      </c>
      <c r="H23" s="9" t="e">
        <f>(LOOKUP(G23,Rahoitusmuoto!$B$2:$B$6,Rahoitusmuoto!$A$2:$A$6))</f>
        <v>#N/A</v>
      </c>
    </row>
    <row r="24" spans="1:8" x14ac:dyDescent="0.2">
      <c r="A24" s="9" t="str">
        <f t="shared" si="0"/>
        <v/>
      </c>
      <c r="H24" s="9" t="e">
        <f>(LOOKUP(G24,Rahoitusmuoto!$B$2:$B$6,Rahoitusmuoto!$A$2:$A$6))</f>
        <v>#N/A</v>
      </c>
    </row>
    <row r="25" spans="1:8" x14ac:dyDescent="0.2">
      <c r="A25" s="9" t="str">
        <f t="shared" si="0"/>
        <v/>
      </c>
      <c r="H25" s="9" t="e">
        <f>(LOOKUP(G25,Rahoitusmuoto!$B$2:$B$6,Rahoitusmuoto!$A$2:$A$6))</f>
        <v>#N/A</v>
      </c>
    </row>
    <row r="26" spans="1:8" x14ac:dyDescent="0.2">
      <c r="A26" s="9" t="str">
        <f t="shared" si="0"/>
        <v/>
      </c>
      <c r="H26" s="9" t="e">
        <f>(LOOKUP(G26,Rahoitusmuoto!$B$2:$B$6,Rahoitusmuoto!$A$2:$A$6))</f>
        <v>#N/A</v>
      </c>
    </row>
    <row r="27" spans="1:8" x14ac:dyDescent="0.2">
      <c r="A27" s="9" t="str">
        <f t="shared" si="0"/>
        <v/>
      </c>
      <c r="H27" s="9" t="e">
        <f>(LOOKUP(G27,Rahoitusmuoto!$B$2:$B$6,Rahoitusmuoto!$A$2:$A$6))</f>
        <v>#N/A</v>
      </c>
    </row>
    <row r="28" spans="1:8" x14ac:dyDescent="0.2">
      <c r="A28" s="9" t="str">
        <f t="shared" si="0"/>
        <v/>
      </c>
      <c r="H28" s="9" t="e">
        <f>(LOOKUP(G28,Rahoitusmuoto!$B$2:$B$6,Rahoitusmuoto!$A$2:$A$6))</f>
        <v>#N/A</v>
      </c>
    </row>
    <row r="29" spans="1:8" x14ac:dyDescent="0.2">
      <c r="A29" s="9" t="str">
        <f t="shared" si="0"/>
        <v/>
      </c>
      <c r="H29" s="9" t="e">
        <f>(LOOKUP(G29,Rahoitusmuoto!$B$2:$B$6,Rahoitusmuoto!$A$2:$A$6))</f>
        <v>#N/A</v>
      </c>
    </row>
    <row r="30" spans="1:8" x14ac:dyDescent="0.2">
      <c r="A30" s="9" t="str">
        <f t="shared" si="0"/>
        <v/>
      </c>
      <c r="H30" s="9" t="e">
        <f>(LOOKUP(G30,Rahoitusmuoto!$B$2:$B$6,Rahoitusmuoto!$A$2:$A$6))</f>
        <v>#N/A</v>
      </c>
    </row>
    <row r="31" spans="1:8" x14ac:dyDescent="0.2">
      <c r="A31" s="9" t="str">
        <f t="shared" si="0"/>
        <v/>
      </c>
      <c r="H31" s="9" t="e">
        <f>(LOOKUP(G31,Rahoitusmuoto!$B$2:$B$6,Rahoitusmuoto!$A$2:$A$6))</f>
        <v>#N/A</v>
      </c>
    </row>
    <row r="32" spans="1:8" x14ac:dyDescent="0.2">
      <c r="A32" s="9" t="str">
        <f t="shared" si="0"/>
        <v/>
      </c>
      <c r="H32" s="9" t="e">
        <f>(LOOKUP(G32,Rahoitusmuoto!$B$2:$B$6,Rahoitusmuoto!$A$2:$A$6))</f>
        <v>#N/A</v>
      </c>
    </row>
    <row r="33" spans="1:8" x14ac:dyDescent="0.2">
      <c r="A33" s="9" t="str">
        <f t="shared" si="0"/>
        <v/>
      </c>
      <c r="H33" s="9" t="e">
        <f>(LOOKUP(G33,Rahoitusmuoto!$B$2:$B$6,Rahoitusmuoto!$A$2:$A$6))</f>
        <v>#N/A</v>
      </c>
    </row>
    <row r="34" spans="1:8" x14ac:dyDescent="0.2">
      <c r="A34" s="9" t="str">
        <f t="shared" si="0"/>
        <v/>
      </c>
      <c r="H34" s="9" t="e">
        <f>(LOOKUP(G34,Rahoitusmuoto!$B$2:$B$6,Rahoitusmuoto!$A$2:$A$6))</f>
        <v>#N/A</v>
      </c>
    </row>
    <row r="35" spans="1:8" x14ac:dyDescent="0.2">
      <c r="A35" s="9" t="str">
        <f t="shared" si="0"/>
        <v/>
      </c>
      <c r="H35" s="9" t="e">
        <f>(LOOKUP(G35,Rahoitusmuoto!$B$2:$B$6,Rahoitusmuoto!$A$2:$A$6))</f>
        <v>#N/A</v>
      </c>
    </row>
    <row r="36" spans="1:8" x14ac:dyDescent="0.2">
      <c r="A36" s="9" t="str">
        <f t="shared" si="0"/>
        <v/>
      </c>
      <c r="H36" s="9" t="e">
        <f>(LOOKUP(G36,Rahoitusmuoto!$B$2:$B$6,Rahoitusmuoto!$A$2:$A$6))</f>
        <v>#N/A</v>
      </c>
    </row>
    <row r="37" spans="1:8" x14ac:dyDescent="0.2">
      <c r="A37" s="9" t="str">
        <f t="shared" si="0"/>
        <v/>
      </c>
      <c r="H37" s="9" t="e">
        <f>(LOOKUP(G37,Rahoitusmuoto!$B$2:$B$6,Rahoitusmuoto!$A$2:$A$6))</f>
        <v>#N/A</v>
      </c>
    </row>
    <row r="38" spans="1:8" x14ac:dyDescent="0.2">
      <c r="A38" s="9" t="str">
        <f t="shared" si="0"/>
        <v/>
      </c>
      <c r="H38" s="9" t="e">
        <f>(LOOKUP(G38,Rahoitusmuoto!$B$2:$B$6,Rahoitusmuoto!$A$2:$A$6))</f>
        <v>#N/A</v>
      </c>
    </row>
    <row r="39" spans="1:8" x14ac:dyDescent="0.2">
      <c r="A39" s="9" t="str">
        <f t="shared" si="0"/>
        <v/>
      </c>
      <c r="H39" s="9" t="e">
        <f>(LOOKUP(G39,Rahoitusmuoto!$B$2:$B$6,Rahoitusmuoto!$A$2:$A$6))</f>
        <v>#N/A</v>
      </c>
    </row>
    <row r="40" spans="1:8" x14ac:dyDescent="0.2">
      <c r="A40" s="9" t="str">
        <f t="shared" si="0"/>
        <v/>
      </c>
      <c r="H40" s="9" t="e">
        <f>(LOOKUP(G40,Rahoitusmuoto!$B$2:$B$6,Rahoitusmuoto!$A$2:$A$6))</f>
        <v>#N/A</v>
      </c>
    </row>
    <row r="41" spans="1:8" x14ac:dyDescent="0.2">
      <c r="A41" s="9" t="str">
        <f t="shared" si="0"/>
        <v/>
      </c>
      <c r="H41" s="9" t="e">
        <f>(LOOKUP(G41,Rahoitusmuoto!$B$2:$B$6,Rahoitusmuoto!$A$2:$A$6))</f>
        <v>#N/A</v>
      </c>
    </row>
    <row r="42" spans="1:8" x14ac:dyDescent="0.2">
      <c r="A42" s="9" t="str">
        <f t="shared" si="0"/>
        <v/>
      </c>
      <c r="H42" s="9" t="e">
        <f>(LOOKUP(G42,Rahoitusmuoto!$B$2:$B$6,Rahoitusmuoto!$A$2:$A$6))</f>
        <v>#N/A</v>
      </c>
    </row>
    <row r="43" spans="1:8" x14ac:dyDescent="0.2">
      <c r="A43" s="9" t="str">
        <f t="shared" si="0"/>
        <v/>
      </c>
      <c r="H43" s="9" t="e">
        <f>(LOOKUP(G43,Rahoitusmuoto!$B$2:$B$6,Rahoitusmuoto!$A$2:$A$6))</f>
        <v>#N/A</v>
      </c>
    </row>
    <row r="44" spans="1:8" x14ac:dyDescent="0.2">
      <c r="A44" s="9" t="str">
        <f t="shared" si="0"/>
        <v/>
      </c>
      <c r="H44" s="9" t="e">
        <f>(LOOKUP(G44,Rahoitusmuoto!$B$2:$B$6,Rahoitusmuoto!$A$2:$A$6))</f>
        <v>#N/A</v>
      </c>
    </row>
    <row r="45" spans="1:8" x14ac:dyDescent="0.2">
      <c r="A45" s="9" t="str">
        <f t="shared" si="0"/>
        <v/>
      </c>
      <c r="H45" s="9" t="e">
        <f>(LOOKUP(G45,Rahoitusmuoto!$B$2:$B$6,Rahoitusmuoto!$A$2:$A$6))</f>
        <v>#N/A</v>
      </c>
    </row>
    <row r="46" spans="1:8" x14ac:dyDescent="0.2">
      <c r="A46" s="9" t="str">
        <f t="shared" si="0"/>
        <v/>
      </c>
      <c r="H46" s="9" t="e">
        <f>(LOOKUP(G46,Rahoitusmuoto!$B$2:$B$6,Rahoitusmuoto!$A$2:$A$6))</f>
        <v>#N/A</v>
      </c>
    </row>
    <row r="47" spans="1:8" x14ac:dyDescent="0.2">
      <c r="A47" s="9" t="str">
        <f t="shared" si="0"/>
        <v/>
      </c>
      <c r="H47" s="9" t="e">
        <f>(LOOKUP(G47,Rahoitusmuoto!$B$2:$B$6,Rahoitusmuoto!$A$2:$A$6))</f>
        <v>#N/A</v>
      </c>
    </row>
    <row r="48" spans="1:8" x14ac:dyDescent="0.2">
      <c r="A48" s="9" t="str">
        <f t="shared" si="0"/>
        <v/>
      </c>
      <c r="H48" s="9" t="e">
        <f>(LOOKUP(G48,Rahoitusmuoto!$B$2:$B$6,Rahoitusmuoto!$A$2:$A$6))</f>
        <v>#N/A</v>
      </c>
    </row>
    <row r="49" spans="1:8" x14ac:dyDescent="0.2">
      <c r="A49" s="9" t="str">
        <f t="shared" si="0"/>
        <v/>
      </c>
      <c r="H49" s="9" t="e">
        <f>(LOOKUP(G49,Rahoitusmuoto!$B$2:$B$6,Rahoitusmuoto!$A$2:$A$6))</f>
        <v>#N/A</v>
      </c>
    </row>
    <row r="50" spans="1:8" x14ac:dyDescent="0.2">
      <c r="A50" s="9" t="str">
        <f t="shared" si="0"/>
        <v/>
      </c>
      <c r="H50" s="9" t="e">
        <f>(LOOKUP(G50,Rahoitusmuoto!$B$2:$B$6,Rahoitusmuoto!$A$2:$A$6))</f>
        <v>#N/A</v>
      </c>
    </row>
    <row r="51" spans="1:8" x14ac:dyDescent="0.2">
      <c r="A51" s="9" t="str">
        <f t="shared" si="0"/>
        <v/>
      </c>
      <c r="H51" s="9" t="e">
        <f>(LOOKUP(G51,Rahoitusmuoto!$B$2:$B$6,Rahoitusmuoto!$A$2:$A$6))</f>
        <v>#N/A</v>
      </c>
    </row>
    <row r="52" spans="1:8" x14ac:dyDescent="0.2">
      <c r="A52" s="9" t="str">
        <f t="shared" si="0"/>
        <v/>
      </c>
      <c r="H52" s="9" t="e">
        <f>(LOOKUP(G52,Rahoitusmuoto!$B$2:$B$6,Rahoitusmuoto!$A$2:$A$6))</f>
        <v>#N/A</v>
      </c>
    </row>
    <row r="53" spans="1:8" x14ac:dyDescent="0.2">
      <c r="A53" s="9" t="str">
        <f t="shared" si="0"/>
        <v/>
      </c>
      <c r="H53" s="9" t="e">
        <f>(LOOKUP(G53,Rahoitusmuoto!$B$2:$B$6,Rahoitusmuoto!$A$2:$A$6))</f>
        <v>#N/A</v>
      </c>
    </row>
    <row r="54" spans="1:8" x14ac:dyDescent="0.2">
      <c r="A54" s="9" t="str">
        <f t="shared" si="0"/>
        <v/>
      </c>
      <c r="H54" s="9" t="e">
        <f>(LOOKUP(G54,Rahoitusmuoto!$B$2:$B$6,Rahoitusmuoto!$A$2:$A$6))</f>
        <v>#N/A</v>
      </c>
    </row>
    <row r="55" spans="1:8" x14ac:dyDescent="0.2">
      <c r="A55" s="9" t="str">
        <f t="shared" si="0"/>
        <v/>
      </c>
      <c r="H55" s="9" t="e">
        <f>(LOOKUP(G55,Rahoitusmuoto!$B$2:$B$6,Rahoitusmuoto!$A$2:$A$6))</f>
        <v>#N/A</v>
      </c>
    </row>
    <row r="56" spans="1:8" x14ac:dyDescent="0.2">
      <c r="A56" s="9" t="str">
        <f t="shared" si="0"/>
        <v/>
      </c>
      <c r="H56" s="9" t="e">
        <f>(LOOKUP(G56,Rahoitusmuoto!$B$2:$B$6,Rahoitusmuoto!$A$2:$A$6))</f>
        <v>#N/A</v>
      </c>
    </row>
    <row r="57" spans="1:8" x14ac:dyDescent="0.2">
      <c r="A57" s="9" t="str">
        <f t="shared" si="0"/>
        <v/>
      </c>
      <c r="H57" s="9" t="e">
        <f>(LOOKUP(G57,Rahoitusmuoto!$B$2:$B$6,Rahoitusmuoto!$A$2:$A$6))</f>
        <v>#N/A</v>
      </c>
    </row>
    <row r="58" spans="1:8" x14ac:dyDescent="0.2">
      <c r="A58" s="9" t="str">
        <f t="shared" si="0"/>
        <v/>
      </c>
      <c r="H58" s="9" t="e">
        <f>(LOOKUP(G58,Rahoitusmuoto!$B$2:$B$6,Rahoitusmuoto!$A$2:$A$6))</f>
        <v>#N/A</v>
      </c>
    </row>
    <row r="59" spans="1:8" x14ac:dyDescent="0.2">
      <c r="A59" s="9" t="str">
        <f t="shared" si="0"/>
        <v/>
      </c>
      <c r="H59" s="9" t="e">
        <f>(LOOKUP(G59,Rahoitusmuoto!$B$2:$B$6,Rahoitusmuoto!$A$2:$A$6))</f>
        <v>#N/A</v>
      </c>
    </row>
    <row r="60" spans="1:8" x14ac:dyDescent="0.2">
      <c r="A60" s="9" t="str">
        <f t="shared" si="0"/>
        <v/>
      </c>
      <c r="H60" s="9" t="e">
        <f>(LOOKUP(G60,Rahoitusmuoto!$B$2:$B$6,Rahoitusmuoto!$A$2:$A$6))</f>
        <v>#N/A</v>
      </c>
    </row>
    <row r="61" spans="1:8" x14ac:dyDescent="0.2">
      <c r="A61" s="9" t="str">
        <f t="shared" si="0"/>
        <v/>
      </c>
      <c r="H61" s="9" t="e">
        <f>(LOOKUP(G61,Rahoitusmuoto!$B$2:$B$6,Rahoitusmuoto!$A$2:$A$6))</f>
        <v>#N/A</v>
      </c>
    </row>
    <row r="62" spans="1:8" x14ac:dyDescent="0.2">
      <c r="A62" s="9" t="str">
        <f t="shared" si="0"/>
        <v/>
      </c>
      <c r="H62" s="9" t="e">
        <f>(LOOKUP(G62,Rahoitusmuoto!$B$2:$B$6,Rahoitusmuoto!$A$2:$A$6))</f>
        <v>#N/A</v>
      </c>
    </row>
    <row r="63" spans="1:8" x14ac:dyDescent="0.2">
      <c r="A63" s="9" t="str">
        <f t="shared" si="0"/>
        <v/>
      </c>
      <c r="H63" s="9" t="e">
        <f>(LOOKUP(G63,Rahoitusmuoto!$B$2:$B$6,Rahoitusmuoto!$A$2:$A$6))</f>
        <v>#N/A</v>
      </c>
    </row>
    <row r="64" spans="1:8" x14ac:dyDescent="0.2">
      <c r="A64" s="9" t="str">
        <f t="shared" si="0"/>
        <v/>
      </c>
      <c r="H64" s="9" t="e">
        <f>(LOOKUP(G64,Rahoitusmuoto!$B$2:$B$6,Rahoitusmuoto!$A$2:$A$6))</f>
        <v>#N/A</v>
      </c>
    </row>
    <row r="65" spans="1:8" x14ac:dyDescent="0.2">
      <c r="A65" s="9" t="str">
        <f t="shared" si="0"/>
        <v/>
      </c>
      <c r="H65" s="9" t="e">
        <f>(LOOKUP(G65,Rahoitusmuoto!$B$2:$B$6,Rahoitusmuoto!$A$2:$A$6))</f>
        <v>#N/A</v>
      </c>
    </row>
    <row r="66" spans="1:8" x14ac:dyDescent="0.2">
      <c r="A66" s="9" t="str">
        <f t="shared" si="0"/>
        <v/>
      </c>
      <c r="H66" s="9" t="e">
        <f>(LOOKUP(G66,Rahoitusmuoto!$B$2:$B$6,Rahoitusmuoto!$A$2:$A$6))</f>
        <v>#N/A</v>
      </c>
    </row>
    <row r="67" spans="1:8" x14ac:dyDescent="0.2">
      <c r="A67" s="9" t="str">
        <f t="shared" si="0"/>
        <v/>
      </c>
      <c r="H67" s="9" t="e">
        <f>(LOOKUP(G67,Rahoitusmuoto!$B$2:$B$6,Rahoitusmuoto!$A$2:$A$6))</f>
        <v>#N/A</v>
      </c>
    </row>
    <row r="68" spans="1:8" x14ac:dyDescent="0.2">
      <c r="A68" s="9" t="str">
        <f t="shared" ref="A68:A131" si="1">IF(ISBLANK(B68),"",CONCATENATE(B68," ",C68, " (", E68, ")"))</f>
        <v/>
      </c>
      <c r="H68" s="9" t="e">
        <f>(LOOKUP(G68,Rahoitusmuoto!$B$2:$B$6,Rahoitusmuoto!$A$2:$A$6))</f>
        <v>#N/A</v>
      </c>
    </row>
    <row r="69" spans="1:8" x14ac:dyDescent="0.2">
      <c r="A69" s="9" t="str">
        <f t="shared" si="1"/>
        <v/>
      </c>
      <c r="H69" s="9" t="e">
        <f>(LOOKUP(G69,Rahoitusmuoto!$B$2:$B$6,Rahoitusmuoto!$A$2:$A$6))</f>
        <v>#N/A</v>
      </c>
    </row>
    <row r="70" spans="1:8" x14ac:dyDescent="0.2">
      <c r="A70" s="9" t="str">
        <f t="shared" si="1"/>
        <v/>
      </c>
      <c r="H70" s="9" t="e">
        <f>(LOOKUP(G70,Rahoitusmuoto!$B$2:$B$6,Rahoitusmuoto!$A$2:$A$6))</f>
        <v>#N/A</v>
      </c>
    </row>
    <row r="71" spans="1:8" x14ac:dyDescent="0.2">
      <c r="A71" s="9" t="str">
        <f t="shared" si="1"/>
        <v/>
      </c>
      <c r="H71" s="9" t="e">
        <f>(LOOKUP(G71,Rahoitusmuoto!$B$2:$B$6,Rahoitusmuoto!$A$2:$A$6))</f>
        <v>#N/A</v>
      </c>
    </row>
    <row r="72" spans="1:8" x14ac:dyDescent="0.2">
      <c r="A72" s="9" t="str">
        <f t="shared" si="1"/>
        <v/>
      </c>
      <c r="H72" s="9" t="e">
        <f>(LOOKUP(G72,Rahoitusmuoto!$B$2:$B$6,Rahoitusmuoto!$A$2:$A$6))</f>
        <v>#N/A</v>
      </c>
    </row>
    <row r="73" spans="1:8" x14ac:dyDescent="0.2">
      <c r="A73" s="9" t="str">
        <f t="shared" si="1"/>
        <v/>
      </c>
      <c r="H73" s="9" t="e">
        <f>(LOOKUP(G73,Rahoitusmuoto!$B$2:$B$6,Rahoitusmuoto!$A$2:$A$6))</f>
        <v>#N/A</v>
      </c>
    </row>
    <row r="74" spans="1:8" x14ac:dyDescent="0.2">
      <c r="A74" s="9" t="str">
        <f t="shared" si="1"/>
        <v/>
      </c>
      <c r="H74" s="9" t="e">
        <f>(LOOKUP(G74,Rahoitusmuoto!$B$2:$B$6,Rahoitusmuoto!$A$2:$A$6))</f>
        <v>#N/A</v>
      </c>
    </row>
    <row r="75" spans="1:8" x14ac:dyDescent="0.2">
      <c r="A75" s="9" t="str">
        <f t="shared" si="1"/>
        <v/>
      </c>
      <c r="H75" s="9" t="e">
        <f>(LOOKUP(G75,Rahoitusmuoto!$B$2:$B$6,Rahoitusmuoto!$A$2:$A$6))</f>
        <v>#N/A</v>
      </c>
    </row>
    <row r="76" spans="1:8" x14ac:dyDescent="0.2">
      <c r="A76" s="9" t="str">
        <f t="shared" si="1"/>
        <v/>
      </c>
      <c r="H76" s="9" t="e">
        <f>(LOOKUP(G76,Rahoitusmuoto!$B$2:$B$6,Rahoitusmuoto!$A$2:$A$6))</f>
        <v>#N/A</v>
      </c>
    </row>
    <row r="77" spans="1:8" x14ac:dyDescent="0.2">
      <c r="A77" s="9" t="str">
        <f t="shared" si="1"/>
        <v/>
      </c>
      <c r="H77" s="9" t="e">
        <f>(LOOKUP(G77,Rahoitusmuoto!$B$2:$B$6,Rahoitusmuoto!$A$2:$A$6))</f>
        <v>#N/A</v>
      </c>
    </row>
    <row r="78" spans="1:8" x14ac:dyDescent="0.2">
      <c r="A78" s="9" t="str">
        <f t="shared" si="1"/>
        <v/>
      </c>
      <c r="H78" s="9" t="e">
        <f>(LOOKUP(G78,Rahoitusmuoto!$B$2:$B$6,Rahoitusmuoto!$A$2:$A$6))</f>
        <v>#N/A</v>
      </c>
    </row>
    <row r="79" spans="1:8" x14ac:dyDescent="0.2">
      <c r="A79" s="9" t="str">
        <f t="shared" si="1"/>
        <v/>
      </c>
      <c r="H79" s="9" t="e">
        <f>(LOOKUP(G79,Rahoitusmuoto!$B$2:$B$6,Rahoitusmuoto!$A$2:$A$6))</f>
        <v>#N/A</v>
      </c>
    </row>
    <row r="80" spans="1:8" x14ac:dyDescent="0.2">
      <c r="A80" s="9" t="str">
        <f t="shared" si="1"/>
        <v/>
      </c>
      <c r="H80" s="9" t="e">
        <f>(LOOKUP(G80,Rahoitusmuoto!$B$2:$B$6,Rahoitusmuoto!$A$2:$A$6))</f>
        <v>#N/A</v>
      </c>
    </row>
    <row r="81" spans="1:8" x14ac:dyDescent="0.2">
      <c r="A81" s="9" t="str">
        <f t="shared" si="1"/>
        <v/>
      </c>
      <c r="H81" s="9" t="e">
        <f>(LOOKUP(G81,Rahoitusmuoto!$B$2:$B$6,Rahoitusmuoto!$A$2:$A$6))</f>
        <v>#N/A</v>
      </c>
    </row>
    <row r="82" spans="1:8" x14ac:dyDescent="0.2">
      <c r="A82" s="9" t="str">
        <f t="shared" si="1"/>
        <v/>
      </c>
      <c r="H82" s="9" t="e">
        <f>(LOOKUP(G82,Rahoitusmuoto!$B$2:$B$6,Rahoitusmuoto!$A$2:$A$6))</f>
        <v>#N/A</v>
      </c>
    </row>
    <row r="83" spans="1:8" x14ac:dyDescent="0.2">
      <c r="A83" s="9" t="str">
        <f t="shared" si="1"/>
        <v/>
      </c>
      <c r="H83" s="9" t="e">
        <f>(LOOKUP(G83,Rahoitusmuoto!$B$2:$B$6,Rahoitusmuoto!$A$2:$A$6))</f>
        <v>#N/A</v>
      </c>
    </row>
    <row r="84" spans="1:8" x14ac:dyDescent="0.2">
      <c r="A84" s="9" t="str">
        <f t="shared" si="1"/>
        <v/>
      </c>
      <c r="H84" s="9" t="e">
        <f>(LOOKUP(G84,Rahoitusmuoto!$B$2:$B$6,Rahoitusmuoto!$A$2:$A$6))</f>
        <v>#N/A</v>
      </c>
    </row>
    <row r="85" spans="1:8" x14ac:dyDescent="0.2">
      <c r="A85" s="9" t="str">
        <f t="shared" si="1"/>
        <v/>
      </c>
      <c r="H85" s="9" t="e">
        <f>(LOOKUP(G85,Rahoitusmuoto!$B$2:$B$6,Rahoitusmuoto!$A$2:$A$6))</f>
        <v>#N/A</v>
      </c>
    </row>
    <row r="86" spans="1:8" x14ac:dyDescent="0.2">
      <c r="A86" s="9" t="str">
        <f t="shared" si="1"/>
        <v/>
      </c>
      <c r="H86" s="9" t="e">
        <f>(LOOKUP(G86,Rahoitusmuoto!$B$2:$B$6,Rahoitusmuoto!$A$2:$A$6))</f>
        <v>#N/A</v>
      </c>
    </row>
    <row r="87" spans="1:8" x14ac:dyDescent="0.2">
      <c r="A87" s="9" t="str">
        <f t="shared" si="1"/>
        <v/>
      </c>
      <c r="H87" s="9" t="e">
        <f>(LOOKUP(G87,Rahoitusmuoto!$B$2:$B$6,Rahoitusmuoto!$A$2:$A$6))</f>
        <v>#N/A</v>
      </c>
    </row>
    <row r="88" spans="1:8" x14ac:dyDescent="0.2">
      <c r="A88" s="9" t="str">
        <f t="shared" si="1"/>
        <v/>
      </c>
      <c r="H88" s="9" t="e">
        <f>(LOOKUP(G88,Rahoitusmuoto!$B$2:$B$6,Rahoitusmuoto!$A$2:$A$6))</f>
        <v>#N/A</v>
      </c>
    </row>
    <row r="89" spans="1:8" x14ac:dyDescent="0.2">
      <c r="A89" s="9" t="str">
        <f t="shared" si="1"/>
        <v/>
      </c>
      <c r="H89" s="9" t="e">
        <f>(LOOKUP(G89,Rahoitusmuoto!$B$2:$B$6,Rahoitusmuoto!$A$2:$A$6))</f>
        <v>#N/A</v>
      </c>
    </row>
    <row r="90" spans="1:8" x14ac:dyDescent="0.2">
      <c r="A90" s="9" t="str">
        <f t="shared" si="1"/>
        <v/>
      </c>
      <c r="H90" s="9" t="e">
        <f>(LOOKUP(G90,Rahoitusmuoto!$B$2:$B$6,Rahoitusmuoto!$A$2:$A$6))</f>
        <v>#N/A</v>
      </c>
    </row>
    <row r="91" spans="1:8" x14ac:dyDescent="0.2">
      <c r="A91" s="9" t="str">
        <f t="shared" si="1"/>
        <v/>
      </c>
      <c r="H91" s="9" t="e">
        <f>(LOOKUP(G91,Rahoitusmuoto!$B$2:$B$6,Rahoitusmuoto!$A$2:$A$6))</f>
        <v>#N/A</v>
      </c>
    </row>
    <row r="92" spans="1:8" x14ac:dyDescent="0.2">
      <c r="A92" s="9" t="str">
        <f t="shared" si="1"/>
        <v/>
      </c>
      <c r="H92" s="9" t="e">
        <f>(LOOKUP(G92,Rahoitusmuoto!$B$2:$B$6,Rahoitusmuoto!$A$2:$A$6))</f>
        <v>#N/A</v>
      </c>
    </row>
    <row r="93" spans="1:8" x14ac:dyDescent="0.2">
      <c r="A93" s="9" t="str">
        <f t="shared" si="1"/>
        <v/>
      </c>
      <c r="H93" s="9" t="e">
        <f>(LOOKUP(G93,Rahoitusmuoto!$B$2:$B$6,Rahoitusmuoto!$A$2:$A$6))</f>
        <v>#N/A</v>
      </c>
    </row>
    <row r="94" spans="1:8" x14ac:dyDescent="0.2">
      <c r="A94" s="9" t="str">
        <f t="shared" si="1"/>
        <v/>
      </c>
      <c r="H94" s="9" t="e">
        <f>(LOOKUP(G94,Rahoitusmuoto!$B$2:$B$6,Rahoitusmuoto!$A$2:$A$6))</f>
        <v>#N/A</v>
      </c>
    </row>
    <row r="95" spans="1:8" x14ac:dyDescent="0.2">
      <c r="A95" s="9" t="str">
        <f t="shared" si="1"/>
        <v/>
      </c>
      <c r="H95" s="9" t="e">
        <f>(LOOKUP(G95,Rahoitusmuoto!$B$2:$B$6,Rahoitusmuoto!$A$2:$A$6))</f>
        <v>#N/A</v>
      </c>
    </row>
    <row r="96" spans="1:8" x14ac:dyDescent="0.2">
      <c r="A96" s="9" t="str">
        <f t="shared" si="1"/>
        <v/>
      </c>
      <c r="H96" s="9" t="e">
        <f>(LOOKUP(G96,Rahoitusmuoto!$B$2:$B$6,Rahoitusmuoto!$A$2:$A$6))</f>
        <v>#N/A</v>
      </c>
    </row>
    <row r="97" spans="1:8" x14ac:dyDescent="0.2">
      <c r="A97" s="9" t="str">
        <f t="shared" si="1"/>
        <v/>
      </c>
      <c r="H97" s="9" t="e">
        <f>(LOOKUP(G97,Rahoitusmuoto!$B$2:$B$6,Rahoitusmuoto!$A$2:$A$6))</f>
        <v>#N/A</v>
      </c>
    </row>
    <row r="98" spans="1:8" x14ac:dyDescent="0.2">
      <c r="A98" s="9" t="str">
        <f t="shared" si="1"/>
        <v/>
      </c>
      <c r="H98" s="9" t="e">
        <f>(LOOKUP(G98,Rahoitusmuoto!$B$2:$B$6,Rahoitusmuoto!$A$2:$A$6))</f>
        <v>#N/A</v>
      </c>
    </row>
    <row r="99" spans="1:8" x14ac:dyDescent="0.2">
      <c r="A99" s="9" t="str">
        <f t="shared" si="1"/>
        <v/>
      </c>
      <c r="H99" s="9" t="e">
        <f>(LOOKUP(G99,Rahoitusmuoto!$B$2:$B$6,Rahoitusmuoto!$A$2:$A$6))</f>
        <v>#N/A</v>
      </c>
    </row>
    <row r="100" spans="1:8" x14ac:dyDescent="0.2">
      <c r="A100" s="9" t="str">
        <f t="shared" si="1"/>
        <v/>
      </c>
      <c r="H100" s="9" t="e">
        <f>(LOOKUP(G100,Rahoitusmuoto!$B$2:$B$6,Rahoitusmuoto!$A$2:$A$6))</f>
        <v>#N/A</v>
      </c>
    </row>
    <row r="101" spans="1:8" x14ac:dyDescent="0.2">
      <c r="A101" s="9" t="str">
        <f t="shared" si="1"/>
        <v/>
      </c>
      <c r="H101" s="9" t="e">
        <f>(LOOKUP(G101,Rahoitusmuoto!$B$2:$B$6,Rahoitusmuoto!$A$2:$A$6))</f>
        <v>#N/A</v>
      </c>
    </row>
    <row r="102" spans="1:8" x14ac:dyDescent="0.2">
      <c r="A102" s="9" t="str">
        <f t="shared" si="1"/>
        <v/>
      </c>
      <c r="H102" s="9" t="e">
        <f>(LOOKUP(G102,Rahoitusmuoto!$B$2:$B$6,Rahoitusmuoto!$A$2:$A$6))</f>
        <v>#N/A</v>
      </c>
    </row>
    <row r="103" spans="1:8" x14ac:dyDescent="0.2">
      <c r="A103" s="9" t="str">
        <f t="shared" si="1"/>
        <v/>
      </c>
      <c r="H103" s="9" t="e">
        <f>(LOOKUP(G103,Rahoitusmuoto!$B$2:$B$6,Rahoitusmuoto!$A$2:$A$6))</f>
        <v>#N/A</v>
      </c>
    </row>
    <row r="104" spans="1:8" x14ac:dyDescent="0.2">
      <c r="A104" s="9" t="str">
        <f t="shared" si="1"/>
        <v/>
      </c>
      <c r="H104" s="9" t="e">
        <f>(LOOKUP(G104,Rahoitusmuoto!$B$2:$B$6,Rahoitusmuoto!$A$2:$A$6))</f>
        <v>#N/A</v>
      </c>
    </row>
    <row r="105" spans="1:8" x14ac:dyDescent="0.2">
      <c r="A105" s="9" t="str">
        <f t="shared" si="1"/>
        <v/>
      </c>
      <c r="H105" s="9" t="e">
        <f>(LOOKUP(G105,Rahoitusmuoto!$B$2:$B$6,Rahoitusmuoto!$A$2:$A$6))</f>
        <v>#N/A</v>
      </c>
    </row>
    <row r="106" spans="1:8" x14ac:dyDescent="0.2">
      <c r="A106" s="9" t="str">
        <f t="shared" si="1"/>
        <v/>
      </c>
      <c r="H106" s="9" t="e">
        <f>(LOOKUP(G106,Rahoitusmuoto!$B$2:$B$6,Rahoitusmuoto!$A$2:$A$6))</f>
        <v>#N/A</v>
      </c>
    </row>
    <row r="107" spans="1:8" x14ac:dyDescent="0.2">
      <c r="A107" s="9" t="str">
        <f t="shared" si="1"/>
        <v/>
      </c>
      <c r="H107" s="9" t="e">
        <f>(LOOKUP(G107,Rahoitusmuoto!$B$2:$B$6,Rahoitusmuoto!$A$2:$A$6))</f>
        <v>#N/A</v>
      </c>
    </row>
    <row r="108" spans="1:8" x14ac:dyDescent="0.2">
      <c r="A108" s="9" t="str">
        <f t="shared" si="1"/>
        <v/>
      </c>
      <c r="H108" s="9" t="e">
        <f>(LOOKUP(G108,Rahoitusmuoto!$B$2:$B$6,Rahoitusmuoto!$A$2:$A$6))</f>
        <v>#N/A</v>
      </c>
    </row>
    <row r="109" spans="1:8" x14ac:dyDescent="0.2">
      <c r="A109" s="9" t="str">
        <f t="shared" si="1"/>
        <v/>
      </c>
      <c r="H109" s="9" t="e">
        <f>(LOOKUP(G109,Rahoitusmuoto!$B$2:$B$6,Rahoitusmuoto!$A$2:$A$6))</f>
        <v>#N/A</v>
      </c>
    </row>
    <row r="110" spans="1:8" x14ac:dyDescent="0.2">
      <c r="A110" s="9" t="str">
        <f t="shared" si="1"/>
        <v/>
      </c>
      <c r="H110" s="9" t="e">
        <f>(LOOKUP(G110,Rahoitusmuoto!$B$2:$B$6,Rahoitusmuoto!$A$2:$A$6))</f>
        <v>#N/A</v>
      </c>
    </row>
    <row r="111" spans="1:8" x14ac:dyDescent="0.2">
      <c r="A111" s="9" t="str">
        <f t="shared" si="1"/>
        <v/>
      </c>
      <c r="H111" s="9" t="e">
        <f>(LOOKUP(G111,Rahoitusmuoto!$B$2:$B$6,Rahoitusmuoto!$A$2:$A$6))</f>
        <v>#N/A</v>
      </c>
    </row>
    <row r="112" spans="1:8" x14ac:dyDescent="0.2">
      <c r="A112" s="9" t="str">
        <f t="shared" si="1"/>
        <v/>
      </c>
      <c r="H112" s="9" t="e">
        <f>(LOOKUP(G112,Rahoitusmuoto!$B$2:$B$6,Rahoitusmuoto!$A$2:$A$6))</f>
        <v>#N/A</v>
      </c>
    </row>
    <row r="113" spans="1:8" x14ac:dyDescent="0.2">
      <c r="A113" s="9" t="str">
        <f t="shared" si="1"/>
        <v/>
      </c>
      <c r="H113" s="9" t="e">
        <f>(LOOKUP(G113,Rahoitusmuoto!$B$2:$B$6,Rahoitusmuoto!$A$2:$A$6))</f>
        <v>#N/A</v>
      </c>
    </row>
    <row r="114" spans="1:8" x14ac:dyDescent="0.2">
      <c r="A114" s="9" t="str">
        <f t="shared" si="1"/>
        <v/>
      </c>
      <c r="H114" s="9" t="e">
        <f>(LOOKUP(G114,Rahoitusmuoto!$B$2:$B$6,Rahoitusmuoto!$A$2:$A$6))</f>
        <v>#N/A</v>
      </c>
    </row>
    <row r="115" spans="1:8" x14ac:dyDescent="0.2">
      <c r="A115" s="9" t="str">
        <f t="shared" si="1"/>
        <v/>
      </c>
      <c r="H115" s="9" t="e">
        <f>(LOOKUP(G115,Rahoitusmuoto!$B$2:$B$6,Rahoitusmuoto!$A$2:$A$6))</f>
        <v>#N/A</v>
      </c>
    </row>
    <row r="116" spans="1:8" x14ac:dyDescent="0.2">
      <c r="A116" s="9" t="str">
        <f t="shared" si="1"/>
        <v/>
      </c>
      <c r="H116" s="9" t="e">
        <f>(LOOKUP(G116,Rahoitusmuoto!$B$2:$B$6,Rahoitusmuoto!$A$2:$A$6))</f>
        <v>#N/A</v>
      </c>
    </row>
    <row r="117" spans="1:8" x14ac:dyDescent="0.2">
      <c r="A117" s="9" t="str">
        <f t="shared" si="1"/>
        <v/>
      </c>
      <c r="H117" s="9" t="e">
        <f>(LOOKUP(G117,Rahoitusmuoto!$B$2:$B$6,Rahoitusmuoto!$A$2:$A$6))</f>
        <v>#N/A</v>
      </c>
    </row>
    <row r="118" spans="1:8" x14ac:dyDescent="0.2">
      <c r="A118" s="9" t="str">
        <f t="shared" si="1"/>
        <v/>
      </c>
      <c r="H118" s="9" t="e">
        <f>(LOOKUP(G118,Rahoitusmuoto!$B$2:$B$6,Rahoitusmuoto!$A$2:$A$6))</f>
        <v>#N/A</v>
      </c>
    </row>
    <row r="119" spans="1:8" x14ac:dyDescent="0.2">
      <c r="A119" s="9" t="str">
        <f t="shared" si="1"/>
        <v/>
      </c>
      <c r="H119" s="9" t="e">
        <f>(LOOKUP(G119,Rahoitusmuoto!$B$2:$B$6,Rahoitusmuoto!$A$2:$A$6))</f>
        <v>#N/A</v>
      </c>
    </row>
    <row r="120" spans="1:8" x14ac:dyDescent="0.2">
      <c r="A120" s="9" t="str">
        <f t="shared" si="1"/>
        <v/>
      </c>
      <c r="H120" s="9" t="e">
        <f>(LOOKUP(G120,Rahoitusmuoto!$B$2:$B$6,Rahoitusmuoto!$A$2:$A$6))</f>
        <v>#N/A</v>
      </c>
    </row>
    <row r="121" spans="1:8" x14ac:dyDescent="0.2">
      <c r="A121" s="9" t="str">
        <f t="shared" si="1"/>
        <v/>
      </c>
      <c r="H121" s="9" t="e">
        <f>(LOOKUP(G121,Rahoitusmuoto!$B$2:$B$6,Rahoitusmuoto!$A$2:$A$6))</f>
        <v>#N/A</v>
      </c>
    </row>
    <row r="122" spans="1:8" x14ac:dyDescent="0.2">
      <c r="A122" s="9" t="str">
        <f t="shared" si="1"/>
        <v/>
      </c>
      <c r="H122" s="9" t="e">
        <f>(LOOKUP(G122,Rahoitusmuoto!$B$2:$B$6,Rahoitusmuoto!$A$2:$A$6))</f>
        <v>#N/A</v>
      </c>
    </row>
    <row r="123" spans="1:8" x14ac:dyDescent="0.2">
      <c r="A123" s="9" t="str">
        <f t="shared" si="1"/>
        <v/>
      </c>
      <c r="H123" s="9" t="e">
        <f>(LOOKUP(G123,Rahoitusmuoto!$B$2:$B$6,Rahoitusmuoto!$A$2:$A$6))</f>
        <v>#N/A</v>
      </c>
    </row>
    <row r="124" spans="1:8" x14ac:dyDescent="0.2">
      <c r="A124" s="9" t="str">
        <f t="shared" si="1"/>
        <v/>
      </c>
      <c r="H124" s="9" t="e">
        <f>(LOOKUP(G124,Rahoitusmuoto!$B$2:$B$6,Rahoitusmuoto!$A$2:$A$6))</f>
        <v>#N/A</v>
      </c>
    </row>
    <row r="125" spans="1:8" x14ac:dyDescent="0.2">
      <c r="A125" s="9" t="str">
        <f t="shared" si="1"/>
        <v/>
      </c>
      <c r="H125" s="9" t="e">
        <f>(LOOKUP(G125,Rahoitusmuoto!$B$2:$B$6,Rahoitusmuoto!$A$2:$A$6))</f>
        <v>#N/A</v>
      </c>
    </row>
    <row r="126" spans="1:8" x14ac:dyDescent="0.2">
      <c r="A126" s="9" t="str">
        <f t="shared" si="1"/>
        <v/>
      </c>
      <c r="H126" s="9" t="e">
        <f>(LOOKUP(G126,Rahoitusmuoto!$B$2:$B$6,Rahoitusmuoto!$A$2:$A$6))</f>
        <v>#N/A</v>
      </c>
    </row>
    <row r="127" spans="1:8" x14ac:dyDescent="0.2">
      <c r="A127" s="9" t="str">
        <f t="shared" si="1"/>
        <v/>
      </c>
      <c r="H127" s="9" t="e">
        <f>(LOOKUP(G127,Rahoitusmuoto!$B$2:$B$6,Rahoitusmuoto!$A$2:$A$6))</f>
        <v>#N/A</v>
      </c>
    </row>
    <row r="128" spans="1:8" x14ac:dyDescent="0.2">
      <c r="A128" s="9" t="str">
        <f t="shared" si="1"/>
        <v/>
      </c>
      <c r="H128" s="9" t="e">
        <f>(LOOKUP(G128,Rahoitusmuoto!$B$2:$B$6,Rahoitusmuoto!$A$2:$A$6))</f>
        <v>#N/A</v>
      </c>
    </row>
    <row r="129" spans="1:8" x14ac:dyDescent="0.2">
      <c r="A129" s="9" t="str">
        <f t="shared" si="1"/>
        <v/>
      </c>
      <c r="H129" s="9" t="e">
        <f>(LOOKUP(G129,Rahoitusmuoto!$B$2:$B$6,Rahoitusmuoto!$A$2:$A$6))</f>
        <v>#N/A</v>
      </c>
    </row>
    <row r="130" spans="1:8" x14ac:dyDescent="0.2">
      <c r="A130" s="9" t="str">
        <f t="shared" si="1"/>
        <v/>
      </c>
      <c r="H130" s="9" t="e">
        <f>(LOOKUP(G130,Rahoitusmuoto!$B$2:$B$6,Rahoitusmuoto!$A$2:$A$6))</f>
        <v>#N/A</v>
      </c>
    </row>
    <row r="131" spans="1:8" x14ac:dyDescent="0.2">
      <c r="A131" s="9" t="str">
        <f t="shared" si="1"/>
        <v/>
      </c>
      <c r="H131" s="9" t="e">
        <f>(LOOKUP(G131,Rahoitusmuoto!$B$2:$B$6,Rahoitusmuoto!$A$2:$A$6))</f>
        <v>#N/A</v>
      </c>
    </row>
    <row r="132" spans="1:8" x14ac:dyDescent="0.2">
      <c r="A132" s="9" t="str">
        <f t="shared" ref="A132:A195" si="2">IF(ISBLANK(B132),"",CONCATENATE(B132," ",C132, " (", E132, ")"))</f>
        <v/>
      </c>
      <c r="H132" s="9" t="e">
        <f>(LOOKUP(G132,Rahoitusmuoto!$B$2:$B$6,Rahoitusmuoto!$A$2:$A$6))</f>
        <v>#N/A</v>
      </c>
    </row>
    <row r="133" spans="1:8" x14ac:dyDescent="0.2">
      <c r="A133" s="9" t="str">
        <f t="shared" si="2"/>
        <v/>
      </c>
      <c r="H133" s="9" t="e">
        <f>(LOOKUP(G133,Rahoitusmuoto!$B$2:$B$6,Rahoitusmuoto!$A$2:$A$6))</f>
        <v>#N/A</v>
      </c>
    </row>
    <row r="134" spans="1:8" x14ac:dyDescent="0.2">
      <c r="A134" s="9" t="str">
        <f t="shared" si="2"/>
        <v/>
      </c>
      <c r="H134" s="9" t="e">
        <f>(LOOKUP(G134,Rahoitusmuoto!$B$2:$B$6,Rahoitusmuoto!$A$2:$A$6))</f>
        <v>#N/A</v>
      </c>
    </row>
    <row r="135" spans="1:8" x14ac:dyDescent="0.2">
      <c r="A135" s="9" t="str">
        <f t="shared" si="2"/>
        <v/>
      </c>
      <c r="H135" s="9" t="e">
        <f>(LOOKUP(G135,Rahoitusmuoto!$B$2:$B$6,Rahoitusmuoto!$A$2:$A$6))</f>
        <v>#N/A</v>
      </c>
    </row>
    <row r="136" spans="1:8" x14ac:dyDescent="0.2">
      <c r="A136" s="9" t="str">
        <f t="shared" si="2"/>
        <v/>
      </c>
      <c r="H136" s="9" t="e">
        <f>(LOOKUP(G136,Rahoitusmuoto!$B$2:$B$6,Rahoitusmuoto!$A$2:$A$6))</f>
        <v>#N/A</v>
      </c>
    </row>
    <row r="137" spans="1:8" x14ac:dyDescent="0.2">
      <c r="A137" s="9" t="str">
        <f t="shared" si="2"/>
        <v/>
      </c>
      <c r="H137" s="9" t="e">
        <f>(LOOKUP(G137,Rahoitusmuoto!$B$2:$B$6,Rahoitusmuoto!$A$2:$A$6))</f>
        <v>#N/A</v>
      </c>
    </row>
    <row r="138" spans="1:8" x14ac:dyDescent="0.2">
      <c r="A138" s="9" t="str">
        <f t="shared" si="2"/>
        <v/>
      </c>
      <c r="H138" s="9" t="e">
        <f>(LOOKUP(G138,Rahoitusmuoto!$B$2:$B$6,Rahoitusmuoto!$A$2:$A$6))</f>
        <v>#N/A</v>
      </c>
    </row>
    <row r="139" spans="1:8" x14ac:dyDescent="0.2">
      <c r="A139" s="9" t="str">
        <f t="shared" si="2"/>
        <v/>
      </c>
      <c r="H139" s="9" t="e">
        <f>(LOOKUP(G139,Rahoitusmuoto!$B$2:$B$6,Rahoitusmuoto!$A$2:$A$6))</f>
        <v>#N/A</v>
      </c>
    </row>
    <row r="140" spans="1:8" x14ac:dyDescent="0.2">
      <c r="A140" s="9" t="str">
        <f t="shared" si="2"/>
        <v/>
      </c>
      <c r="H140" s="9" t="e">
        <f>(LOOKUP(G140,Rahoitusmuoto!$B$2:$B$6,Rahoitusmuoto!$A$2:$A$6))</f>
        <v>#N/A</v>
      </c>
    </row>
    <row r="141" spans="1:8" x14ac:dyDescent="0.2">
      <c r="A141" s="9" t="str">
        <f t="shared" si="2"/>
        <v/>
      </c>
      <c r="H141" s="9" t="e">
        <f>(LOOKUP(G141,Rahoitusmuoto!$B$2:$B$6,Rahoitusmuoto!$A$2:$A$6))</f>
        <v>#N/A</v>
      </c>
    </row>
    <row r="142" spans="1:8" x14ac:dyDescent="0.2">
      <c r="A142" s="9" t="str">
        <f t="shared" si="2"/>
        <v/>
      </c>
      <c r="H142" s="9" t="e">
        <f>(LOOKUP(G142,Rahoitusmuoto!$B$2:$B$6,Rahoitusmuoto!$A$2:$A$6))</f>
        <v>#N/A</v>
      </c>
    </row>
    <row r="143" spans="1:8" x14ac:dyDescent="0.2">
      <c r="A143" s="9" t="str">
        <f t="shared" si="2"/>
        <v/>
      </c>
      <c r="H143" s="9" t="e">
        <f>(LOOKUP(G143,Rahoitusmuoto!$B$2:$B$6,Rahoitusmuoto!$A$2:$A$6))</f>
        <v>#N/A</v>
      </c>
    </row>
    <row r="144" spans="1:8" x14ac:dyDescent="0.2">
      <c r="A144" s="9" t="str">
        <f t="shared" si="2"/>
        <v/>
      </c>
      <c r="H144" s="9" t="e">
        <f>(LOOKUP(G144,Rahoitusmuoto!$B$2:$B$6,Rahoitusmuoto!$A$2:$A$6))</f>
        <v>#N/A</v>
      </c>
    </row>
    <row r="145" spans="1:8" x14ac:dyDescent="0.2">
      <c r="A145" s="9" t="str">
        <f t="shared" si="2"/>
        <v/>
      </c>
      <c r="H145" s="9" t="e">
        <f>(LOOKUP(G145,Rahoitusmuoto!$B$2:$B$6,Rahoitusmuoto!$A$2:$A$6))</f>
        <v>#N/A</v>
      </c>
    </row>
    <row r="146" spans="1:8" x14ac:dyDescent="0.2">
      <c r="A146" s="9" t="str">
        <f t="shared" si="2"/>
        <v/>
      </c>
      <c r="H146" s="9" t="e">
        <f>(LOOKUP(G146,Rahoitusmuoto!$B$2:$B$6,Rahoitusmuoto!$A$2:$A$6))</f>
        <v>#N/A</v>
      </c>
    </row>
    <row r="147" spans="1:8" x14ac:dyDescent="0.2">
      <c r="A147" s="9" t="str">
        <f t="shared" si="2"/>
        <v/>
      </c>
      <c r="H147" s="9" t="e">
        <f>(LOOKUP(G147,Rahoitusmuoto!$B$2:$B$6,Rahoitusmuoto!$A$2:$A$6))</f>
        <v>#N/A</v>
      </c>
    </row>
    <row r="148" spans="1:8" x14ac:dyDescent="0.2">
      <c r="A148" s="9" t="str">
        <f t="shared" si="2"/>
        <v/>
      </c>
      <c r="H148" s="9" t="e">
        <f>(LOOKUP(G148,Rahoitusmuoto!$B$2:$B$6,Rahoitusmuoto!$A$2:$A$6))</f>
        <v>#N/A</v>
      </c>
    </row>
    <row r="149" spans="1:8" x14ac:dyDescent="0.2">
      <c r="A149" s="9" t="str">
        <f t="shared" si="2"/>
        <v/>
      </c>
      <c r="H149" s="9" t="e">
        <f>(LOOKUP(G149,Rahoitusmuoto!$B$2:$B$6,Rahoitusmuoto!$A$2:$A$6))</f>
        <v>#N/A</v>
      </c>
    </row>
    <row r="150" spans="1:8" x14ac:dyDescent="0.2">
      <c r="A150" s="9" t="str">
        <f t="shared" si="2"/>
        <v/>
      </c>
      <c r="H150" s="9" t="e">
        <f>(LOOKUP(G150,Rahoitusmuoto!$B$2:$B$6,Rahoitusmuoto!$A$2:$A$6))</f>
        <v>#N/A</v>
      </c>
    </row>
    <row r="151" spans="1:8" x14ac:dyDescent="0.2">
      <c r="A151" s="9" t="str">
        <f t="shared" si="2"/>
        <v/>
      </c>
      <c r="H151" s="9" t="e">
        <f>(LOOKUP(G151,Rahoitusmuoto!$B$2:$B$6,Rahoitusmuoto!$A$2:$A$6))</f>
        <v>#N/A</v>
      </c>
    </row>
    <row r="152" spans="1:8" x14ac:dyDescent="0.2">
      <c r="A152" s="9" t="str">
        <f t="shared" si="2"/>
        <v/>
      </c>
      <c r="H152" s="9" t="e">
        <f>(LOOKUP(G152,Rahoitusmuoto!$B$2:$B$6,Rahoitusmuoto!$A$2:$A$6))</f>
        <v>#N/A</v>
      </c>
    </row>
    <row r="153" spans="1:8" x14ac:dyDescent="0.2">
      <c r="A153" s="9" t="str">
        <f t="shared" si="2"/>
        <v/>
      </c>
      <c r="H153" s="9" t="e">
        <f>(LOOKUP(G153,Rahoitusmuoto!$B$2:$B$6,Rahoitusmuoto!$A$2:$A$6))</f>
        <v>#N/A</v>
      </c>
    </row>
    <row r="154" spans="1:8" x14ac:dyDescent="0.2">
      <c r="A154" s="9" t="str">
        <f t="shared" si="2"/>
        <v/>
      </c>
      <c r="H154" s="9" t="e">
        <f>(LOOKUP(G154,Rahoitusmuoto!$B$2:$B$6,Rahoitusmuoto!$A$2:$A$6))</f>
        <v>#N/A</v>
      </c>
    </row>
    <row r="155" spans="1:8" x14ac:dyDescent="0.2">
      <c r="A155" s="9" t="str">
        <f t="shared" si="2"/>
        <v/>
      </c>
      <c r="H155" s="9" t="e">
        <f>(LOOKUP(G155,Rahoitusmuoto!$B$2:$B$6,Rahoitusmuoto!$A$2:$A$6))</f>
        <v>#N/A</v>
      </c>
    </row>
    <row r="156" spans="1:8" x14ac:dyDescent="0.2">
      <c r="A156" s="9" t="str">
        <f t="shared" si="2"/>
        <v/>
      </c>
      <c r="H156" s="9" t="e">
        <f>(LOOKUP(G156,Rahoitusmuoto!$B$2:$B$6,Rahoitusmuoto!$A$2:$A$6))</f>
        <v>#N/A</v>
      </c>
    </row>
    <row r="157" spans="1:8" x14ac:dyDescent="0.2">
      <c r="A157" s="9" t="str">
        <f t="shared" si="2"/>
        <v/>
      </c>
      <c r="H157" s="9" t="e">
        <f>(LOOKUP(G157,Rahoitusmuoto!$B$2:$B$6,Rahoitusmuoto!$A$2:$A$6))</f>
        <v>#N/A</v>
      </c>
    </row>
    <row r="158" spans="1:8" x14ac:dyDescent="0.2">
      <c r="A158" s="9" t="str">
        <f t="shared" si="2"/>
        <v/>
      </c>
      <c r="H158" s="9" t="e">
        <f>(LOOKUP(G158,Rahoitusmuoto!$B$2:$B$6,Rahoitusmuoto!$A$2:$A$6))</f>
        <v>#N/A</v>
      </c>
    </row>
    <row r="159" spans="1:8" x14ac:dyDescent="0.2">
      <c r="A159" s="9" t="str">
        <f t="shared" si="2"/>
        <v/>
      </c>
      <c r="H159" s="9" t="e">
        <f>(LOOKUP(G159,Rahoitusmuoto!$B$2:$B$6,Rahoitusmuoto!$A$2:$A$6))</f>
        <v>#N/A</v>
      </c>
    </row>
    <row r="160" spans="1:8" x14ac:dyDescent="0.2">
      <c r="A160" s="9" t="str">
        <f t="shared" si="2"/>
        <v/>
      </c>
      <c r="H160" s="9" t="e">
        <f>(LOOKUP(G160,Rahoitusmuoto!$B$2:$B$6,Rahoitusmuoto!$A$2:$A$6))</f>
        <v>#N/A</v>
      </c>
    </row>
    <row r="161" spans="1:8" x14ac:dyDescent="0.2">
      <c r="A161" s="9" t="str">
        <f t="shared" si="2"/>
        <v/>
      </c>
      <c r="H161" s="9" t="e">
        <f>(LOOKUP(G161,Rahoitusmuoto!$B$2:$B$6,Rahoitusmuoto!$A$2:$A$6))</f>
        <v>#N/A</v>
      </c>
    </row>
    <row r="162" spans="1:8" x14ac:dyDescent="0.2">
      <c r="A162" s="9" t="str">
        <f t="shared" si="2"/>
        <v/>
      </c>
      <c r="H162" s="9" t="e">
        <f>(LOOKUP(G162,Rahoitusmuoto!$B$2:$B$6,Rahoitusmuoto!$A$2:$A$6))</f>
        <v>#N/A</v>
      </c>
    </row>
    <row r="163" spans="1:8" x14ac:dyDescent="0.2">
      <c r="A163" s="9" t="str">
        <f t="shared" si="2"/>
        <v/>
      </c>
      <c r="H163" s="9" t="e">
        <f>(LOOKUP(G163,Rahoitusmuoto!$B$2:$B$6,Rahoitusmuoto!$A$2:$A$6))</f>
        <v>#N/A</v>
      </c>
    </row>
    <row r="164" spans="1:8" x14ac:dyDescent="0.2">
      <c r="A164" s="9" t="str">
        <f t="shared" si="2"/>
        <v/>
      </c>
      <c r="H164" s="9" t="e">
        <f>(LOOKUP(G164,Rahoitusmuoto!$B$2:$B$6,Rahoitusmuoto!$A$2:$A$6))</f>
        <v>#N/A</v>
      </c>
    </row>
    <row r="165" spans="1:8" x14ac:dyDescent="0.2">
      <c r="A165" s="9" t="str">
        <f t="shared" si="2"/>
        <v/>
      </c>
      <c r="H165" s="9" t="e">
        <f>(LOOKUP(G165,Rahoitusmuoto!$B$2:$B$6,Rahoitusmuoto!$A$2:$A$6))</f>
        <v>#N/A</v>
      </c>
    </row>
    <row r="166" spans="1:8" x14ac:dyDescent="0.2">
      <c r="A166" s="9" t="str">
        <f t="shared" si="2"/>
        <v/>
      </c>
      <c r="H166" s="9" t="e">
        <f>(LOOKUP(G166,Rahoitusmuoto!$B$2:$B$6,Rahoitusmuoto!$A$2:$A$6))</f>
        <v>#N/A</v>
      </c>
    </row>
    <row r="167" spans="1:8" x14ac:dyDescent="0.2">
      <c r="A167" s="9" t="str">
        <f t="shared" si="2"/>
        <v/>
      </c>
      <c r="H167" s="9" t="e">
        <f>(LOOKUP(G167,Rahoitusmuoto!$B$2:$B$6,Rahoitusmuoto!$A$2:$A$6))</f>
        <v>#N/A</v>
      </c>
    </row>
    <row r="168" spans="1:8" x14ac:dyDescent="0.2">
      <c r="A168" s="9" t="str">
        <f t="shared" si="2"/>
        <v/>
      </c>
      <c r="H168" s="9" t="e">
        <f>(LOOKUP(G168,Rahoitusmuoto!$B$2:$B$6,Rahoitusmuoto!$A$2:$A$6))</f>
        <v>#N/A</v>
      </c>
    </row>
    <row r="169" spans="1:8" x14ac:dyDescent="0.2">
      <c r="A169" s="9" t="str">
        <f t="shared" si="2"/>
        <v/>
      </c>
      <c r="H169" s="9" t="e">
        <f>(LOOKUP(G169,Rahoitusmuoto!$B$2:$B$6,Rahoitusmuoto!$A$2:$A$6))</f>
        <v>#N/A</v>
      </c>
    </row>
    <row r="170" spans="1:8" x14ac:dyDescent="0.2">
      <c r="A170" s="9" t="str">
        <f t="shared" si="2"/>
        <v/>
      </c>
      <c r="H170" s="9" t="e">
        <f>(LOOKUP(G170,Rahoitusmuoto!$B$2:$B$6,Rahoitusmuoto!$A$2:$A$6))</f>
        <v>#N/A</v>
      </c>
    </row>
    <row r="171" spans="1:8" x14ac:dyDescent="0.2">
      <c r="A171" s="9" t="str">
        <f t="shared" si="2"/>
        <v/>
      </c>
      <c r="H171" s="9" t="e">
        <f>(LOOKUP(G171,Rahoitusmuoto!$B$2:$B$6,Rahoitusmuoto!$A$2:$A$6))</f>
        <v>#N/A</v>
      </c>
    </row>
    <row r="172" spans="1:8" x14ac:dyDescent="0.2">
      <c r="A172" s="9" t="str">
        <f t="shared" si="2"/>
        <v/>
      </c>
      <c r="H172" s="9" t="e">
        <f>(LOOKUP(G172,Rahoitusmuoto!$B$2:$B$6,Rahoitusmuoto!$A$2:$A$6))</f>
        <v>#N/A</v>
      </c>
    </row>
    <row r="173" spans="1:8" x14ac:dyDescent="0.2">
      <c r="A173" s="9" t="str">
        <f t="shared" si="2"/>
        <v/>
      </c>
      <c r="H173" s="9" t="e">
        <f>(LOOKUP(G173,Rahoitusmuoto!$B$2:$B$6,Rahoitusmuoto!$A$2:$A$6))</f>
        <v>#N/A</v>
      </c>
    </row>
    <row r="174" spans="1:8" x14ac:dyDescent="0.2">
      <c r="A174" s="9" t="str">
        <f t="shared" si="2"/>
        <v/>
      </c>
      <c r="H174" s="9" t="e">
        <f>(LOOKUP(G174,Rahoitusmuoto!$B$2:$B$6,Rahoitusmuoto!$A$2:$A$6))</f>
        <v>#N/A</v>
      </c>
    </row>
    <row r="175" spans="1:8" x14ac:dyDescent="0.2">
      <c r="A175" s="9" t="str">
        <f t="shared" si="2"/>
        <v/>
      </c>
      <c r="H175" s="9" t="e">
        <f>(LOOKUP(G175,Rahoitusmuoto!$B$2:$B$6,Rahoitusmuoto!$A$2:$A$6))</f>
        <v>#N/A</v>
      </c>
    </row>
    <row r="176" spans="1:8" x14ac:dyDescent="0.2">
      <c r="A176" s="9" t="str">
        <f t="shared" si="2"/>
        <v/>
      </c>
      <c r="H176" s="9" t="e">
        <f>(LOOKUP(G176,Rahoitusmuoto!$B$2:$B$6,Rahoitusmuoto!$A$2:$A$6))</f>
        <v>#N/A</v>
      </c>
    </row>
    <row r="177" spans="1:8" x14ac:dyDescent="0.2">
      <c r="A177" s="9" t="str">
        <f t="shared" si="2"/>
        <v/>
      </c>
      <c r="H177" s="9" t="e">
        <f>(LOOKUP(G177,Rahoitusmuoto!$B$2:$B$6,Rahoitusmuoto!$A$2:$A$6))</f>
        <v>#N/A</v>
      </c>
    </row>
    <row r="178" spans="1:8" x14ac:dyDescent="0.2">
      <c r="A178" s="9" t="str">
        <f t="shared" si="2"/>
        <v/>
      </c>
      <c r="H178" s="9" t="e">
        <f>(LOOKUP(G178,Rahoitusmuoto!$B$2:$B$6,Rahoitusmuoto!$A$2:$A$6))</f>
        <v>#N/A</v>
      </c>
    </row>
    <row r="179" spans="1:8" x14ac:dyDescent="0.2">
      <c r="A179" s="9" t="str">
        <f t="shared" si="2"/>
        <v/>
      </c>
      <c r="H179" s="9" t="e">
        <f>(LOOKUP(G179,Rahoitusmuoto!$B$2:$B$6,Rahoitusmuoto!$A$2:$A$6))</f>
        <v>#N/A</v>
      </c>
    </row>
    <row r="180" spans="1:8" x14ac:dyDescent="0.2">
      <c r="A180" s="9" t="str">
        <f t="shared" si="2"/>
        <v/>
      </c>
      <c r="H180" s="9" t="e">
        <f>(LOOKUP(G180,Rahoitusmuoto!$B$2:$B$6,Rahoitusmuoto!$A$2:$A$6))</f>
        <v>#N/A</v>
      </c>
    </row>
    <row r="181" spans="1:8" x14ac:dyDescent="0.2">
      <c r="A181" s="9" t="str">
        <f t="shared" si="2"/>
        <v/>
      </c>
      <c r="H181" s="9" t="e">
        <f>(LOOKUP(G181,Rahoitusmuoto!$B$2:$B$6,Rahoitusmuoto!$A$2:$A$6))</f>
        <v>#N/A</v>
      </c>
    </row>
    <row r="182" spans="1:8" x14ac:dyDescent="0.2">
      <c r="A182" s="9" t="str">
        <f t="shared" si="2"/>
        <v/>
      </c>
      <c r="H182" s="9" t="e">
        <f>(LOOKUP(G182,Rahoitusmuoto!$B$2:$B$6,Rahoitusmuoto!$A$2:$A$6))</f>
        <v>#N/A</v>
      </c>
    </row>
    <row r="183" spans="1:8" x14ac:dyDescent="0.2">
      <c r="A183" s="9" t="str">
        <f t="shared" si="2"/>
        <v/>
      </c>
      <c r="H183" s="9" t="e">
        <f>(LOOKUP(G183,Rahoitusmuoto!$B$2:$B$6,Rahoitusmuoto!$A$2:$A$6))</f>
        <v>#N/A</v>
      </c>
    </row>
    <row r="184" spans="1:8" x14ac:dyDescent="0.2">
      <c r="A184" s="9" t="str">
        <f t="shared" si="2"/>
        <v/>
      </c>
      <c r="H184" s="9" t="e">
        <f>(LOOKUP(G184,Rahoitusmuoto!$B$2:$B$6,Rahoitusmuoto!$A$2:$A$6))</f>
        <v>#N/A</v>
      </c>
    </row>
    <row r="185" spans="1:8" x14ac:dyDescent="0.2">
      <c r="A185" s="9" t="str">
        <f t="shared" si="2"/>
        <v/>
      </c>
      <c r="H185" s="9" t="e">
        <f>(LOOKUP(G185,Rahoitusmuoto!$B$2:$B$6,Rahoitusmuoto!$A$2:$A$6))</f>
        <v>#N/A</v>
      </c>
    </row>
    <row r="186" spans="1:8" x14ac:dyDescent="0.2">
      <c r="A186" s="9" t="str">
        <f t="shared" si="2"/>
        <v/>
      </c>
      <c r="H186" s="9" t="e">
        <f>(LOOKUP(G186,Rahoitusmuoto!$B$2:$B$6,Rahoitusmuoto!$A$2:$A$6))</f>
        <v>#N/A</v>
      </c>
    </row>
    <row r="187" spans="1:8" x14ac:dyDescent="0.2">
      <c r="A187" s="9" t="str">
        <f t="shared" si="2"/>
        <v/>
      </c>
      <c r="H187" s="9" t="e">
        <f>(LOOKUP(G187,Rahoitusmuoto!$B$2:$B$6,Rahoitusmuoto!$A$2:$A$6))</f>
        <v>#N/A</v>
      </c>
    </row>
    <row r="188" spans="1:8" x14ac:dyDescent="0.2">
      <c r="A188" s="9" t="str">
        <f t="shared" si="2"/>
        <v/>
      </c>
      <c r="H188" s="9" t="e">
        <f>(LOOKUP(G188,Rahoitusmuoto!$B$2:$B$6,Rahoitusmuoto!$A$2:$A$6))</f>
        <v>#N/A</v>
      </c>
    </row>
    <row r="189" spans="1:8" x14ac:dyDescent="0.2">
      <c r="A189" s="9" t="str">
        <f t="shared" si="2"/>
        <v/>
      </c>
      <c r="H189" s="9" t="e">
        <f>(LOOKUP(G189,Rahoitusmuoto!$B$2:$B$6,Rahoitusmuoto!$A$2:$A$6))</f>
        <v>#N/A</v>
      </c>
    </row>
    <row r="190" spans="1:8" x14ac:dyDescent="0.2">
      <c r="A190" s="9" t="str">
        <f t="shared" si="2"/>
        <v/>
      </c>
      <c r="H190" s="9" t="e">
        <f>(LOOKUP(G190,Rahoitusmuoto!$B$2:$B$6,Rahoitusmuoto!$A$2:$A$6))</f>
        <v>#N/A</v>
      </c>
    </row>
    <row r="191" spans="1:8" x14ac:dyDescent="0.2">
      <c r="A191" s="9" t="str">
        <f t="shared" si="2"/>
        <v/>
      </c>
      <c r="H191" s="9" t="e">
        <f>(LOOKUP(G191,Rahoitusmuoto!$B$2:$B$6,Rahoitusmuoto!$A$2:$A$6))</f>
        <v>#N/A</v>
      </c>
    </row>
    <row r="192" spans="1:8" x14ac:dyDescent="0.2">
      <c r="A192" s="9" t="str">
        <f t="shared" si="2"/>
        <v/>
      </c>
      <c r="H192" s="9" t="e">
        <f>(LOOKUP(G192,Rahoitusmuoto!$B$2:$B$6,Rahoitusmuoto!$A$2:$A$6))</f>
        <v>#N/A</v>
      </c>
    </row>
    <row r="193" spans="1:8" x14ac:dyDescent="0.2">
      <c r="A193" s="9" t="str">
        <f t="shared" si="2"/>
        <v/>
      </c>
      <c r="H193" s="9" t="e">
        <f>(LOOKUP(G193,Rahoitusmuoto!$B$2:$B$6,Rahoitusmuoto!$A$2:$A$6))</f>
        <v>#N/A</v>
      </c>
    </row>
    <row r="194" spans="1:8" x14ac:dyDescent="0.2">
      <c r="A194" s="9" t="str">
        <f t="shared" si="2"/>
        <v/>
      </c>
      <c r="H194" s="9" t="e">
        <f>(LOOKUP(G194,Rahoitusmuoto!$B$2:$B$6,Rahoitusmuoto!$A$2:$A$6))</f>
        <v>#N/A</v>
      </c>
    </row>
    <row r="195" spans="1:8" x14ac:dyDescent="0.2">
      <c r="A195" s="9" t="str">
        <f t="shared" si="2"/>
        <v/>
      </c>
      <c r="H195" s="9" t="e">
        <f>(LOOKUP(G195,Rahoitusmuoto!$B$2:$B$6,Rahoitusmuoto!$A$2:$A$6))</f>
        <v>#N/A</v>
      </c>
    </row>
    <row r="196" spans="1:8" x14ac:dyDescent="0.2">
      <c r="A196" s="9" t="str">
        <f t="shared" ref="A196:A259" si="3">IF(ISBLANK(B196),"",CONCATENATE(B196," ",C196, " (", E196, ")"))</f>
        <v/>
      </c>
      <c r="H196" s="9" t="e">
        <f>(LOOKUP(G196,Rahoitusmuoto!$B$2:$B$6,Rahoitusmuoto!$A$2:$A$6))</f>
        <v>#N/A</v>
      </c>
    </row>
    <row r="197" spans="1:8" x14ac:dyDescent="0.2">
      <c r="A197" s="9" t="str">
        <f t="shared" si="3"/>
        <v/>
      </c>
      <c r="H197" s="9" t="e">
        <f>(LOOKUP(G197,Rahoitusmuoto!$B$2:$B$6,Rahoitusmuoto!$A$2:$A$6))</f>
        <v>#N/A</v>
      </c>
    </row>
    <row r="198" spans="1:8" x14ac:dyDescent="0.2">
      <c r="A198" s="9" t="str">
        <f t="shared" si="3"/>
        <v/>
      </c>
      <c r="H198" s="9" t="e">
        <f>(LOOKUP(G198,Rahoitusmuoto!$B$2:$B$6,Rahoitusmuoto!$A$2:$A$6))</f>
        <v>#N/A</v>
      </c>
    </row>
    <row r="199" spans="1:8" x14ac:dyDescent="0.2">
      <c r="A199" s="9" t="str">
        <f t="shared" si="3"/>
        <v/>
      </c>
      <c r="H199" s="9" t="e">
        <f>(LOOKUP(G199,Rahoitusmuoto!$B$2:$B$6,Rahoitusmuoto!$A$2:$A$6))</f>
        <v>#N/A</v>
      </c>
    </row>
    <row r="200" spans="1:8" x14ac:dyDescent="0.2">
      <c r="A200" s="9" t="str">
        <f t="shared" si="3"/>
        <v/>
      </c>
      <c r="H200" s="9" t="e">
        <f>(LOOKUP(G200,Rahoitusmuoto!$B$2:$B$6,Rahoitusmuoto!$A$2:$A$6))</f>
        <v>#N/A</v>
      </c>
    </row>
    <row r="201" spans="1:8" x14ac:dyDescent="0.2">
      <c r="A201" s="9" t="str">
        <f t="shared" si="3"/>
        <v/>
      </c>
      <c r="H201" s="9" t="e">
        <f>(LOOKUP(G201,Rahoitusmuoto!$B$2:$B$6,Rahoitusmuoto!$A$2:$A$6))</f>
        <v>#N/A</v>
      </c>
    </row>
    <row r="202" spans="1:8" x14ac:dyDescent="0.2">
      <c r="A202" s="9" t="str">
        <f t="shared" si="3"/>
        <v/>
      </c>
      <c r="H202" s="9" t="e">
        <f>(LOOKUP(G202,Rahoitusmuoto!$B$2:$B$6,Rahoitusmuoto!$A$2:$A$6))</f>
        <v>#N/A</v>
      </c>
    </row>
    <row r="203" spans="1:8" x14ac:dyDescent="0.2">
      <c r="A203" s="9" t="str">
        <f t="shared" si="3"/>
        <v/>
      </c>
      <c r="H203" s="9" t="e">
        <f>(LOOKUP(G203,Rahoitusmuoto!$B$2:$B$6,Rahoitusmuoto!$A$2:$A$6))</f>
        <v>#N/A</v>
      </c>
    </row>
    <row r="204" spans="1:8" x14ac:dyDescent="0.2">
      <c r="A204" s="9" t="str">
        <f t="shared" si="3"/>
        <v/>
      </c>
      <c r="H204" s="9" t="e">
        <f>(LOOKUP(G204,Rahoitusmuoto!$B$2:$B$6,Rahoitusmuoto!$A$2:$A$6))</f>
        <v>#N/A</v>
      </c>
    </row>
    <row r="205" spans="1:8" x14ac:dyDescent="0.2">
      <c r="A205" s="9" t="str">
        <f t="shared" si="3"/>
        <v/>
      </c>
      <c r="H205" s="9" t="e">
        <f>(LOOKUP(G205,Rahoitusmuoto!$B$2:$B$6,Rahoitusmuoto!$A$2:$A$6))</f>
        <v>#N/A</v>
      </c>
    </row>
    <row r="206" spans="1:8" x14ac:dyDescent="0.2">
      <c r="A206" s="9" t="str">
        <f t="shared" si="3"/>
        <v/>
      </c>
      <c r="H206" s="9" t="e">
        <f>(LOOKUP(G206,Rahoitusmuoto!$B$2:$B$6,Rahoitusmuoto!$A$2:$A$6))</f>
        <v>#N/A</v>
      </c>
    </row>
    <row r="207" spans="1:8" x14ac:dyDescent="0.2">
      <c r="A207" s="9" t="str">
        <f t="shared" si="3"/>
        <v/>
      </c>
      <c r="H207" s="9" t="e">
        <f>(LOOKUP(G207,Rahoitusmuoto!$B$2:$B$6,Rahoitusmuoto!$A$2:$A$6))</f>
        <v>#N/A</v>
      </c>
    </row>
    <row r="208" spans="1:8" x14ac:dyDescent="0.2">
      <c r="A208" s="9" t="str">
        <f t="shared" si="3"/>
        <v/>
      </c>
      <c r="H208" s="9" t="e">
        <f>(LOOKUP(G208,Rahoitusmuoto!$B$2:$B$6,Rahoitusmuoto!$A$2:$A$6))</f>
        <v>#N/A</v>
      </c>
    </row>
    <row r="209" spans="1:8" x14ac:dyDescent="0.2">
      <c r="A209" s="9" t="str">
        <f t="shared" si="3"/>
        <v/>
      </c>
      <c r="H209" s="9" t="e">
        <f>(LOOKUP(G209,Rahoitusmuoto!$B$2:$B$6,Rahoitusmuoto!$A$2:$A$6))</f>
        <v>#N/A</v>
      </c>
    </row>
    <row r="210" spans="1:8" x14ac:dyDescent="0.2">
      <c r="A210" s="9" t="str">
        <f t="shared" si="3"/>
        <v/>
      </c>
      <c r="H210" s="9" t="e">
        <f>(LOOKUP(G210,Rahoitusmuoto!$B$2:$B$6,Rahoitusmuoto!$A$2:$A$6))</f>
        <v>#N/A</v>
      </c>
    </row>
    <row r="211" spans="1:8" x14ac:dyDescent="0.2">
      <c r="A211" s="9" t="str">
        <f t="shared" si="3"/>
        <v/>
      </c>
      <c r="H211" s="9" t="e">
        <f>(LOOKUP(G211,Rahoitusmuoto!$B$2:$B$6,Rahoitusmuoto!$A$2:$A$6))</f>
        <v>#N/A</v>
      </c>
    </row>
    <row r="212" spans="1:8" x14ac:dyDescent="0.2">
      <c r="A212" s="9" t="str">
        <f t="shared" si="3"/>
        <v/>
      </c>
      <c r="H212" s="9" t="e">
        <f>(LOOKUP(G212,Rahoitusmuoto!$B$2:$B$6,Rahoitusmuoto!$A$2:$A$6))</f>
        <v>#N/A</v>
      </c>
    </row>
    <row r="213" spans="1:8" x14ac:dyDescent="0.2">
      <c r="A213" s="9" t="str">
        <f t="shared" si="3"/>
        <v/>
      </c>
      <c r="H213" s="9" t="e">
        <f>(LOOKUP(G213,Rahoitusmuoto!$B$2:$B$6,Rahoitusmuoto!$A$2:$A$6))</f>
        <v>#N/A</v>
      </c>
    </row>
    <row r="214" spans="1:8" x14ac:dyDescent="0.2">
      <c r="A214" s="9" t="str">
        <f t="shared" si="3"/>
        <v/>
      </c>
      <c r="H214" s="9" t="e">
        <f>(LOOKUP(G214,Rahoitusmuoto!$B$2:$B$6,Rahoitusmuoto!$A$2:$A$6))</f>
        <v>#N/A</v>
      </c>
    </row>
    <row r="215" spans="1:8" x14ac:dyDescent="0.2">
      <c r="A215" s="9" t="str">
        <f t="shared" si="3"/>
        <v/>
      </c>
      <c r="H215" s="9" t="e">
        <f>(LOOKUP(G215,Rahoitusmuoto!$B$2:$B$6,Rahoitusmuoto!$A$2:$A$6))</f>
        <v>#N/A</v>
      </c>
    </row>
    <row r="216" spans="1:8" x14ac:dyDescent="0.2">
      <c r="A216" s="9" t="str">
        <f t="shared" si="3"/>
        <v/>
      </c>
      <c r="H216" s="9" t="e">
        <f>(LOOKUP(G216,Rahoitusmuoto!$B$2:$B$6,Rahoitusmuoto!$A$2:$A$6))</f>
        <v>#N/A</v>
      </c>
    </row>
    <row r="217" spans="1:8" x14ac:dyDescent="0.2">
      <c r="A217" s="9" t="str">
        <f t="shared" si="3"/>
        <v/>
      </c>
      <c r="H217" s="9" t="e">
        <f>(LOOKUP(G217,Rahoitusmuoto!$B$2:$B$6,Rahoitusmuoto!$A$2:$A$6))</f>
        <v>#N/A</v>
      </c>
    </row>
    <row r="218" spans="1:8" x14ac:dyDescent="0.2">
      <c r="A218" s="9" t="str">
        <f t="shared" si="3"/>
        <v/>
      </c>
      <c r="H218" s="9" t="e">
        <f>(LOOKUP(G218,Rahoitusmuoto!$B$2:$B$6,Rahoitusmuoto!$A$2:$A$6))</f>
        <v>#N/A</v>
      </c>
    </row>
    <row r="219" spans="1:8" x14ac:dyDescent="0.2">
      <c r="A219" s="9" t="str">
        <f t="shared" si="3"/>
        <v/>
      </c>
      <c r="H219" s="9" t="e">
        <f>(LOOKUP(G219,Rahoitusmuoto!$B$2:$B$6,Rahoitusmuoto!$A$2:$A$6))</f>
        <v>#N/A</v>
      </c>
    </row>
    <row r="220" spans="1:8" x14ac:dyDescent="0.2">
      <c r="A220" s="9" t="str">
        <f t="shared" si="3"/>
        <v/>
      </c>
      <c r="H220" s="9" t="e">
        <f>(LOOKUP(G220,Rahoitusmuoto!$B$2:$B$6,Rahoitusmuoto!$A$2:$A$6))</f>
        <v>#N/A</v>
      </c>
    </row>
    <row r="221" spans="1:8" x14ac:dyDescent="0.2">
      <c r="A221" s="9" t="str">
        <f t="shared" si="3"/>
        <v/>
      </c>
      <c r="H221" s="9" t="e">
        <f>(LOOKUP(G221,Rahoitusmuoto!$B$2:$B$6,Rahoitusmuoto!$A$2:$A$6))</f>
        <v>#N/A</v>
      </c>
    </row>
    <row r="222" spans="1:8" x14ac:dyDescent="0.2">
      <c r="A222" s="9" t="str">
        <f t="shared" si="3"/>
        <v/>
      </c>
      <c r="H222" s="9" t="e">
        <f>(LOOKUP(G222,Rahoitusmuoto!$B$2:$B$6,Rahoitusmuoto!$A$2:$A$6))</f>
        <v>#N/A</v>
      </c>
    </row>
    <row r="223" spans="1:8" x14ac:dyDescent="0.2">
      <c r="A223" s="9" t="str">
        <f t="shared" si="3"/>
        <v/>
      </c>
      <c r="H223" s="9" t="e">
        <f>(LOOKUP(G223,Rahoitusmuoto!$B$2:$B$6,Rahoitusmuoto!$A$2:$A$6))</f>
        <v>#N/A</v>
      </c>
    </row>
    <row r="224" spans="1:8" x14ac:dyDescent="0.2">
      <c r="A224" s="9" t="str">
        <f t="shared" si="3"/>
        <v/>
      </c>
      <c r="H224" s="9" t="e">
        <f>(LOOKUP(G224,Rahoitusmuoto!$B$2:$B$6,Rahoitusmuoto!$A$2:$A$6))</f>
        <v>#N/A</v>
      </c>
    </row>
    <row r="225" spans="1:8" x14ac:dyDescent="0.2">
      <c r="A225" s="9" t="str">
        <f t="shared" si="3"/>
        <v/>
      </c>
      <c r="H225" s="9" t="e">
        <f>(LOOKUP(G225,Rahoitusmuoto!$B$2:$B$6,Rahoitusmuoto!$A$2:$A$6))</f>
        <v>#N/A</v>
      </c>
    </row>
    <row r="226" spans="1:8" x14ac:dyDescent="0.2">
      <c r="A226" s="9" t="str">
        <f t="shared" si="3"/>
        <v/>
      </c>
      <c r="H226" s="9" t="e">
        <f>(LOOKUP(G226,Rahoitusmuoto!$B$2:$B$6,Rahoitusmuoto!$A$2:$A$6))</f>
        <v>#N/A</v>
      </c>
    </row>
    <row r="227" spans="1:8" x14ac:dyDescent="0.2">
      <c r="A227" s="9" t="str">
        <f t="shared" si="3"/>
        <v/>
      </c>
      <c r="H227" s="9" t="e">
        <f>(LOOKUP(G227,Rahoitusmuoto!$B$2:$B$6,Rahoitusmuoto!$A$2:$A$6))</f>
        <v>#N/A</v>
      </c>
    </row>
    <row r="228" spans="1:8" x14ac:dyDescent="0.2">
      <c r="A228" s="9" t="str">
        <f t="shared" si="3"/>
        <v/>
      </c>
      <c r="H228" s="9" t="e">
        <f>(LOOKUP(G228,Rahoitusmuoto!$B$2:$B$6,Rahoitusmuoto!$A$2:$A$6))</f>
        <v>#N/A</v>
      </c>
    </row>
    <row r="229" spans="1:8" x14ac:dyDescent="0.2">
      <c r="A229" s="9" t="str">
        <f t="shared" si="3"/>
        <v/>
      </c>
      <c r="H229" s="9" t="e">
        <f>(LOOKUP(G229,Rahoitusmuoto!$B$2:$B$6,Rahoitusmuoto!$A$2:$A$6))</f>
        <v>#N/A</v>
      </c>
    </row>
    <row r="230" spans="1:8" x14ac:dyDescent="0.2">
      <c r="A230" s="9" t="str">
        <f t="shared" si="3"/>
        <v/>
      </c>
      <c r="H230" s="9" t="e">
        <f>(LOOKUP(G230,Rahoitusmuoto!$B$2:$B$6,Rahoitusmuoto!$A$2:$A$6))</f>
        <v>#N/A</v>
      </c>
    </row>
    <row r="231" spans="1:8" x14ac:dyDescent="0.2">
      <c r="A231" s="9" t="str">
        <f t="shared" si="3"/>
        <v/>
      </c>
      <c r="H231" s="9" t="e">
        <f>(LOOKUP(G231,Rahoitusmuoto!$B$2:$B$6,Rahoitusmuoto!$A$2:$A$6))</f>
        <v>#N/A</v>
      </c>
    </row>
    <row r="232" spans="1:8" x14ac:dyDescent="0.2">
      <c r="A232" s="9" t="str">
        <f t="shared" si="3"/>
        <v/>
      </c>
      <c r="H232" s="9" t="e">
        <f>(LOOKUP(G232,Rahoitusmuoto!$B$2:$B$6,Rahoitusmuoto!$A$2:$A$6))</f>
        <v>#N/A</v>
      </c>
    </row>
    <row r="233" spans="1:8" x14ac:dyDescent="0.2">
      <c r="A233" s="9" t="str">
        <f t="shared" si="3"/>
        <v/>
      </c>
      <c r="H233" s="9" t="e">
        <f>(LOOKUP(G233,Rahoitusmuoto!$B$2:$B$6,Rahoitusmuoto!$A$2:$A$6))</f>
        <v>#N/A</v>
      </c>
    </row>
    <row r="234" spans="1:8" x14ac:dyDescent="0.2">
      <c r="A234" s="9" t="str">
        <f t="shared" si="3"/>
        <v/>
      </c>
      <c r="H234" s="9" t="e">
        <f>(LOOKUP(G234,Rahoitusmuoto!$B$2:$B$6,Rahoitusmuoto!$A$2:$A$6))</f>
        <v>#N/A</v>
      </c>
    </row>
    <row r="235" spans="1:8" x14ac:dyDescent="0.2">
      <c r="A235" s="9" t="str">
        <f t="shared" si="3"/>
        <v/>
      </c>
      <c r="H235" s="9" t="e">
        <f>(LOOKUP(G235,Rahoitusmuoto!$B$2:$B$6,Rahoitusmuoto!$A$2:$A$6))</f>
        <v>#N/A</v>
      </c>
    </row>
    <row r="236" spans="1:8" x14ac:dyDescent="0.2">
      <c r="A236" s="9" t="str">
        <f t="shared" si="3"/>
        <v/>
      </c>
      <c r="H236" s="9" t="e">
        <f>(LOOKUP(G236,Rahoitusmuoto!$B$2:$B$6,Rahoitusmuoto!$A$2:$A$6))</f>
        <v>#N/A</v>
      </c>
    </row>
    <row r="237" spans="1:8" x14ac:dyDescent="0.2">
      <c r="A237" s="9" t="str">
        <f t="shared" si="3"/>
        <v/>
      </c>
      <c r="H237" s="9" t="e">
        <f>(LOOKUP(G237,Rahoitusmuoto!$B$2:$B$6,Rahoitusmuoto!$A$2:$A$6))</f>
        <v>#N/A</v>
      </c>
    </row>
    <row r="238" spans="1:8" x14ac:dyDescent="0.2">
      <c r="A238" s="9" t="str">
        <f t="shared" si="3"/>
        <v/>
      </c>
      <c r="H238" s="9" t="e">
        <f>(LOOKUP(G238,Rahoitusmuoto!$B$2:$B$6,Rahoitusmuoto!$A$2:$A$6))</f>
        <v>#N/A</v>
      </c>
    </row>
    <row r="239" spans="1:8" x14ac:dyDescent="0.2">
      <c r="A239" s="9" t="str">
        <f t="shared" si="3"/>
        <v/>
      </c>
      <c r="H239" s="9" t="e">
        <f>(LOOKUP(G239,Rahoitusmuoto!$B$2:$B$6,Rahoitusmuoto!$A$2:$A$6))</f>
        <v>#N/A</v>
      </c>
    </row>
    <row r="240" spans="1:8" x14ac:dyDescent="0.2">
      <c r="A240" s="9" t="str">
        <f t="shared" si="3"/>
        <v/>
      </c>
      <c r="H240" s="9" t="e">
        <f>(LOOKUP(G240,Rahoitusmuoto!$B$2:$B$6,Rahoitusmuoto!$A$2:$A$6))</f>
        <v>#N/A</v>
      </c>
    </row>
    <row r="241" spans="1:8" x14ac:dyDescent="0.2">
      <c r="A241" s="9" t="str">
        <f t="shared" si="3"/>
        <v/>
      </c>
      <c r="H241" s="9" t="e">
        <f>(LOOKUP(G241,Rahoitusmuoto!$B$2:$B$6,Rahoitusmuoto!$A$2:$A$6))</f>
        <v>#N/A</v>
      </c>
    </row>
    <row r="242" spans="1:8" x14ac:dyDescent="0.2">
      <c r="A242" s="9" t="str">
        <f t="shared" si="3"/>
        <v/>
      </c>
      <c r="H242" s="9" t="e">
        <f>(LOOKUP(G242,Rahoitusmuoto!$B$2:$B$6,Rahoitusmuoto!$A$2:$A$6))</f>
        <v>#N/A</v>
      </c>
    </row>
    <row r="243" spans="1:8" x14ac:dyDescent="0.2">
      <c r="A243" s="9" t="str">
        <f t="shared" si="3"/>
        <v/>
      </c>
      <c r="H243" s="9" t="e">
        <f>(LOOKUP(G243,Rahoitusmuoto!$B$2:$B$6,Rahoitusmuoto!$A$2:$A$6))</f>
        <v>#N/A</v>
      </c>
    </row>
    <row r="244" spans="1:8" x14ac:dyDescent="0.2">
      <c r="A244" s="9" t="str">
        <f t="shared" si="3"/>
        <v/>
      </c>
      <c r="H244" s="9" t="e">
        <f>(LOOKUP(G244,Rahoitusmuoto!$B$2:$B$6,Rahoitusmuoto!$A$2:$A$6))</f>
        <v>#N/A</v>
      </c>
    </row>
    <row r="245" spans="1:8" x14ac:dyDescent="0.2">
      <c r="A245" s="9" t="str">
        <f t="shared" si="3"/>
        <v/>
      </c>
      <c r="H245" s="9" t="e">
        <f>(LOOKUP(G245,Rahoitusmuoto!$B$2:$B$6,Rahoitusmuoto!$A$2:$A$6))</f>
        <v>#N/A</v>
      </c>
    </row>
    <row r="246" spans="1:8" x14ac:dyDescent="0.2">
      <c r="A246" s="9" t="str">
        <f t="shared" si="3"/>
        <v/>
      </c>
      <c r="H246" s="9" t="e">
        <f>(LOOKUP(G246,Rahoitusmuoto!$B$2:$B$6,Rahoitusmuoto!$A$2:$A$6))</f>
        <v>#N/A</v>
      </c>
    </row>
    <row r="247" spans="1:8" x14ac:dyDescent="0.2">
      <c r="A247" s="9" t="str">
        <f t="shared" si="3"/>
        <v/>
      </c>
      <c r="H247" s="9" t="e">
        <f>(LOOKUP(G247,Rahoitusmuoto!$B$2:$B$6,Rahoitusmuoto!$A$2:$A$6))</f>
        <v>#N/A</v>
      </c>
    </row>
    <row r="248" spans="1:8" x14ac:dyDescent="0.2">
      <c r="A248" s="9" t="str">
        <f t="shared" si="3"/>
        <v/>
      </c>
      <c r="H248" s="9" t="e">
        <f>(LOOKUP(G248,Rahoitusmuoto!$B$2:$B$6,Rahoitusmuoto!$A$2:$A$6))</f>
        <v>#N/A</v>
      </c>
    </row>
    <row r="249" spans="1:8" x14ac:dyDescent="0.2">
      <c r="A249" s="9" t="str">
        <f t="shared" si="3"/>
        <v/>
      </c>
      <c r="H249" s="9" t="e">
        <f>(LOOKUP(G249,Rahoitusmuoto!$B$2:$B$6,Rahoitusmuoto!$A$2:$A$6))</f>
        <v>#N/A</v>
      </c>
    </row>
    <row r="250" spans="1:8" x14ac:dyDescent="0.2">
      <c r="A250" s="9" t="str">
        <f t="shared" si="3"/>
        <v/>
      </c>
      <c r="H250" s="9" t="e">
        <f>(LOOKUP(G250,Rahoitusmuoto!$B$2:$B$6,Rahoitusmuoto!$A$2:$A$6))</f>
        <v>#N/A</v>
      </c>
    </row>
    <row r="251" spans="1:8" x14ac:dyDescent="0.2">
      <c r="A251" s="9" t="str">
        <f t="shared" si="3"/>
        <v/>
      </c>
      <c r="H251" s="9" t="e">
        <f>(LOOKUP(G251,Rahoitusmuoto!$B$2:$B$6,Rahoitusmuoto!$A$2:$A$6))</f>
        <v>#N/A</v>
      </c>
    </row>
    <row r="252" spans="1:8" x14ac:dyDescent="0.2">
      <c r="A252" s="9" t="str">
        <f t="shared" si="3"/>
        <v/>
      </c>
      <c r="H252" s="9" t="e">
        <f>(LOOKUP(G252,Rahoitusmuoto!$B$2:$B$6,Rahoitusmuoto!$A$2:$A$6))</f>
        <v>#N/A</v>
      </c>
    </row>
    <row r="253" spans="1:8" x14ac:dyDescent="0.2">
      <c r="A253" s="9" t="str">
        <f t="shared" si="3"/>
        <v/>
      </c>
      <c r="H253" s="9" t="e">
        <f>(LOOKUP(G253,Rahoitusmuoto!$B$2:$B$6,Rahoitusmuoto!$A$2:$A$6))</f>
        <v>#N/A</v>
      </c>
    </row>
    <row r="254" spans="1:8" x14ac:dyDescent="0.2">
      <c r="A254" s="9" t="str">
        <f t="shared" si="3"/>
        <v/>
      </c>
      <c r="H254" s="9" t="e">
        <f>(LOOKUP(G254,Rahoitusmuoto!$B$2:$B$6,Rahoitusmuoto!$A$2:$A$6))</f>
        <v>#N/A</v>
      </c>
    </row>
    <row r="255" spans="1:8" x14ac:dyDescent="0.2">
      <c r="A255" s="9" t="str">
        <f t="shared" si="3"/>
        <v/>
      </c>
      <c r="H255" s="9" t="e">
        <f>(LOOKUP(G255,Rahoitusmuoto!$B$2:$B$6,Rahoitusmuoto!$A$2:$A$6))</f>
        <v>#N/A</v>
      </c>
    </row>
    <row r="256" spans="1:8" x14ac:dyDescent="0.2">
      <c r="A256" s="9" t="str">
        <f t="shared" si="3"/>
        <v/>
      </c>
      <c r="H256" s="9" t="e">
        <f>(LOOKUP(G256,Rahoitusmuoto!$B$2:$B$6,Rahoitusmuoto!$A$2:$A$6))</f>
        <v>#N/A</v>
      </c>
    </row>
    <row r="257" spans="1:8" x14ac:dyDescent="0.2">
      <c r="A257" s="9" t="str">
        <f t="shared" si="3"/>
        <v/>
      </c>
      <c r="H257" s="9" t="e">
        <f>(LOOKUP(G257,Rahoitusmuoto!$B$2:$B$6,Rahoitusmuoto!$A$2:$A$6))</f>
        <v>#N/A</v>
      </c>
    </row>
    <row r="258" spans="1:8" x14ac:dyDescent="0.2">
      <c r="A258" s="9" t="str">
        <f t="shared" si="3"/>
        <v/>
      </c>
      <c r="H258" s="9" t="e">
        <f>(LOOKUP(G258,Rahoitusmuoto!$B$2:$B$6,Rahoitusmuoto!$A$2:$A$6))</f>
        <v>#N/A</v>
      </c>
    </row>
    <row r="259" spans="1:8" x14ac:dyDescent="0.2">
      <c r="A259" s="9" t="str">
        <f t="shared" si="3"/>
        <v/>
      </c>
      <c r="H259" s="9" t="e">
        <f>(LOOKUP(G259,Rahoitusmuoto!$B$2:$B$6,Rahoitusmuoto!$A$2:$A$6))</f>
        <v>#N/A</v>
      </c>
    </row>
    <row r="260" spans="1:8" x14ac:dyDescent="0.2">
      <c r="A260" s="9" t="str">
        <f t="shared" ref="A260:A273" si="4">IF(ISBLANK(B260),"",CONCATENATE(B260," ",C260, " (", E260, ")"))</f>
        <v/>
      </c>
      <c r="H260" s="9" t="e">
        <f>(LOOKUP(G260,Rahoitusmuoto!$B$2:$B$6,Rahoitusmuoto!$A$2:$A$6))</f>
        <v>#N/A</v>
      </c>
    </row>
    <row r="261" spans="1:8" x14ac:dyDescent="0.2">
      <c r="A261" s="9" t="str">
        <f t="shared" si="4"/>
        <v/>
      </c>
      <c r="H261" s="9" t="e">
        <f>(LOOKUP(G261,Rahoitusmuoto!$B$2:$B$6,Rahoitusmuoto!$A$2:$A$6))</f>
        <v>#N/A</v>
      </c>
    </row>
    <row r="262" spans="1:8" x14ac:dyDescent="0.2">
      <c r="A262" s="9" t="str">
        <f t="shared" si="4"/>
        <v/>
      </c>
      <c r="H262" s="9" t="e">
        <f>(LOOKUP(G262,Rahoitusmuoto!$B$2:$B$6,Rahoitusmuoto!$A$2:$A$6))</f>
        <v>#N/A</v>
      </c>
    </row>
    <row r="263" spans="1:8" x14ac:dyDescent="0.2">
      <c r="A263" s="9" t="str">
        <f t="shared" si="4"/>
        <v/>
      </c>
      <c r="H263" s="9" t="e">
        <f>(LOOKUP(G263,Rahoitusmuoto!$B$2:$B$6,Rahoitusmuoto!$A$2:$A$6))</f>
        <v>#N/A</v>
      </c>
    </row>
    <row r="264" spans="1:8" x14ac:dyDescent="0.2">
      <c r="A264" s="9" t="str">
        <f t="shared" si="4"/>
        <v/>
      </c>
      <c r="H264" s="9" t="e">
        <f>(LOOKUP(G264,Rahoitusmuoto!$B$2:$B$6,Rahoitusmuoto!$A$2:$A$6))</f>
        <v>#N/A</v>
      </c>
    </row>
    <row r="265" spans="1:8" x14ac:dyDescent="0.2">
      <c r="A265" s="9" t="str">
        <f t="shared" si="4"/>
        <v/>
      </c>
      <c r="H265" s="9" t="e">
        <f>(LOOKUP(G265,Rahoitusmuoto!$B$2:$B$6,Rahoitusmuoto!$A$2:$A$6))</f>
        <v>#N/A</v>
      </c>
    </row>
    <row r="266" spans="1:8" x14ac:dyDescent="0.2">
      <c r="A266" s="9" t="str">
        <f t="shared" si="4"/>
        <v/>
      </c>
      <c r="H266" s="9" t="e">
        <f>(LOOKUP(G266,Rahoitusmuoto!$B$2:$B$6,Rahoitusmuoto!$A$2:$A$6))</f>
        <v>#N/A</v>
      </c>
    </row>
    <row r="267" spans="1:8" x14ac:dyDescent="0.2">
      <c r="A267" s="9" t="str">
        <f t="shared" si="4"/>
        <v/>
      </c>
      <c r="H267" s="9" t="e">
        <f>(LOOKUP(G267,Rahoitusmuoto!$B$2:$B$6,Rahoitusmuoto!$A$2:$A$6))</f>
        <v>#N/A</v>
      </c>
    </row>
    <row r="268" spans="1:8" x14ac:dyDescent="0.2">
      <c r="A268" s="9" t="str">
        <f t="shared" si="4"/>
        <v/>
      </c>
      <c r="H268" s="9" t="e">
        <f>(LOOKUP(G268,Rahoitusmuoto!$B$2:$B$6,Rahoitusmuoto!$A$2:$A$6))</f>
        <v>#N/A</v>
      </c>
    </row>
    <row r="269" spans="1:8" x14ac:dyDescent="0.2">
      <c r="A269" s="9" t="str">
        <f t="shared" si="4"/>
        <v/>
      </c>
      <c r="H269" s="9" t="e">
        <f>(LOOKUP(G269,Rahoitusmuoto!$B$2:$B$6,Rahoitusmuoto!$A$2:$A$6))</f>
        <v>#N/A</v>
      </c>
    </row>
    <row r="270" spans="1:8" x14ac:dyDescent="0.2">
      <c r="A270" s="9" t="str">
        <f t="shared" si="4"/>
        <v/>
      </c>
      <c r="H270" s="9" t="e">
        <f>(LOOKUP(G270,Rahoitusmuoto!$B$2:$B$6,Rahoitusmuoto!$A$2:$A$6))</f>
        <v>#N/A</v>
      </c>
    </row>
    <row r="271" spans="1:8" x14ac:dyDescent="0.2">
      <c r="A271" s="9" t="str">
        <f t="shared" si="4"/>
        <v/>
      </c>
      <c r="H271" s="9" t="e">
        <f>(LOOKUP(G271,Rahoitusmuoto!$B$2:$B$6,Rahoitusmuoto!$A$2:$A$6))</f>
        <v>#N/A</v>
      </c>
    </row>
    <row r="272" spans="1:8" x14ac:dyDescent="0.2">
      <c r="A272" s="9" t="str">
        <f t="shared" si="4"/>
        <v/>
      </c>
      <c r="H272" s="9" t="e">
        <f>(LOOKUP(G272,Rahoitusmuoto!$B$2:$B$6,Rahoitusmuoto!$A$2:$A$6))</f>
        <v>#N/A</v>
      </c>
    </row>
    <row r="273" spans="1:8" x14ac:dyDescent="0.2">
      <c r="A273" s="9" t="str">
        <f t="shared" si="4"/>
        <v/>
      </c>
      <c r="H273" s="9" t="e">
        <f>(LOOKUP(G273,Rahoitusmuoto!$B$2:$B$6,Rahoitusmuoto!$A$2:$A$6))</f>
        <v>#N/A</v>
      </c>
    </row>
    <row r="274" spans="1:8" x14ac:dyDescent="0.2">
      <c r="A274" s="9" t="str">
        <f t="shared" ref="A274:A325" si="5">IF(ISBLANK(B274),"",CONCATENATE(B274," ",C274, "(", E274, ")"))</f>
        <v/>
      </c>
      <c r="H274" s="9" t="e">
        <f>(LOOKUP(G274,Rahoitusmuoto!$B$2:$B$6,Rahoitusmuoto!$A$2:$A$6))</f>
        <v>#N/A</v>
      </c>
    </row>
    <row r="275" spans="1:8" x14ac:dyDescent="0.2">
      <c r="A275" s="9" t="str">
        <f t="shared" si="5"/>
        <v/>
      </c>
      <c r="H275" s="9" t="e">
        <f>(LOOKUP(G275,Rahoitusmuoto!$B$2:$B$6,Rahoitusmuoto!$A$2:$A$6))</f>
        <v>#N/A</v>
      </c>
    </row>
    <row r="276" spans="1:8" x14ac:dyDescent="0.2">
      <c r="A276" s="9" t="str">
        <f t="shared" si="5"/>
        <v/>
      </c>
      <c r="H276" s="9" t="e">
        <f>(LOOKUP(G276,Rahoitusmuoto!$B$2:$B$6,Rahoitusmuoto!$A$2:$A$6))</f>
        <v>#N/A</v>
      </c>
    </row>
    <row r="277" spans="1:8" x14ac:dyDescent="0.2">
      <c r="A277" s="9" t="str">
        <f t="shared" si="5"/>
        <v/>
      </c>
      <c r="H277" s="9" t="e">
        <f>(LOOKUP(G277,Rahoitusmuoto!$B$2:$B$6,Rahoitusmuoto!$A$2:$A$6))</f>
        <v>#N/A</v>
      </c>
    </row>
    <row r="278" spans="1:8" x14ac:dyDescent="0.2">
      <c r="A278" s="9" t="str">
        <f t="shared" si="5"/>
        <v/>
      </c>
      <c r="H278" s="9" t="e">
        <f>(LOOKUP(G278,Rahoitusmuoto!$B$2:$B$6,Rahoitusmuoto!$A$2:$A$6))</f>
        <v>#N/A</v>
      </c>
    </row>
    <row r="279" spans="1:8" x14ac:dyDescent="0.2">
      <c r="A279" s="9" t="str">
        <f t="shared" si="5"/>
        <v/>
      </c>
      <c r="H279" s="9" t="e">
        <f>(LOOKUP(G279,Rahoitusmuoto!$B$2:$B$6,Rahoitusmuoto!$A$2:$A$6))</f>
        <v>#N/A</v>
      </c>
    </row>
    <row r="280" spans="1:8" x14ac:dyDescent="0.2">
      <c r="A280" s="9" t="str">
        <f t="shared" si="5"/>
        <v/>
      </c>
      <c r="H280" s="9" t="e">
        <f>(LOOKUP(G280,Rahoitusmuoto!$B$2:$B$6,Rahoitusmuoto!$A$2:$A$6))</f>
        <v>#N/A</v>
      </c>
    </row>
    <row r="281" spans="1:8" x14ac:dyDescent="0.2">
      <c r="A281" s="9" t="str">
        <f t="shared" si="5"/>
        <v/>
      </c>
      <c r="H281" s="9" t="e">
        <f>(LOOKUP(G281,Rahoitusmuoto!$B$2:$B$6,Rahoitusmuoto!$A$2:$A$6))</f>
        <v>#N/A</v>
      </c>
    </row>
    <row r="282" spans="1:8" x14ac:dyDescent="0.2">
      <c r="A282" s="9" t="str">
        <f t="shared" si="5"/>
        <v/>
      </c>
      <c r="H282" s="9" t="e">
        <f>(LOOKUP(G282,Rahoitusmuoto!$B$2:$B$6,Rahoitusmuoto!$A$2:$A$6))</f>
        <v>#N/A</v>
      </c>
    </row>
    <row r="283" spans="1:8" x14ac:dyDescent="0.2">
      <c r="A283" s="9" t="str">
        <f t="shared" si="5"/>
        <v/>
      </c>
      <c r="H283" s="9" t="e">
        <f>(LOOKUP(G283,Rahoitusmuoto!$B$2:$B$6,Rahoitusmuoto!$A$2:$A$6))</f>
        <v>#N/A</v>
      </c>
    </row>
    <row r="284" spans="1:8" x14ac:dyDescent="0.2">
      <c r="A284" s="9" t="str">
        <f t="shared" si="5"/>
        <v/>
      </c>
      <c r="H284" s="9" t="e">
        <f>(LOOKUP(G284,Rahoitusmuoto!$B$2:$B$6,Rahoitusmuoto!$A$2:$A$6))</f>
        <v>#N/A</v>
      </c>
    </row>
    <row r="285" spans="1:8" x14ac:dyDescent="0.2">
      <c r="A285" s="9" t="str">
        <f t="shared" si="5"/>
        <v/>
      </c>
      <c r="H285" s="9" t="e">
        <f>(LOOKUP(G285,Rahoitusmuoto!$B$2:$B$6,Rahoitusmuoto!$A$2:$A$6))</f>
        <v>#N/A</v>
      </c>
    </row>
    <row r="286" spans="1:8" x14ac:dyDescent="0.2">
      <c r="A286" s="9" t="str">
        <f t="shared" si="5"/>
        <v/>
      </c>
      <c r="H286" s="9" t="e">
        <f>(LOOKUP(G286,Rahoitusmuoto!$B$2:$B$6,Rahoitusmuoto!$A$2:$A$6))</f>
        <v>#N/A</v>
      </c>
    </row>
    <row r="287" spans="1:8" x14ac:dyDescent="0.2">
      <c r="A287" s="9" t="str">
        <f t="shared" si="5"/>
        <v/>
      </c>
      <c r="H287" s="9" t="e">
        <f>(LOOKUP(G287,Rahoitusmuoto!$B$2:$B$6,Rahoitusmuoto!$A$2:$A$6))</f>
        <v>#N/A</v>
      </c>
    </row>
    <row r="288" spans="1:8" x14ac:dyDescent="0.2">
      <c r="A288" s="9" t="str">
        <f t="shared" si="5"/>
        <v/>
      </c>
      <c r="H288" s="9" t="e">
        <f>(LOOKUP(G288,Rahoitusmuoto!$B$2:$B$6,Rahoitusmuoto!$A$2:$A$6))</f>
        <v>#N/A</v>
      </c>
    </row>
    <row r="289" spans="1:8" x14ac:dyDescent="0.2">
      <c r="A289" s="9" t="str">
        <f t="shared" si="5"/>
        <v/>
      </c>
      <c r="H289" s="9" t="e">
        <f>(LOOKUP(G289,Rahoitusmuoto!$B$2:$B$6,Rahoitusmuoto!$A$2:$A$6))</f>
        <v>#N/A</v>
      </c>
    </row>
    <row r="290" spans="1:8" x14ac:dyDescent="0.2">
      <c r="A290" s="9" t="str">
        <f t="shared" si="5"/>
        <v/>
      </c>
      <c r="H290" s="9" t="e">
        <f>(LOOKUP(G290,Rahoitusmuoto!$B$2:$B$6,Rahoitusmuoto!$A$2:$A$6))</f>
        <v>#N/A</v>
      </c>
    </row>
    <row r="291" spans="1:8" x14ac:dyDescent="0.2">
      <c r="A291" s="9" t="str">
        <f t="shared" si="5"/>
        <v/>
      </c>
      <c r="H291" s="9" t="e">
        <f>(LOOKUP(G291,Rahoitusmuoto!$B$2:$B$6,Rahoitusmuoto!$A$2:$A$6))</f>
        <v>#N/A</v>
      </c>
    </row>
    <row r="292" spans="1:8" x14ac:dyDescent="0.2">
      <c r="A292" s="9" t="str">
        <f t="shared" si="5"/>
        <v/>
      </c>
      <c r="H292" s="9" t="e">
        <f>(LOOKUP(G292,Rahoitusmuoto!$B$2:$B$6,Rahoitusmuoto!$A$2:$A$6))</f>
        <v>#N/A</v>
      </c>
    </row>
    <row r="293" spans="1:8" x14ac:dyDescent="0.2">
      <c r="A293" s="9" t="str">
        <f t="shared" si="5"/>
        <v/>
      </c>
      <c r="H293" s="9" t="e">
        <f>(LOOKUP(G293,Rahoitusmuoto!$B$2:$B$6,Rahoitusmuoto!$A$2:$A$6))</f>
        <v>#N/A</v>
      </c>
    </row>
    <row r="294" spans="1:8" x14ac:dyDescent="0.2">
      <c r="A294" s="9" t="str">
        <f t="shared" si="5"/>
        <v/>
      </c>
      <c r="H294" s="9" t="e">
        <f>(LOOKUP(G294,Rahoitusmuoto!$B$2:$B$6,Rahoitusmuoto!$A$2:$A$6))</f>
        <v>#N/A</v>
      </c>
    </row>
    <row r="295" spans="1:8" x14ac:dyDescent="0.2">
      <c r="A295" s="9" t="str">
        <f t="shared" si="5"/>
        <v/>
      </c>
      <c r="H295" s="9" t="e">
        <f>(LOOKUP(G295,Rahoitusmuoto!$B$2:$B$6,Rahoitusmuoto!$A$2:$A$6))</f>
        <v>#N/A</v>
      </c>
    </row>
    <row r="296" spans="1:8" x14ac:dyDescent="0.2">
      <c r="A296" s="9" t="str">
        <f t="shared" si="5"/>
        <v/>
      </c>
      <c r="H296" s="9" t="e">
        <f>(LOOKUP(G296,Rahoitusmuoto!$B$2:$B$6,Rahoitusmuoto!$A$2:$A$6))</f>
        <v>#N/A</v>
      </c>
    </row>
    <row r="297" spans="1:8" x14ac:dyDescent="0.2">
      <c r="A297" s="9" t="str">
        <f t="shared" si="5"/>
        <v/>
      </c>
      <c r="H297" s="9" t="e">
        <f>(LOOKUP(G297,Rahoitusmuoto!$B$2:$B$6,Rahoitusmuoto!$A$2:$A$6))</f>
        <v>#N/A</v>
      </c>
    </row>
    <row r="298" spans="1:8" x14ac:dyDescent="0.2">
      <c r="A298" s="9" t="str">
        <f t="shared" si="5"/>
        <v/>
      </c>
      <c r="H298" s="9" t="e">
        <f>(LOOKUP(G298,Rahoitusmuoto!$B$2:$B$6,Rahoitusmuoto!$A$2:$A$6))</f>
        <v>#N/A</v>
      </c>
    </row>
    <row r="299" spans="1:8" x14ac:dyDescent="0.2">
      <c r="A299" s="9" t="str">
        <f t="shared" si="5"/>
        <v/>
      </c>
      <c r="H299" s="9" t="e">
        <f>(LOOKUP(G299,Rahoitusmuoto!$B$2:$B$6,Rahoitusmuoto!$A$2:$A$6))</f>
        <v>#N/A</v>
      </c>
    </row>
    <row r="300" spans="1:8" x14ac:dyDescent="0.2">
      <c r="A300" s="9" t="str">
        <f t="shared" si="5"/>
        <v/>
      </c>
      <c r="H300" s="9" t="e">
        <f>(LOOKUP(G300,Rahoitusmuoto!$B$2:$B$6,Rahoitusmuoto!$A$2:$A$6))</f>
        <v>#N/A</v>
      </c>
    </row>
    <row r="301" spans="1:8" x14ac:dyDescent="0.2">
      <c r="A301" s="9" t="str">
        <f t="shared" si="5"/>
        <v/>
      </c>
      <c r="H301" s="9" t="e">
        <f>(LOOKUP(G301,Rahoitusmuoto!$B$2:$B$6,Rahoitusmuoto!$A$2:$A$6))</f>
        <v>#N/A</v>
      </c>
    </row>
    <row r="302" spans="1:8" x14ac:dyDescent="0.2">
      <c r="A302" s="9" t="str">
        <f t="shared" si="5"/>
        <v/>
      </c>
      <c r="H302" s="9" t="e">
        <f>(LOOKUP(G302,Rahoitusmuoto!$B$2:$B$6,Rahoitusmuoto!$A$2:$A$6))</f>
        <v>#N/A</v>
      </c>
    </row>
    <row r="303" spans="1:8" x14ac:dyDescent="0.2">
      <c r="A303" s="9" t="str">
        <f t="shared" si="5"/>
        <v/>
      </c>
      <c r="H303" s="9" t="e">
        <f>(LOOKUP(G303,Rahoitusmuoto!$B$2:$B$6,Rahoitusmuoto!$A$2:$A$6))</f>
        <v>#N/A</v>
      </c>
    </row>
    <row r="304" spans="1:8" x14ac:dyDescent="0.2">
      <c r="A304" s="9" t="str">
        <f t="shared" si="5"/>
        <v/>
      </c>
      <c r="H304" s="9" t="e">
        <f>(LOOKUP(G304,Rahoitusmuoto!$B$2:$B$6,Rahoitusmuoto!$A$2:$A$6))</f>
        <v>#N/A</v>
      </c>
    </row>
    <row r="305" spans="1:8" x14ac:dyDescent="0.2">
      <c r="A305" s="9" t="str">
        <f t="shared" si="5"/>
        <v/>
      </c>
      <c r="H305" s="9" t="e">
        <f>(LOOKUP(G305,Rahoitusmuoto!$B$2:$B$6,Rahoitusmuoto!$A$2:$A$6))</f>
        <v>#N/A</v>
      </c>
    </row>
    <row r="306" spans="1:8" x14ac:dyDescent="0.2">
      <c r="A306" s="9" t="str">
        <f t="shared" si="5"/>
        <v/>
      </c>
      <c r="H306" s="9" t="e">
        <f>(LOOKUP(G306,Rahoitusmuoto!$B$2:$B$6,Rahoitusmuoto!$A$2:$A$6))</f>
        <v>#N/A</v>
      </c>
    </row>
    <row r="307" spans="1:8" x14ac:dyDescent="0.2">
      <c r="A307" s="9" t="str">
        <f t="shared" si="5"/>
        <v/>
      </c>
      <c r="H307" s="9" t="e">
        <f>(LOOKUP(G307,Rahoitusmuoto!$B$2:$B$6,Rahoitusmuoto!$A$2:$A$6))</f>
        <v>#N/A</v>
      </c>
    </row>
    <row r="308" spans="1:8" x14ac:dyDescent="0.2">
      <c r="A308" s="9" t="str">
        <f t="shared" si="5"/>
        <v/>
      </c>
      <c r="H308" s="9" t="e">
        <f>(LOOKUP(G308,Rahoitusmuoto!$B$2:$B$6,Rahoitusmuoto!$A$2:$A$6))</f>
        <v>#N/A</v>
      </c>
    </row>
    <row r="309" spans="1:8" x14ac:dyDescent="0.2">
      <c r="A309" s="9" t="str">
        <f t="shared" si="5"/>
        <v/>
      </c>
      <c r="H309" s="9" t="e">
        <f>(LOOKUP(G309,Rahoitusmuoto!$B$2:$B$6,Rahoitusmuoto!$A$2:$A$6))</f>
        <v>#N/A</v>
      </c>
    </row>
    <row r="310" spans="1:8" x14ac:dyDescent="0.2">
      <c r="A310" s="9" t="str">
        <f t="shared" si="5"/>
        <v/>
      </c>
      <c r="H310" s="9" t="e">
        <f>(LOOKUP(G310,Rahoitusmuoto!$B$2:$B$6,Rahoitusmuoto!$A$2:$A$6))</f>
        <v>#N/A</v>
      </c>
    </row>
    <row r="311" spans="1:8" x14ac:dyDescent="0.2">
      <c r="A311" s="9" t="str">
        <f t="shared" si="5"/>
        <v/>
      </c>
      <c r="H311" s="9" t="e">
        <f>(LOOKUP(G311,Rahoitusmuoto!$B$2:$B$6,Rahoitusmuoto!$A$2:$A$6))</f>
        <v>#N/A</v>
      </c>
    </row>
    <row r="312" spans="1:8" x14ac:dyDescent="0.2">
      <c r="A312" s="9" t="str">
        <f t="shared" si="5"/>
        <v/>
      </c>
      <c r="H312" s="9" t="e">
        <f>(LOOKUP(G312,Rahoitusmuoto!$B$2:$B$6,Rahoitusmuoto!$A$2:$A$6))</f>
        <v>#N/A</v>
      </c>
    </row>
    <row r="313" spans="1:8" x14ac:dyDescent="0.2">
      <c r="A313" s="9" t="str">
        <f t="shared" si="5"/>
        <v/>
      </c>
      <c r="H313" s="9" t="e">
        <f>(LOOKUP(G313,Rahoitusmuoto!$B$2:$B$6,Rahoitusmuoto!$A$2:$A$6))</f>
        <v>#N/A</v>
      </c>
    </row>
    <row r="314" spans="1:8" x14ac:dyDescent="0.2">
      <c r="A314" s="9" t="str">
        <f t="shared" si="5"/>
        <v/>
      </c>
      <c r="H314" s="9" t="e">
        <f>(LOOKUP(G314,Rahoitusmuoto!$B$2:$B$6,Rahoitusmuoto!$A$2:$A$6))</f>
        <v>#N/A</v>
      </c>
    </row>
    <row r="315" spans="1:8" x14ac:dyDescent="0.2">
      <c r="A315" s="9" t="str">
        <f t="shared" si="5"/>
        <v/>
      </c>
      <c r="H315" s="9" t="e">
        <f>(LOOKUP(G315,Rahoitusmuoto!$B$2:$B$6,Rahoitusmuoto!$A$2:$A$6))</f>
        <v>#N/A</v>
      </c>
    </row>
    <row r="316" spans="1:8" x14ac:dyDescent="0.2">
      <c r="A316" s="9" t="str">
        <f t="shared" si="5"/>
        <v/>
      </c>
      <c r="H316" s="9" t="e">
        <f>(LOOKUP(G316,Rahoitusmuoto!$B$2:$B$6,Rahoitusmuoto!$A$2:$A$6))</f>
        <v>#N/A</v>
      </c>
    </row>
    <row r="317" spans="1:8" x14ac:dyDescent="0.2">
      <c r="A317" s="9" t="str">
        <f t="shared" si="5"/>
        <v/>
      </c>
      <c r="H317" s="9" t="e">
        <f>(LOOKUP(G317,Rahoitusmuoto!$B$2:$B$6,Rahoitusmuoto!$A$2:$A$6))</f>
        <v>#N/A</v>
      </c>
    </row>
    <row r="318" spans="1:8" x14ac:dyDescent="0.2">
      <c r="A318" s="9" t="str">
        <f t="shared" si="5"/>
        <v/>
      </c>
      <c r="H318" s="9" t="e">
        <f>(LOOKUP(G318,Rahoitusmuoto!$B$2:$B$6,Rahoitusmuoto!$A$2:$A$6))</f>
        <v>#N/A</v>
      </c>
    </row>
    <row r="319" spans="1:8" x14ac:dyDescent="0.2">
      <c r="A319" s="9" t="str">
        <f t="shared" si="5"/>
        <v/>
      </c>
      <c r="H319" s="9" t="e">
        <f>(LOOKUP(G319,Rahoitusmuoto!$B$2:$B$6,Rahoitusmuoto!$A$2:$A$6))</f>
        <v>#N/A</v>
      </c>
    </row>
    <row r="320" spans="1:8" x14ac:dyDescent="0.2">
      <c r="A320" s="9" t="str">
        <f t="shared" si="5"/>
        <v/>
      </c>
      <c r="H320" s="9" t="e">
        <f>(LOOKUP(G320,Rahoitusmuoto!$B$2:$B$6,Rahoitusmuoto!$A$2:$A$6))</f>
        <v>#N/A</v>
      </c>
    </row>
    <row r="321" spans="1:8" x14ac:dyDescent="0.2">
      <c r="A321" s="9" t="str">
        <f t="shared" si="5"/>
        <v/>
      </c>
      <c r="H321" s="9" t="e">
        <f>(LOOKUP(G321,Rahoitusmuoto!$B$2:$B$6,Rahoitusmuoto!$A$2:$A$6))</f>
        <v>#N/A</v>
      </c>
    </row>
    <row r="322" spans="1:8" x14ac:dyDescent="0.2">
      <c r="A322" s="9" t="str">
        <f t="shared" si="5"/>
        <v/>
      </c>
      <c r="H322" s="9" t="e">
        <f>(LOOKUP(G322,Rahoitusmuoto!$B$2:$B$6,Rahoitusmuoto!$A$2:$A$6))</f>
        <v>#N/A</v>
      </c>
    </row>
    <row r="323" spans="1:8" x14ac:dyDescent="0.2">
      <c r="A323" s="9" t="str">
        <f t="shared" si="5"/>
        <v/>
      </c>
      <c r="H323" s="9" t="e">
        <f>(LOOKUP(G323,Rahoitusmuoto!$B$2:$B$6,Rahoitusmuoto!$A$2:$A$6))</f>
        <v>#N/A</v>
      </c>
    </row>
    <row r="324" spans="1:8" x14ac:dyDescent="0.2">
      <c r="A324" s="9" t="str">
        <f t="shared" si="5"/>
        <v/>
      </c>
      <c r="H324" s="9" t="e">
        <f>(LOOKUP(G324,Rahoitusmuoto!$B$2:$B$6,Rahoitusmuoto!$A$2:$A$6))</f>
        <v>#N/A</v>
      </c>
    </row>
    <row r="325" spans="1:8" x14ac:dyDescent="0.2">
      <c r="A325" s="9" t="str">
        <f t="shared" si="5"/>
        <v/>
      </c>
      <c r="H325" s="9" t="e">
        <f>(LOOKUP(G325,Rahoitusmuoto!$B$2:$B$6,Rahoitusmuoto!$A$2:$A$6))</f>
        <v>#N/A</v>
      </c>
    </row>
    <row r="326" spans="1:8" x14ac:dyDescent="0.2">
      <c r="A326" s="9" t="str">
        <f t="shared" ref="A326:A389" si="6">IF(ISBLANK(B326),"",CONCATENATE(B326," ",C326, "(", E326, ")"))</f>
        <v/>
      </c>
      <c r="H326" s="9" t="e">
        <f>(LOOKUP(G326,Rahoitusmuoto!$B$2:$B$6,Rahoitusmuoto!$A$2:$A$6))</f>
        <v>#N/A</v>
      </c>
    </row>
    <row r="327" spans="1:8" x14ac:dyDescent="0.2">
      <c r="A327" s="9" t="str">
        <f t="shared" si="6"/>
        <v/>
      </c>
      <c r="H327" s="9" t="e">
        <f>(LOOKUP(G327,Rahoitusmuoto!$B$2:$B$6,Rahoitusmuoto!$A$2:$A$6))</f>
        <v>#N/A</v>
      </c>
    </row>
    <row r="328" spans="1:8" x14ac:dyDescent="0.2">
      <c r="A328" s="9" t="str">
        <f t="shared" si="6"/>
        <v/>
      </c>
      <c r="H328" s="9" t="e">
        <f>(LOOKUP(G328,Rahoitusmuoto!$B$2:$B$6,Rahoitusmuoto!$A$2:$A$6))</f>
        <v>#N/A</v>
      </c>
    </row>
    <row r="329" spans="1:8" x14ac:dyDescent="0.2">
      <c r="A329" s="9" t="str">
        <f t="shared" si="6"/>
        <v/>
      </c>
      <c r="H329" s="9" t="e">
        <f>(LOOKUP(G329,Rahoitusmuoto!$B$2:$B$6,Rahoitusmuoto!$A$2:$A$6))</f>
        <v>#N/A</v>
      </c>
    </row>
    <row r="330" spans="1:8" x14ac:dyDescent="0.2">
      <c r="A330" s="9" t="str">
        <f t="shared" si="6"/>
        <v/>
      </c>
      <c r="H330" s="9" t="e">
        <f>(LOOKUP(G330,Rahoitusmuoto!$B$2:$B$6,Rahoitusmuoto!$A$2:$A$6))</f>
        <v>#N/A</v>
      </c>
    </row>
    <row r="331" spans="1:8" x14ac:dyDescent="0.2">
      <c r="A331" s="9" t="str">
        <f t="shared" si="6"/>
        <v/>
      </c>
      <c r="H331" s="9" t="e">
        <f>(LOOKUP(G331,Rahoitusmuoto!$B$2:$B$6,Rahoitusmuoto!$A$2:$A$6))</f>
        <v>#N/A</v>
      </c>
    </row>
    <row r="332" spans="1:8" x14ac:dyDescent="0.2">
      <c r="A332" s="9" t="str">
        <f t="shared" si="6"/>
        <v/>
      </c>
      <c r="H332" s="9" t="e">
        <f>(LOOKUP(G332,Rahoitusmuoto!$B$2:$B$6,Rahoitusmuoto!$A$2:$A$6))</f>
        <v>#N/A</v>
      </c>
    </row>
    <row r="333" spans="1:8" x14ac:dyDescent="0.2">
      <c r="A333" s="9" t="str">
        <f t="shared" si="6"/>
        <v/>
      </c>
      <c r="H333" s="9" t="e">
        <f>(LOOKUP(G333,Rahoitusmuoto!$B$2:$B$6,Rahoitusmuoto!$A$2:$A$6))</f>
        <v>#N/A</v>
      </c>
    </row>
    <row r="334" spans="1:8" x14ac:dyDescent="0.2">
      <c r="A334" s="9" t="str">
        <f t="shared" si="6"/>
        <v/>
      </c>
      <c r="H334" s="9" t="e">
        <f>(LOOKUP(G334,Rahoitusmuoto!$B$2:$B$6,Rahoitusmuoto!$A$2:$A$6))</f>
        <v>#N/A</v>
      </c>
    </row>
    <row r="335" spans="1:8" x14ac:dyDescent="0.2">
      <c r="A335" s="9" t="str">
        <f t="shared" si="6"/>
        <v/>
      </c>
      <c r="H335" s="9" t="e">
        <f>(LOOKUP(G335,Rahoitusmuoto!$B$2:$B$6,Rahoitusmuoto!$A$2:$A$6))</f>
        <v>#N/A</v>
      </c>
    </row>
    <row r="336" spans="1:8" x14ac:dyDescent="0.2">
      <c r="A336" s="9" t="str">
        <f t="shared" si="6"/>
        <v/>
      </c>
      <c r="H336" s="9" t="e">
        <f>(LOOKUP(G336,Rahoitusmuoto!$B$2:$B$6,Rahoitusmuoto!$A$2:$A$6))</f>
        <v>#N/A</v>
      </c>
    </row>
    <row r="337" spans="1:8" x14ac:dyDescent="0.2">
      <c r="A337" s="9" t="str">
        <f t="shared" si="6"/>
        <v/>
      </c>
      <c r="H337" s="9" t="e">
        <f>(LOOKUP(G337,Rahoitusmuoto!$B$2:$B$6,Rahoitusmuoto!$A$2:$A$6))</f>
        <v>#N/A</v>
      </c>
    </row>
    <row r="338" spans="1:8" x14ac:dyDescent="0.2">
      <c r="A338" s="9" t="str">
        <f t="shared" si="6"/>
        <v/>
      </c>
      <c r="H338" s="9" t="e">
        <f>(LOOKUP(G338,Rahoitusmuoto!$B$2:$B$6,Rahoitusmuoto!$A$2:$A$6))</f>
        <v>#N/A</v>
      </c>
    </row>
    <row r="339" spans="1:8" x14ac:dyDescent="0.2">
      <c r="A339" s="9" t="str">
        <f t="shared" si="6"/>
        <v/>
      </c>
      <c r="H339" s="9" t="e">
        <f>(LOOKUP(G339,Rahoitusmuoto!$B$2:$B$6,Rahoitusmuoto!$A$2:$A$6))</f>
        <v>#N/A</v>
      </c>
    </row>
    <row r="340" spans="1:8" x14ac:dyDescent="0.2">
      <c r="A340" s="9" t="str">
        <f t="shared" si="6"/>
        <v/>
      </c>
      <c r="H340" s="9" t="e">
        <f>(LOOKUP(G340,Rahoitusmuoto!$B$2:$B$6,Rahoitusmuoto!$A$2:$A$6))</f>
        <v>#N/A</v>
      </c>
    </row>
    <row r="341" spans="1:8" x14ac:dyDescent="0.2">
      <c r="A341" s="9" t="str">
        <f t="shared" si="6"/>
        <v/>
      </c>
      <c r="H341" s="9" t="e">
        <f>(LOOKUP(G341,Rahoitusmuoto!$B$2:$B$6,Rahoitusmuoto!$A$2:$A$6))</f>
        <v>#N/A</v>
      </c>
    </row>
    <row r="342" spans="1:8" x14ac:dyDescent="0.2">
      <c r="A342" s="9" t="str">
        <f t="shared" si="6"/>
        <v/>
      </c>
      <c r="H342" s="9" t="e">
        <f>(LOOKUP(G342,Rahoitusmuoto!$B$2:$B$6,Rahoitusmuoto!$A$2:$A$6))</f>
        <v>#N/A</v>
      </c>
    </row>
    <row r="343" spans="1:8" x14ac:dyDescent="0.2">
      <c r="A343" s="9" t="str">
        <f t="shared" si="6"/>
        <v/>
      </c>
      <c r="H343" s="9" t="e">
        <f>(LOOKUP(G343,Rahoitusmuoto!$B$2:$B$6,Rahoitusmuoto!$A$2:$A$6))</f>
        <v>#N/A</v>
      </c>
    </row>
    <row r="344" spans="1:8" x14ac:dyDescent="0.2">
      <c r="A344" s="9" t="str">
        <f t="shared" si="6"/>
        <v/>
      </c>
      <c r="H344" s="9" t="e">
        <f>(LOOKUP(G344,Rahoitusmuoto!$B$2:$B$6,Rahoitusmuoto!$A$2:$A$6))</f>
        <v>#N/A</v>
      </c>
    </row>
    <row r="345" spans="1:8" x14ac:dyDescent="0.2">
      <c r="A345" s="9" t="str">
        <f t="shared" si="6"/>
        <v/>
      </c>
      <c r="H345" s="9" t="e">
        <f>(LOOKUP(G345,Rahoitusmuoto!$B$2:$B$6,Rahoitusmuoto!$A$2:$A$6))</f>
        <v>#N/A</v>
      </c>
    </row>
    <row r="346" spans="1:8" x14ac:dyDescent="0.2">
      <c r="A346" s="9" t="str">
        <f t="shared" si="6"/>
        <v/>
      </c>
      <c r="H346" s="9" t="e">
        <f>(LOOKUP(G346,Rahoitusmuoto!$B$2:$B$6,Rahoitusmuoto!$A$2:$A$6))</f>
        <v>#N/A</v>
      </c>
    </row>
    <row r="347" spans="1:8" x14ac:dyDescent="0.2">
      <c r="A347" s="9" t="str">
        <f t="shared" si="6"/>
        <v/>
      </c>
      <c r="H347" s="9" t="e">
        <f>(LOOKUP(G347,Rahoitusmuoto!$B$2:$B$6,Rahoitusmuoto!$A$2:$A$6))</f>
        <v>#N/A</v>
      </c>
    </row>
    <row r="348" spans="1:8" x14ac:dyDescent="0.2">
      <c r="A348" s="9" t="str">
        <f t="shared" si="6"/>
        <v/>
      </c>
      <c r="H348" s="9" t="e">
        <f>(LOOKUP(G348,Rahoitusmuoto!$B$2:$B$6,Rahoitusmuoto!$A$2:$A$6))</f>
        <v>#N/A</v>
      </c>
    </row>
    <row r="349" spans="1:8" x14ac:dyDescent="0.2">
      <c r="A349" s="9" t="str">
        <f t="shared" si="6"/>
        <v/>
      </c>
      <c r="H349" s="9" t="e">
        <f>(LOOKUP(G349,Rahoitusmuoto!$B$2:$B$6,Rahoitusmuoto!$A$2:$A$6))</f>
        <v>#N/A</v>
      </c>
    </row>
    <row r="350" spans="1:8" x14ac:dyDescent="0.2">
      <c r="A350" s="9" t="str">
        <f t="shared" si="6"/>
        <v/>
      </c>
      <c r="H350" s="9" t="e">
        <f>(LOOKUP(G350,Rahoitusmuoto!$B$2:$B$6,Rahoitusmuoto!$A$2:$A$6))</f>
        <v>#N/A</v>
      </c>
    </row>
    <row r="351" spans="1:8" x14ac:dyDescent="0.2">
      <c r="A351" s="9" t="str">
        <f t="shared" si="6"/>
        <v/>
      </c>
      <c r="H351" s="9" t="e">
        <f>(LOOKUP(G351,Rahoitusmuoto!$B$2:$B$6,Rahoitusmuoto!$A$2:$A$6))</f>
        <v>#N/A</v>
      </c>
    </row>
    <row r="352" spans="1:8" x14ac:dyDescent="0.2">
      <c r="A352" s="9" t="str">
        <f t="shared" si="6"/>
        <v/>
      </c>
      <c r="H352" s="9" t="e">
        <f>(LOOKUP(G352,Rahoitusmuoto!$B$2:$B$6,Rahoitusmuoto!$A$2:$A$6))</f>
        <v>#N/A</v>
      </c>
    </row>
    <row r="353" spans="1:8" x14ac:dyDescent="0.2">
      <c r="A353" s="9" t="str">
        <f t="shared" si="6"/>
        <v/>
      </c>
      <c r="H353" s="9" t="e">
        <f>(LOOKUP(G353,Rahoitusmuoto!$B$2:$B$6,Rahoitusmuoto!$A$2:$A$6))</f>
        <v>#N/A</v>
      </c>
    </row>
    <row r="354" spans="1:8" x14ac:dyDescent="0.2">
      <c r="A354" s="9" t="str">
        <f t="shared" si="6"/>
        <v/>
      </c>
      <c r="H354" s="9" t="e">
        <f>(LOOKUP(G354,Rahoitusmuoto!$B$2:$B$6,Rahoitusmuoto!$A$2:$A$6))</f>
        <v>#N/A</v>
      </c>
    </row>
    <row r="355" spans="1:8" x14ac:dyDescent="0.2">
      <c r="A355" s="9" t="str">
        <f t="shared" si="6"/>
        <v/>
      </c>
      <c r="H355" s="9" t="e">
        <f>(LOOKUP(G355,Rahoitusmuoto!$B$2:$B$6,Rahoitusmuoto!$A$2:$A$6))</f>
        <v>#N/A</v>
      </c>
    </row>
    <row r="356" spans="1:8" x14ac:dyDescent="0.2">
      <c r="A356" s="9" t="str">
        <f t="shared" si="6"/>
        <v/>
      </c>
      <c r="H356" s="9" t="e">
        <f>(LOOKUP(G356,Rahoitusmuoto!$B$2:$B$6,Rahoitusmuoto!$A$2:$A$6))</f>
        <v>#N/A</v>
      </c>
    </row>
    <row r="357" spans="1:8" x14ac:dyDescent="0.2">
      <c r="A357" s="9" t="str">
        <f t="shared" si="6"/>
        <v/>
      </c>
      <c r="H357" s="9" t="e">
        <f>(LOOKUP(G357,Rahoitusmuoto!$B$2:$B$6,Rahoitusmuoto!$A$2:$A$6))</f>
        <v>#N/A</v>
      </c>
    </row>
    <row r="358" spans="1:8" x14ac:dyDescent="0.2">
      <c r="A358" s="9" t="str">
        <f t="shared" si="6"/>
        <v/>
      </c>
      <c r="H358" s="9" t="e">
        <f>(LOOKUP(G358,Rahoitusmuoto!$B$2:$B$6,Rahoitusmuoto!$A$2:$A$6))</f>
        <v>#N/A</v>
      </c>
    </row>
    <row r="359" spans="1:8" x14ac:dyDescent="0.2">
      <c r="A359" s="9" t="str">
        <f t="shared" si="6"/>
        <v/>
      </c>
      <c r="H359" s="9" t="e">
        <f>(LOOKUP(G359,Rahoitusmuoto!$B$2:$B$6,Rahoitusmuoto!$A$2:$A$6))</f>
        <v>#N/A</v>
      </c>
    </row>
    <row r="360" spans="1:8" x14ac:dyDescent="0.2">
      <c r="A360" s="9" t="str">
        <f t="shared" si="6"/>
        <v/>
      </c>
      <c r="H360" s="9" t="e">
        <f>(LOOKUP(G360,Rahoitusmuoto!$B$2:$B$6,Rahoitusmuoto!$A$2:$A$6))</f>
        <v>#N/A</v>
      </c>
    </row>
    <row r="361" spans="1:8" x14ac:dyDescent="0.2">
      <c r="A361" s="9" t="str">
        <f t="shared" si="6"/>
        <v/>
      </c>
      <c r="H361" s="9" t="e">
        <f>(LOOKUP(G361,Rahoitusmuoto!$B$2:$B$6,Rahoitusmuoto!$A$2:$A$6))</f>
        <v>#N/A</v>
      </c>
    </row>
    <row r="362" spans="1:8" x14ac:dyDescent="0.2">
      <c r="A362" s="9" t="str">
        <f t="shared" si="6"/>
        <v/>
      </c>
      <c r="H362" s="9" t="e">
        <f>(LOOKUP(G362,Rahoitusmuoto!$B$2:$B$6,Rahoitusmuoto!$A$2:$A$6))</f>
        <v>#N/A</v>
      </c>
    </row>
    <row r="363" spans="1:8" x14ac:dyDescent="0.2">
      <c r="A363" s="9" t="str">
        <f t="shared" si="6"/>
        <v/>
      </c>
      <c r="H363" s="9" t="e">
        <f>(LOOKUP(G363,Rahoitusmuoto!$B$2:$B$6,Rahoitusmuoto!$A$2:$A$6))</f>
        <v>#N/A</v>
      </c>
    </row>
    <row r="364" spans="1:8" x14ac:dyDescent="0.2">
      <c r="A364" s="9" t="str">
        <f t="shared" si="6"/>
        <v/>
      </c>
      <c r="H364" s="9" t="e">
        <f>(LOOKUP(G364,Rahoitusmuoto!$B$2:$B$6,Rahoitusmuoto!$A$2:$A$6))</f>
        <v>#N/A</v>
      </c>
    </row>
    <row r="365" spans="1:8" x14ac:dyDescent="0.2">
      <c r="A365" s="9" t="str">
        <f t="shared" si="6"/>
        <v/>
      </c>
      <c r="H365" s="9" t="e">
        <f>(LOOKUP(G365,Rahoitusmuoto!$B$2:$B$6,Rahoitusmuoto!$A$2:$A$6))</f>
        <v>#N/A</v>
      </c>
    </row>
    <row r="366" spans="1:8" x14ac:dyDescent="0.2">
      <c r="A366" s="9" t="str">
        <f t="shared" si="6"/>
        <v/>
      </c>
      <c r="H366" s="9" t="e">
        <f>(LOOKUP(G366,Rahoitusmuoto!$B$2:$B$6,Rahoitusmuoto!$A$2:$A$6))</f>
        <v>#N/A</v>
      </c>
    </row>
    <row r="367" spans="1:8" x14ac:dyDescent="0.2">
      <c r="A367" s="9" t="str">
        <f t="shared" si="6"/>
        <v/>
      </c>
      <c r="H367" s="9" t="e">
        <f>(LOOKUP(G367,Rahoitusmuoto!$B$2:$B$6,Rahoitusmuoto!$A$2:$A$6))</f>
        <v>#N/A</v>
      </c>
    </row>
    <row r="368" spans="1:8" x14ac:dyDescent="0.2">
      <c r="A368" s="9" t="str">
        <f t="shared" si="6"/>
        <v/>
      </c>
      <c r="H368" s="9" t="e">
        <f>(LOOKUP(G368,Rahoitusmuoto!$B$2:$B$6,Rahoitusmuoto!$A$2:$A$6))</f>
        <v>#N/A</v>
      </c>
    </row>
    <row r="369" spans="1:8" x14ac:dyDescent="0.2">
      <c r="A369" s="9" t="str">
        <f t="shared" si="6"/>
        <v/>
      </c>
      <c r="H369" s="9" t="e">
        <f>(LOOKUP(G369,Rahoitusmuoto!$B$2:$B$6,Rahoitusmuoto!$A$2:$A$6))</f>
        <v>#N/A</v>
      </c>
    </row>
    <row r="370" spans="1:8" x14ac:dyDescent="0.2">
      <c r="A370" s="9" t="str">
        <f t="shared" si="6"/>
        <v/>
      </c>
      <c r="H370" s="9" t="e">
        <f>(LOOKUP(G370,Rahoitusmuoto!$B$2:$B$6,Rahoitusmuoto!$A$2:$A$6))</f>
        <v>#N/A</v>
      </c>
    </row>
    <row r="371" spans="1:8" x14ac:dyDescent="0.2">
      <c r="A371" s="9" t="str">
        <f t="shared" si="6"/>
        <v/>
      </c>
      <c r="H371" s="9" t="e">
        <f>(LOOKUP(G371,Rahoitusmuoto!$B$2:$B$6,Rahoitusmuoto!$A$2:$A$6))</f>
        <v>#N/A</v>
      </c>
    </row>
    <row r="372" spans="1:8" x14ac:dyDescent="0.2">
      <c r="A372" s="9" t="str">
        <f t="shared" si="6"/>
        <v/>
      </c>
      <c r="H372" s="9" t="e">
        <f>(LOOKUP(G372,Rahoitusmuoto!$B$2:$B$6,Rahoitusmuoto!$A$2:$A$6))</f>
        <v>#N/A</v>
      </c>
    </row>
    <row r="373" spans="1:8" x14ac:dyDescent="0.2">
      <c r="A373" s="9" t="str">
        <f t="shared" si="6"/>
        <v/>
      </c>
      <c r="H373" s="9" t="e">
        <f>(LOOKUP(G373,Rahoitusmuoto!$B$2:$B$6,Rahoitusmuoto!$A$2:$A$6))</f>
        <v>#N/A</v>
      </c>
    </row>
    <row r="374" spans="1:8" x14ac:dyDescent="0.2">
      <c r="A374" s="9" t="str">
        <f t="shared" si="6"/>
        <v/>
      </c>
      <c r="H374" s="9" t="e">
        <f>(LOOKUP(G374,Rahoitusmuoto!$B$2:$B$6,Rahoitusmuoto!$A$2:$A$6))</f>
        <v>#N/A</v>
      </c>
    </row>
    <row r="375" spans="1:8" x14ac:dyDescent="0.2">
      <c r="A375" s="9" t="str">
        <f t="shared" si="6"/>
        <v/>
      </c>
      <c r="H375" s="9" t="e">
        <f>(LOOKUP(G375,Rahoitusmuoto!$B$2:$B$6,Rahoitusmuoto!$A$2:$A$6))</f>
        <v>#N/A</v>
      </c>
    </row>
    <row r="376" spans="1:8" x14ac:dyDescent="0.2">
      <c r="A376" s="9" t="str">
        <f t="shared" si="6"/>
        <v/>
      </c>
      <c r="H376" s="9" t="e">
        <f>(LOOKUP(G376,Rahoitusmuoto!$B$2:$B$6,Rahoitusmuoto!$A$2:$A$6))</f>
        <v>#N/A</v>
      </c>
    </row>
    <row r="377" spans="1:8" x14ac:dyDescent="0.2">
      <c r="A377" s="9" t="str">
        <f t="shared" si="6"/>
        <v/>
      </c>
      <c r="H377" s="9" t="e">
        <f>(LOOKUP(G377,Rahoitusmuoto!$B$2:$B$6,Rahoitusmuoto!$A$2:$A$6))</f>
        <v>#N/A</v>
      </c>
    </row>
    <row r="378" spans="1:8" x14ac:dyDescent="0.2">
      <c r="A378" s="9" t="str">
        <f t="shared" si="6"/>
        <v/>
      </c>
      <c r="H378" s="9" t="e">
        <f>(LOOKUP(G378,Rahoitusmuoto!$B$2:$B$6,Rahoitusmuoto!$A$2:$A$6))</f>
        <v>#N/A</v>
      </c>
    </row>
    <row r="379" spans="1:8" x14ac:dyDescent="0.2">
      <c r="A379" s="9" t="str">
        <f t="shared" si="6"/>
        <v/>
      </c>
      <c r="H379" s="9" t="e">
        <f>(LOOKUP(G379,Rahoitusmuoto!$B$2:$B$6,Rahoitusmuoto!$A$2:$A$6))</f>
        <v>#N/A</v>
      </c>
    </row>
    <row r="380" spans="1:8" x14ac:dyDescent="0.2">
      <c r="A380" s="9" t="str">
        <f t="shared" si="6"/>
        <v/>
      </c>
      <c r="H380" s="9" t="e">
        <f>(LOOKUP(G380,Rahoitusmuoto!$B$2:$B$6,Rahoitusmuoto!$A$2:$A$6))</f>
        <v>#N/A</v>
      </c>
    </row>
    <row r="381" spans="1:8" x14ac:dyDescent="0.2">
      <c r="A381" s="9" t="str">
        <f t="shared" si="6"/>
        <v/>
      </c>
      <c r="H381" s="9" t="e">
        <f>(LOOKUP(G381,Rahoitusmuoto!$B$2:$B$6,Rahoitusmuoto!$A$2:$A$6))</f>
        <v>#N/A</v>
      </c>
    </row>
    <row r="382" spans="1:8" x14ac:dyDescent="0.2">
      <c r="A382" s="9" t="str">
        <f t="shared" si="6"/>
        <v/>
      </c>
      <c r="H382" s="9" t="e">
        <f>(LOOKUP(G382,Rahoitusmuoto!$B$2:$B$6,Rahoitusmuoto!$A$2:$A$6))</f>
        <v>#N/A</v>
      </c>
    </row>
    <row r="383" spans="1:8" x14ac:dyDescent="0.2">
      <c r="A383" s="9" t="str">
        <f t="shared" si="6"/>
        <v/>
      </c>
      <c r="H383" s="9" t="e">
        <f>(LOOKUP(G383,Rahoitusmuoto!$B$2:$B$6,Rahoitusmuoto!$A$2:$A$6))</f>
        <v>#N/A</v>
      </c>
    </row>
    <row r="384" spans="1:8" x14ac:dyDescent="0.2">
      <c r="A384" s="9" t="str">
        <f t="shared" si="6"/>
        <v/>
      </c>
      <c r="H384" s="9" t="e">
        <f>(LOOKUP(G384,Rahoitusmuoto!$B$2:$B$6,Rahoitusmuoto!$A$2:$A$6))</f>
        <v>#N/A</v>
      </c>
    </row>
    <row r="385" spans="1:8" x14ac:dyDescent="0.2">
      <c r="A385" s="9" t="str">
        <f t="shared" si="6"/>
        <v/>
      </c>
      <c r="H385" s="9" t="e">
        <f>(LOOKUP(G385,Rahoitusmuoto!$B$2:$B$6,Rahoitusmuoto!$A$2:$A$6))</f>
        <v>#N/A</v>
      </c>
    </row>
    <row r="386" spans="1:8" x14ac:dyDescent="0.2">
      <c r="A386" s="9" t="str">
        <f t="shared" si="6"/>
        <v/>
      </c>
      <c r="H386" s="9" t="e">
        <f>(LOOKUP(G386,Rahoitusmuoto!$B$2:$B$6,Rahoitusmuoto!$A$2:$A$6))</f>
        <v>#N/A</v>
      </c>
    </row>
    <row r="387" spans="1:8" x14ac:dyDescent="0.2">
      <c r="A387" s="9" t="str">
        <f t="shared" si="6"/>
        <v/>
      </c>
      <c r="H387" s="9" t="e">
        <f>(LOOKUP(G387,Rahoitusmuoto!$B$2:$B$6,Rahoitusmuoto!$A$2:$A$6))</f>
        <v>#N/A</v>
      </c>
    </row>
    <row r="388" spans="1:8" x14ac:dyDescent="0.2">
      <c r="A388" s="9" t="str">
        <f t="shared" si="6"/>
        <v/>
      </c>
      <c r="H388" s="9" t="e">
        <f>(LOOKUP(G388,Rahoitusmuoto!$B$2:$B$6,Rahoitusmuoto!$A$2:$A$6))</f>
        <v>#N/A</v>
      </c>
    </row>
    <row r="389" spans="1:8" x14ac:dyDescent="0.2">
      <c r="A389" s="9" t="str">
        <f t="shared" si="6"/>
        <v/>
      </c>
      <c r="H389" s="9" t="e">
        <f>(LOOKUP(G389,Rahoitusmuoto!$B$2:$B$6,Rahoitusmuoto!$A$2:$A$6))</f>
        <v>#N/A</v>
      </c>
    </row>
    <row r="390" spans="1:8" x14ac:dyDescent="0.2">
      <c r="A390" s="9" t="str">
        <f t="shared" ref="A390:A453" si="7">IF(ISBLANK(B390),"",CONCATENATE(B390," ",C390, "(", E390, ")"))</f>
        <v/>
      </c>
      <c r="H390" s="9" t="e">
        <f>(LOOKUP(G390,Rahoitusmuoto!$B$2:$B$6,Rahoitusmuoto!$A$2:$A$6))</f>
        <v>#N/A</v>
      </c>
    </row>
    <row r="391" spans="1:8" x14ac:dyDescent="0.2">
      <c r="A391" s="9" t="str">
        <f t="shared" si="7"/>
        <v/>
      </c>
      <c r="H391" s="9" t="e">
        <f>(LOOKUP(G391,Rahoitusmuoto!$B$2:$B$6,Rahoitusmuoto!$A$2:$A$6))</f>
        <v>#N/A</v>
      </c>
    </row>
    <row r="392" spans="1:8" x14ac:dyDescent="0.2">
      <c r="A392" s="9" t="str">
        <f t="shared" si="7"/>
        <v/>
      </c>
      <c r="H392" s="9" t="e">
        <f>(LOOKUP(G392,Rahoitusmuoto!$B$2:$B$6,Rahoitusmuoto!$A$2:$A$6))</f>
        <v>#N/A</v>
      </c>
    </row>
    <row r="393" spans="1:8" x14ac:dyDescent="0.2">
      <c r="A393" s="9" t="str">
        <f t="shared" si="7"/>
        <v/>
      </c>
      <c r="H393" s="9" t="e">
        <f>(LOOKUP(G393,Rahoitusmuoto!$B$2:$B$6,Rahoitusmuoto!$A$2:$A$6))</f>
        <v>#N/A</v>
      </c>
    </row>
    <row r="394" spans="1:8" x14ac:dyDescent="0.2">
      <c r="A394" s="9" t="str">
        <f t="shared" si="7"/>
        <v/>
      </c>
      <c r="H394" s="9" t="e">
        <f>(LOOKUP(G394,Rahoitusmuoto!$B$2:$B$6,Rahoitusmuoto!$A$2:$A$6))</f>
        <v>#N/A</v>
      </c>
    </row>
    <row r="395" spans="1:8" x14ac:dyDescent="0.2">
      <c r="A395" s="9" t="str">
        <f t="shared" si="7"/>
        <v/>
      </c>
      <c r="H395" s="9" t="e">
        <f>(LOOKUP(G395,Rahoitusmuoto!$B$2:$B$6,Rahoitusmuoto!$A$2:$A$6))</f>
        <v>#N/A</v>
      </c>
    </row>
    <row r="396" spans="1:8" x14ac:dyDescent="0.2">
      <c r="A396" s="9" t="str">
        <f t="shared" si="7"/>
        <v/>
      </c>
      <c r="H396" s="9" t="e">
        <f>(LOOKUP(G396,Rahoitusmuoto!$B$2:$B$6,Rahoitusmuoto!$A$2:$A$6))</f>
        <v>#N/A</v>
      </c>
    </row>
    <row r="397" spans="1:8" x14ac:dyDescent="0.2">
      <c r="A397" s="9" t="str">
        <f t="shared" si="7"/>
        <v/>
      </c>
      <c r="H397" s="9" t="e">
        <f>(LOOKUP(G397,Rahoitusmuoto!$B$2:$B$6,Rahoitusmuoto!$A$2:$A$6))</f>
        <v>#N/A</v>
      </c>
    </row>
    <row r="398" spans="1:8" x14ac:dyDescent="0.2">
      <c r="A398" s="9" t="str">
        <f t="shared" si="7"/>
        <v/>
      </c>
      <c r="H398" s="9" t="e">
        <f>(LOOKUP(G398,Rahoitusmuoto!$B$2:$B$6,Rahoitusmuoto!$A$2:$A$6))</f>
        <v>#N/A</v>
      </c>
    </row>
    <row r="399" spans="1:8" x14ac:dyDescent="0.2">
      <c r="A399" s="9" t="str">
        <f t="shared" si="7"/>
        <v/>
      </c>
      <c r="H399" s="9" t="e">
        <f>(LOOKUP(G399,Rahoitusmuoto!$B$2:$B$6,Rahoitusmuoto!$A$2:$A$6))</f>
        <v>#N/A</v>
      </c>
    </row>
    <row r="400" spans="1:8" x14ac:dyDescent="0.2">
      <c r="A400" s="9" t="str">
        <f t="shared" si="7"/>
        <v/>
      </c>
      <c r="H400" s="9" t="e">
        <f>(LOOKUP(G400,Rahoitusmuoto!$B$2:$B$6,Rahoitusmuoto!$A$2:$A$6))</f>
        <v>#N/A</v>
      </c>
    </row>
    <row r="401" spans="1:8" x14ac:dyDescent="0.2">
      <c r="A401" s="9" t="str">
        <f t="shared" si="7"/>
        <v/>
      </c>
      <c r="H401" s="9" t="e">
        <f>(LOOKUP(G401,Rahoitusmuoto!$B$2:$B$6,Rahoitusmuoto!$A$2:$A$6))</f>
        <v>#N/A</v>
      </c>
    </row>
    <row r="402" spans="1:8" x14ac:dyDescent="0.2">
      <c r="A402" s="9" t="str">
        <f t="shared" si="7"/>
        <v/>
      </c>
      <c r="H402" s="9" t="e">
        <f>(LOOKUP(G402,Rahoitusmuoto!$B$2:$B$6,Rahoitusmuoto!$A$2:$A$6))</f>
        <v>#N/A</v>
      </c>
    </row>
    <row r="403" spans="1:8" x14ac:dyDescent="0.2">
      <c r="A403" s="9" t="str">
        <f t="shared" si="7"/>
        <v/>
      </c>
      <c r="H403" s="9" t="e">
        <f>(LOOKUP(G403,Rahoitusmuoto!$B$2:$B$6,Rahoitusmuoto!$A$2:$A$6))</f>
        <v>#N/A</v>
      </c>
    </row>
    <row r="404" spans="1:8" x14ac:dyDescent="0.2">
      <c r="A404" s="9" t="str">
        <f t="shared" si="7"/>
        <v/>
      </c>
      <c r="H404" s="9" t="e">
        <f>(LOOKUP(G404,Rahoitusmuoto!$B$2:$B$6,Rahoitusmuoto!$A$2:$A$6))</f>
        <v>#N/A</v>
      </c>
    </row>
    <row r="405" spans="1:8" x14ac:dyDescent="0.2">
      <c r="A405" s="9" t="str">
        <f t="shared" si="7"/>
        <v/>
      </c>
      <c r="H405" s="9" t="e">
        <f>(LOOKUP(G405,Rahoitusmuoto!$B$2:$B$6,Rahoitusmuoto!$A$2:$A$6))</f>
        <v>#N/A</v>
      </c>
    </row>
    <row r="406" spans="1:8" x14ac:dyDescent="0.2">
      <c r="A406" s="9" t="str">
        <f t="shared" si="7"/>
        <v/>
      </c>
      <c r="H406" s="9" t="e">
        <f>(LOOKUP(G406,Rahoitusmuoto!$B$2:$B$6,Rahoitusmuoto!$A$2:$A$6))</f>
        <v>#N/A</v>
      </c>
    </row>
    <row r="407" spans="1:8" x14ac:dyDescent="0.2">
      <c r="A407" s="9" t="str">
        <f t="shared" si="7"/>
        <v/>
      </c>
      <c r="H407" s="9" t="e">
        <f>(LOOKUP(G407,Rahoitusmuoto!$B$2:$B$6,Rahoitusmuoto!$A$2:$A$6))</f>
        <v>#N/A</v>
      </c>
    </row>
    <row r="408" spans="1:8" x14ac:dyDescent="0.2">
      <c r="A408" s="9" t="str">
        <f t="shared" si="7"/>
        <v/>
      </c>
      <c r="H408" s="9" t="e">
        <f>(LOOKUP(G408,Rahoitusmuoto!$B$2:$B$6,Rahoitusmuoto!$A$2:$A$6))</f>
        <v>#N/A</v>
      </c>
    </row>
    <row r="409" spans="1:8" x14ac:dyDescent="0.2">
      <c r="A409" s="9" t="str">
        <f t="shared" si="7"/>
        <v/>
      </c>
      <c r="H409" s="9" t="e">
        <f>(LOOKUP(G409,Rahoitusmuoto!$B$2:$B$6,Rahoitusmuoto!$A$2:$A$6))</f>
        <v>#N/A</v>
      </c>
    </row>
    <row r="410" spans="1:8" x14ac:dyDescent="0.2">
      <c r="A410" s="9" t="str">
        <f t="shared" si="7"/>
        <v/>
      </c>
      <c r="H410" s="9" t="e">
        <f>(LOOKUP(G410,Rahoitusmuoto!$B$2:$B$6,Rahoitusmuoto!$A$2:$A$6))</f>
        <v>#N/A</v>
      </c>
    </row>
    <row r="411" spans="1:8" x14ac:dyDescent="0.2">
      <c r="A411" s="9" t="str">
        <f t="shared" si="7"/>
        <v/>
      </c>
      <c r="H411" s="9" t="e">
        <f>(LOOKUP(G411,Rahoitusmuoto!$B$2:$B$6,Rahoitusmuoto!$A$2:$A$6))</f>
        <v>#N/A</v>
      </c>
    </row>
    <row r="412" spans="1:8" x14ac:dyDescent="0.2">
      <c r="A412" s="9" t="str">
        <f t="shared" si="7"/>
        <v/>
      </c>
      <c r="H412" s="9" t="e">
        <f>(LOOKUP(G412,Rahoitusmuoto!$B$2:$B$6,Rahoitusmuoto!$A$2:$A$6))</f>
        <v>#N/A</v>
      </c>
    </row>
    <row r="413" spans="1:8" x14ac:dyDescent="0.2">
      <c r="A413" s="9" t="str">
        <f t="shared" si="7"/>
        <v/>
      </c>
      <c r="H413" s="9" t="e">
        <f>(LOOKUP(G413,Rahoitusmuoto!$B$2:$B$6,Rahoitusmuoto!$A$2:$A$6))</f>
        <v>#N/A</v>
      </c>
    </row>
    <row r="414" spans="1:8" x14ac:dyDescent="0.2">
      <c r="A414" s="9" t="str">
        <f t="shared" si="7"/>
        <v/>
      </c>
      <c r="H414" s="9" t="e">
        <f>(LOOKUP(G414,Rahoitusmuoto!$B$2:$B$6,Rahoitusmuoto!$A$2:$A$6))</f>
        <v>#N/A</v>
      </c>
    </row>
    <row r="415" spans="1:8" x14ac:dyDescent="0.2">
      <c r="A415" s="9" t="str">
        <f t="shared" si="7"/>
        <v/>
      </c>
      <c r="H415" s="9" t="e">
        <f>(LOOKUP(G415,Rahoitusmuoto!$B$2:$B$6,Rahoitusmuoto!$A$2:$A$6))</f>
        <v>#N/A</v>
      </c>
    </row>
    <row r="416" spans="1:8" x14ac:dyDescent="0.2">
      <c r="A416" s="9" t="str">
        <f t="shared" si="7"/>
        <v/>
      </c>
      <c r="H416" s="9" t="e">
        <f>(LOOKUP(G416,Rahoitusmuoto!$B$2:$B$6,Rahoitusmuoto!$A$2:$A$6))</f>
        <v>#N/A</v>
      </c>
    </row>
    <row r="417" spans="1:8" x14ac:dyDescent="0.2">
      <c r="A417" s="9" t="str">
        <f t="shared" si="7"/>
        <v/>
      </c>
      <c r="H417" s="9" t="e">
        <f>(LOOKUP(G417,Rahoitusmuoto!$B$2:$B$6,Rahoitusmuoto!$A$2:$A$6))</f>
        <v>#N/A</v>
      </c>
    </row>
    <row r="418" spans="1:8" x14ac:dyDescent="0.2">
      <c r="A418" s="9" t="str">
        <f t="shared" si="7"/>
        <v/>
      </c>
      <c r="H418" s="9" t="e">
        <f>(LOOKUP(G418,Rahoitusmuoto!$B$2:$B$6,Rahoitusmuoto!$A$2:$A$6))</f>
        <v>#N/A</v>
      </c>
    </row>
    <row r="419" spans="1:8" x14ac:dyDescent="0.2">
      <c r="A419" s="9" t="str">
        <f t="shared" si="7"/>
        <v/>
      </c>
      <c r="H419" s="9" t="e">
        <f>(LOOKUP(G419,Rahoitusmuoto!$B$2:$B$6,Rahoitusmuoto!$A$2:$A$6))</f>
        <v>#N/A</v>
      </c>
    </row>
    <row r="420" spans="1:8" x14ac:dyDescent="0.2">
      <c r="A420" s="9" t="str">
        <f t="shared" si="7"/>
        <v/>
      </c>
      <c r="H420" s="9" t="e">
        <f>(LOOKUP(G420,Rahoitusmuoto!$B$2:$B$6,Rahoitusmuoto!$A$2:$A$6))</f>
        <v>#N/A</v>
      </c>
    </row>
    <row r="421" spans="1:8" x14ac:dyDescent="0.2">
      <c r="A421" s="9" t="str">
        <f t="shared" si="7"/>
        <v/>
      </c>
      <c r="H421" s="9" t="e">
        <f>(LOOKUP(G421,Rahoitusmuoto!$B$2:$B$6,Rahoitusmuoto!$A$2:$A$6))</f>
        <v>#N/A</v>
      </c>
    </row>
    <row r="422" spans="1:8" x14ac:dyDescent="0.2">
      <c r="A422" s="9" t="str">
        <f t="shared" si="7"/>
        <v/>
      </c>
      <c r="H422" s="9" t="e">
        <f>(LOOKUP(G422,Rahoitusmuoto!$B$2:$B$6,Rahoitusmuoto!$A$2:$A$6))</f>
        <v>#N/A</v>
      </c>
    </row>
    <row r="423" spans="1:8" x14ac:dyDescent="0.2">
      <c r="A423" s="9" t="str">
        <f t="shared" si="7"/>
        <v/>
      </c>
      <c r="H423" s="9" t="e">
        <f>(LOOKUP(G423,Rahoitusmuoto!$B$2:$B$6,Rahoitusmuoto!$A$2:$A$6))</f>
        <v>#N/A</v>
      </c>
    </row>
    <row r="424" spans="1:8" x14ac:dyDescent="0.2">
      <c r="A424" s="9" t="str">
        <f t="shared" si="7"/>
        <v/>
      </c>
      <c r="H424" s="9" t="e">
        <f>(LOOKUP(G424,Rahoitusmuoto!$B$2:$B$6,Rahoitusmuoto!$A$2:$A$6))</f>
        <v>#N/A</v>
      </c>
    </row>
    <row r="425" spans="1:8" x14ac:dyDescent="0.2">
      <c r="A425" s="9" t="str">
        <f t="shared" si="7"/>
        <v/>
      </c>
      <c r="H425" s="9" t="e">
        <f>(LOOKUP(G425,Rahoitusmuoto!$B$2:$B$6,Rahoitusmuoto!$A$2:$A$6))</f>
        <v>#N/A</v>
      </c>
    </row>
    <row r="426" spans="1:8" x14ac:dyDescent="0.2">
      <c r="A426" s="9" t="str">
        <f t="shared" si="7"/>
        <v/>
      </c>
      <c r="H426" s="9" t="e">
        <f>(LOOKUP(G426,Rahoitusmuoto!$B$2:$B$6,Rahoitusmuoto!$A$2:$A$6))</f>
        <v>#N/A</v>
      </c>
    </row>
    <row r="427" spans="1:8" x14ac:dyDescent="0.2">
      <c r="A427" s="9" t="str">
        <f t="shared" si="7"/>
        <v/>
      </c>
      <c r="H427" s="9" t="e">
        <f>(LOOKUP(G427,Rahoitusmuoto!$B$2:$B$6,Rahoitusmuoto!$A$2:$A$6))</f>
        <v>#N/A</v>
      </c>
    </row>
    <row r="428" spans="1:8" x14ac:dyDescent="0.2">
      <c r="A428" s="9" t="str">
        <f t="shared" si="7"/>
        <v/>
      </c>
      <c r="H428" s="9" t="e">
        <f>(LOOKUP(G428,Rahoitusmuoto!$B$2:$B$6,Rahoitusmuoto!$A$2:$A$6))</f>
        <v>#N/A</v>
      </c>
    </row>
    <row r="429" spans="1:8" x14ac:dyDescent="0.2">
      <c r="A429" s="9" t="str">
        <f t="shared" si="7"/>
        <v/>
      </c>
      <c r="H429" s="9" t="e">
        <f>(LOOKUP(G429,Rahoitusmuoto!$B$2:$B$6,Rahoitusmuoto!$A$2:$A$6))</f>
        <v>#N/A</v>
      </c>
    </row>
    <row r="430" spans="1:8" x14ac:dyDescent="0.2">
      <c r="A430" s="9" t="str">
        <f t="shared" si="7"/>
        <v/>
      </c>
      <c r="H430" s="9" t="e">
        <f>(LOOKUP(G430,Rahoitusmuoto!$B$2:$B$6,Rahoitusmuoto!$A$2:$A$6))</f>
        <v>#N/A</v>
      </c>
    </row>
    <row r="431" spans="1:8" x14ac:dyDescent="0.2">
      <c r="A431" s="9" t="str">
        <f t="shared" si="7"/>
        <v/>
      </c>
      <c r="H431" s="9" t="e">
        <f>(LOOKUP(G431,Rahoitusmuoto!$B$2:$B$6,Rahoitusmuoto!$A$2:$A$6))</f>
        <v>#N/A</v>
      </c>
    </row>
    <row r="432" spans="1:8" x14ac:dyDescent="0.2">
      <c r="A432" s="9" t="str">
        <f t="shared" si="7"/>
        <v/>
      </c>
      <c r="H432" s="9" t="e">
        <f>(LOOKUP(G432,Rahoitusmuoto!$B$2:$B$6,Rahoitusmuoto!$A$2:$A$6))</f>
        <v>#N/A</v>
      </c>
    </row>
    <row r="433" spans="1:8" x14ac:dyDescent="0.2">
      <c r="A433" s="9" t="str">
        <f t="shared" si="7"/>
        <v/>
      </c>
      <c r="H433" s="9" t="e">
        <f>(LOOKUP(G433,Rahoitusmuoto!$B$2:$B$6,Rahoitusmuoto!$A$2:$A$6))</f>
        <v>#N/A</v>
      </c>
    </row>
    <row r="434" spans="1:8" x14ac:dyDescent="0.2">
      <c r="A434" s="9" t="str">
        <f t="shared" si="7"/>
        <v/>
      </c>
      <c r="H434" s="9" t="e">
        <f>(LOOKUP(G434,Rahoitusmuoto!$B$2:$B$6,Rahoitusmuoto!$A$2:$A$6))</f>
        <v>#N/A</v>
      </c>
    </row>
    <row r="435" spans="1:8" x14ac:dyDescent="0.2">
      <c r="A435" s="9" t="str">
        <f t="shared" si="7"/>
        <v/>
      </c>
      <c r="H435" s="9" t="e">
        <f>(LOOKUP(G435,Rahoitusmuoto!$B$2:$B$6,Rahoitusmuoto!$A$2:$A$6))</f>
        <v>#N/A</v>
      </c>
    </row>
    <row r="436" spans="1:8" x14ac:dyDescent="0.2">
      <c r="A436" s="9" t="str">
        <f t="shared" si="7"/>
        <v/>
      </c>
      <c r="H436" s="9" t="e">
        <f>(LOOKUP(G436,Rahoitusmuoto!$B$2:$B$6,Rahoitusmuoto!$A$2:$A$6))</f>
        <v>#N/A</v>
      </c>
    </row>
    <row r="437" spans="1:8" x14ac:dyDescent="0.2">
      <c r="A437" s="9" t="str">
        <f t="shared" si="7"/>
        <v/>
      </c>
      <c r="H437" s="9" t="e">
        <f>(LOOKUP(G437,Rahoitusmuoto!$B$2:$B$6,Rahoitusmuoto!$A$2:$A$6))</f>
        <v>#N/A</v>
      </c>
    </row>
    <row r="438" spans="1:8" x14ac:dyDescent="0.2">
      <c r="A438" s="9" t="str">
        <f t="shared" si="7"/>
        <v/>
      </c>
      <c r="H438" s="9" t="e">
        <f>(LOOKUP(G438,Rahoitusmuoto!$B$2:$B$6,Rahoitusmuoto!$A$2:$A$6))</f>
        <v>#N/A</v>
      </c>
    </row>
    <row r="439" spans="1:8" x14ac:dyDescent="0.2">
      <c r="A439" s="9" t="str">
        <f t="shared" si="7"/>
        <v/>
      </c>
      <c r="H439" s="9" t="e">
        <f>(LOOKUP(G439,Rahoitusmuoto!$B$2:$B$6,Rahoitusmuoto!$A$2:$A$6))</f>
        <v>#N/A</v>
      </c>
    </row>
    <row r="440" spans="1:8" x14ac:dyDescent="0.2">
      <c r="A440" s="9" t="str">
        <f t="shared" si="7"/>
        <v/>
      </c>
      <c r="H440" s="9" t="e">
        <f>(LOOKUP(G440,Rahoitusmuoto!$B$2:$B$6,Rahoitusmuoto!$A$2:$A$6))</f>
        <v>#N/A</v>
      </c>
    </row>
    <row r="441" spans="1:8" x14ac:dyDescent="0.2">
      <c r="A441" s="9" t="str">
        <f t="shared" si="7"/>
        <v/>
      </c>
      <c r="H441" s="9" t="e">
        <f>(LOOKUP(G441,Rahoitusmuoto!$B$2:$B$6,Rahoitusmuoto!$A$2:$A$6))</f>
        <v>#N/A</v>
      </c>
    </row>
    <row r="442" spans="1:8" x14ac:dyDescent="0.2">
      <c r="A442" s="9" t="str">
        <f t="shared" si="7"/>
        <v/>
      </c>
      <c r="H442" s="9" t="e">
        <f>(LOOKUP(G442,Rahoitusmuoto!$B$2:$B$6,Rahoitusmuoto!$A$2:$A$6))</f>
        <v>#N/A</v>
      </c>
    </row>
    <row r="443" spans="1:8" x14ac:dyDescent="0.2">
      <c r="A443" s="9" t="str">
        <f t="shared" si="7"/>
        <v/>
      </c>
      <c r="H443" s="9" t="e">
        <f>(LOOKUP(G443,Rahoitusmuoto!$B$2:$B$6,Rahoitusmuoto!$A$2:$A$6))</f>
        <v>#N/A</v>
      </c>
    </row>
    <row r="444" spans="1:8" x14ac:dyDescent="0.2">
      <c r="A444" s="9" t="str">
        <f t="shared" si="7"/>
        <v/>
      </c>
      <c r="H444" s="9" t="e">
        <f>(LOOKUP(G444,Rahoitusmuoto!$B$2:$B$6,Rahoitusmuoto!$A$2:$A$6))</f>
        <v>#N/A</v>
      </c>
    </row>
    <row r="445" spans="1:8" x14ac:dyDescent="0.2">
      <c r="A445" s="9" t="str">
        <f t="shared" si="7"/>
        <v/>
      </c>
      <c r="H445" s="9" t="e">
        <f>(LOOKUP(G445,Rahoitusmuoto!$B$2:$B$6,Rahoitusmuoto!$A$2:$A$6))</f>
        <v>#N/A</v>
      </c>
    </row>
    <row r="446" spans="1:8" x14ac:dyDescent="0.2">
      <c r="A446" s="9" t="str">
        <f t="shared" si="7"/>
        <v/>
      </c>
      <c r="H446" s="9" t="e">
        <f>(LOOKUP(G446,Rahoitusmuoto!$B$2:$B$6,Rahoitusmuoto!$A$2:$A$6))</f>
        <v>#N/A</v>
      </c>
    </row>
    <row r="447" spans="1:8" x14ac:dyDescent="0.2">
      <c r="A447" s="9" t="str">
        <f t="shared" si="7"/>
        <v/>
      </c>
      <c r="H447" s="9" t="e">
        <f>(LOOKUP(G447,Rahoitusmuoto!$B$2:$B$6,Rahoitusmuoto!$A$2:$A$6))</f>
        <v>#N/A</v>
      </c>
    </row>
    <row r="448" spans="1:8" x14ac:dyDescent="0.2">
      <c r="A448" s="9" t="str">
        <f t="shared" si="7"/>
        <v/>
      </c>
      <c r="H448" s="9" t="e">
        <f>(LOOKUP(G448,Rahoitusmuoto!$B$2:$B$6,Rahoitusmuoto!$A$2:$A$6))</f>
        <v>#N/A</v>
      </c>
    </row>
    <row r="449" spans="1:8" x14ac:dyDescent="0.2">
      <c r="A449" s="9" t="str">
        <f t="shared" si="7"/>
        <v/>
      </c>
      <c r="H449" s="9" t="e">
        <f>(LOOKUP(G449,Rahoitusmuoto!$B$2:$B$6,Rahoitusmuoto!$A$2:$A$6))</f>
        <v>#N/A</v>
      </c>
    </row>
    <row r="450" spans="1:8" x14ac:dyDescent="0.2">
      <c r="A450" s="9" t="str">
        <f t="shared" si="7"/>
        <v/>
      </c>
      <c r="H450" s="9" t="e">
        <f>(LOOKUP(G450,Rahoitusmuoto!$B$2:$B$6,Rahoitusmuoto!$A$2:$A$6))</f>
        <v>#N/A</v>
      </c>
    </row>
    <row r="451" spans="1:8" x14ac:dyDescent="0.2">
      <c r="A451" s="9" t="str">
        <f t="shared" si="7"/>
        <v/>
      </c>
      <c r="H451" s="9" t="e">
        <f>(LOOKUP(G451,Rahoitusmuoto!$B$2:$B$6,Rahoitusmuoto!$A$2:$A$6))</f>
        <v>#N/A</v>
      </c>
    </row>
    <row r="452" spans="1:8" x14ac:dyDescent="0.2">
      <c r="A452" s="9" t="str">
        <f t="shared" si="7"/>
        <v/>
      </c>
      <c r="H452" s="9" t="e">
        <f>(LOOKUP(G452,Rahoitusmuoto!$B$2:$B$6,Rahoitusmuoto!$A$2:$A$6))</f>
        <v>#N/A</v>
      </c>
    </row>
    <row r="453" spans="1:8" x14ac:dyDescent="0.2">
      <c r="A453" s="9" t="str">
        <f t="shared" si="7"/>
        <v/>
      </c>
      <c r="H453" s="9" t="e">
        <f>(LOOKUP(G453,Rahoitusmuoto!$B$2:$B$6,Rahoitusmuoto!$A$2:$A$6))</f>
        <v>#N/A</v>
      </c>
    </row>
    <row r="454" spans="1:8" x14ac:dyDescent="0.2">
      <c r="A454" s="9" t="str">
        <f t="shared" ref="A454:A517" si="8">IF(ISBLANK(B454),"",CONCATENATE(B454," ",C454, "(", E454, ")"))</f>
        <v/>
      </c>
      <c r="H454" s="9" t="e">
        <f>(LOOKUP(G454,Rahoitusmuoto!$B$2:$B$6,Rahoitusmuoto!$A$2:$A$6))</f>
        <v>#N/A</v>
      </c>
    </row>
    <row r="455" spans="1:8" x14ac:dyDescent="0.2">
      <c r="A455" s="9" t="str">
        <f t="shared" si="8"/>
        <v/>
      </c>
      <c r="H455" s="9" t="e">
        <f>(LOOKUP(G455,Rahoitusmuoto!$B$2:$B$6,Rahoitusmuoto!$A$2:$A$6))</f>
        <v>#N/A</v>
      </c>
    </row>
    <row r="456" spans="1:8" x14ac:dyDescent="0.2">
      <c r="A456" s="9" t="str">
        <f t="shared" si="8"/>
        <v/>
      </c>
      <c r="H456" s="9" t="e">
        <f>(LOOKUP(G456,Rahoitusmuoto!$B$2:$B$6,Rahoitusmuoto!$A$2:$A$6))</f>
        <v>#N/A</v>
      </c>
    </row>
    <row r="457" spans="1:8" x14ac:dyDescent="0.2">
      <c r="A457" s="9" t="str">
        <f t="shared" si="8"/>
        <v/>
      </c>
      <c r="H457" s="9" t="e">
        <f>(LOOKUP(G457,Rahoitusmuoto!$B$2:$B$6,Rahoitusmuoto!$A$2:$A$6))</f>
        <v>#N/A</v>
      </c>
    </row>
    <row r="458" spans="1:8" x14ac:dyDescent="0.2">
      <c r="A458" s="9" t="str">
        <f t="shared" si="8"/>
        <v/>
      </c>
      <c r="H458" s="9" t="e">
        <f>(LOOKUP(G458,Rahoitusmuoto!$B$2:$B$6,Rahoitusmuoto!$A$2:$A$6))</f>
        <v>#N/A</v>
      </c>
    </row>
    <row r="459" spans="1:8" x14ac:dyDescent="0.2">
      <c r="A459" s="9" t="str">
        <f t="shared" si="8"/>
        <v/>
      </c>
      <c r="H459" s="9" t="e">
        <f>(LOOKUP(G459,Rahoitusmuoto!$B$2:$B$6,Rahoitusmuoto!$A$2:$A$6))</f>
        <v>#N/A</v>
      </c>
    </row>
    <row r="460" spans="1:8" x14ac:dyDescent="0.2">
      <c r="A460" s="9" t="str">
        <f t="shared" si="8"/>
        <v/>
      </c>
      <c r="H460" s="9" t="e">
        <f>(LOOKUP(G460,Rahoitusmuoto!$B$2:$B$6,Rahoitusmuoto!$A$2:$A$6))</f>
        <v>#N/A</v>
      </c>
    </row>
    <row r="461" spans="1:8" x14ac:dyDescent="0.2">
      <c r="A461" s="9" t="str">
        <f t="shared" si="8"/>
        <v/>
      </c>
      <c r="H461" s="9" t="e">
        <f>(LOOKUP(G461,Rahoitusmuoto!$B$2:$B$6,Rahoitusmuoto!$A$2:$A$6))</f>
        <v>#N/A</v>
      </c>
    </row>
    <row r="462" spans="1:8" x14ac:dyDescent="0.2">
      <c r="A462" s="9" t="str">
        <f t="shared" si="8"/>
        <v/>
      </c>
      <c r="H462" s="9" t="e">
        <f>(LOOKUP(G462,Rahoitusmuoto!$B$2:$B$6,Rahoitusmuoto!$A$2:$A$6))</f>
        <v>#N/A</v>
      </c>
    </row>
    <row r="463" spans="1:8" x14ac:dyDescent="0.2">
      <c r="A463" s="9" t="str">
        <f t="shared" si="8"/>
        <v/>
      </c>
      <c r="H463" s="9" t="e">
        <f>(LOOKUP(G463,Rahoitusmuoto!$B$2:$B$6,Rahoitusmuoto!$A$2:$A$6))</f>
        <v>#N/A</v>
      </c>
    </row>
    <row r="464" spans="1:8" x14ac:dyDescent="0.2">
      <c r="A464" s="9" t="str">
        <f t="shared" si="8"/>
        <v/>
      </c>
      <c r="H464" s="9" t="e">
        <f>(LOOKUP(G464,Rahoitusmuoto!$B$2:$B$6,Rahoitusmuoto!$A$2:$A$6))</f>
        <v>#N/A</v>
      </c>
    </row>
    <row r="465" spans="1:8" x14ac:dyDescent="0.2">
      <c r="A465" s="9" t="str">
        <f t="shared" si="8"/>
        <v/>
      </c>
      <c r="H465" s="9" t="e">
        <f>(LOOKUP(G465,Rahoitusmuoto!$B$2:$B$6,Rahoitusmuoto!$A$2:$A$6))</f>
        <v>#N/A</v>
      </c>
    </row>
    <row r="466" spans="1:8" x14ac:dyDescent="0.2">
      <c r="A466" s="9" t="str">
        <f t="shared" si="8"/>
        <v/>
      </c>
      <c r="H466" s="9" t="e">
        <f>(LOOKUP(G466,Rahoitusmuoto!$B$2:$B$6,Rahoitusmuoto!$A$2:$A$6))</f>
        <v>#N/A</v>
      </c>
    </row>
    <row r="467" spans="1:8" x14ac:dyDescent="0.2">
      <c r="A467" s="9" t="str">
        <f t="shared" si="8"/>
        <v/>
      </c>
      <c r="H467" s="9" t="e">
        <f>(LOOKUP(G467,Rahoitusmuoto!$B$2:$B$6,Rahoitusmuoto!$A$2:$A$6))</f>
        <v>#N/A</v>
      </c>
    </row>
    <row r="468" spans="1:8" x14ac:dyDescent="0.2">
      <c r="A468" s="9" t="str">
        <f t="shared" si="8"/>
        <v/>
      </c>
      <c r="H468" s="9" t="e">
        <f>(LOOKUP(G468,Rahoitusmuoto!$B$2:$B$6,Rahoitusmuoto!$A$2:$A$6))</f>
        <v>#N/A</v>
      </c>
    </row>
    <row r="469" spans="1:8" x14ac:dyDescent="0.2">
      <c r="A469" s="9" t="str">
        <f t="shared" si="8"/>
        <v/>
      </c>
      <c r="H469" s="9" t="e">
        <f>(LOOKUP(G469,Rahoitusmuoto!$B$2:$B$6,Rahoitusmuoto!$A$2:$A$6))</f>
        <v>#N/A</v>
      </c>
    </row>
    <row r="470" spans="1:8" x14ac:dyDescent="0.2">
      <c r="A470" s="9" t="str">
        <f t="shared" si="8"/>
        <v/>
      </c>
      <c r="H470" s="9" t="e">
        <f>(LOOKUP(G470,Rahoitusmuoto!$B$2:$B$6,Rahoitusmuoto!$A$2:$A$6))</f>
        <v>#N/A</v>
      </c>
    </row>
    <row r="471" spans="1:8" x14ac:dyDescent="0.2">
      <c r="A471" s="9" t="str">
        <f t="shared" si="8"/>
        <v/>
      </c>
      <c r="H471" s="9" t="e">
        <f>(LOOKUP(G471,Rahoitusmuoto!$B$2:$B$6,Rahoitusmuoto!$A$2:$A$6))</f>
        <v>#N/A</v>
      </c>
    </row>
    <row r="472" spans="1:8" x14ac:dyDescent="0.2">
      <c r="A472" s="9" t="str">
        <f t="shared" si="8"/>
        <v/>
      </c>
      <c r="H472" s="9" t="e">
        <f>(LOOKUP(G472,Rahoitusmuoto!$B$2:$B$6,Rahoitusmuoto!$A$2:$A$6))</f>
        <v>#N/A</v>
      </c>
    </row>
    <row r="473" spans="1:8" x14ac:dyDescent="0.2">
      <c r="A473" s="9" t="str">
        <f t="shared" si="8"/>
        <v/>
      </c>
      <c r="H473" s="9" t="e">
        <f>(LOOKUP(G473,Rahoitusmuoto!$B$2:$B$6,Rahoitusmuoto!$A$2:$A$6))</f>
        <v>#N/A</v>
      </c>
    </row>
    <row r="474" spans="1:8" x14ac:dyDescent="0.2">
      <c r="A474" s="9" t="str">
        <f t="shared" si="8"/>
        <v/>
      </c>
      <c r="H474" s="9" t="e">
        <f>(LOOKUP(G474,Rahoitusmuoto!$B$2:$B$6,Rahoitusmuoto!$A$2:$A$6))</f>
        <v>#N/A</v>
      </c>
    </row>
    <row r="475" spans="1:8" x14ac:dyDescent="0.2">
      <c r="A475" s="9" t="str">
        <f t="shared" si="8"/>
        <v/>
      </c>
      <c r="H475" s="9" t="e">
        <f>(LOOKUP(G475,Rahoitusmuoto!$B$2:$B$6,Rahoitusmuoto!$A$2:$A$6))</f>
        <v>#N/A</v>
      </c>
    </row>
    <row r="476" spans="1:8" x14ac:dyDescent="0.2">
      <c r="A476" s="9" t="str">
        <f t="shared" si="8"/>
        <v/>
      </c>
      <c r="H476" s="9" t="e">
        <f>(LOOKUP(G476,Rahoitusmuoto!$B$2:$B$6,Rahoitusmuoto!$A$2:$A$6))</f>
        <v>#N/A</v>
      </c>
    </row>
    <row r="477" spans="1:8" x14ac:dyDescent="0.2">
      <c r="A477" s="9" t="str">
        <f t="shared" si="8"/>
        <v/>
      </c>
      <c r="H477" s="9" t="e">
        <f>(LOOKUP(G477,Rahoitusmuoto!$B$2:$B$6,Rahoitusmuoto!$A$2:$A$6))</f>
        <v>#N/A</v>
      </c>
    </row>
    <row r="478" spans="1:8" x14ac:dyDescent="0.2">
      <c r="A478" s="9" t="str">
        <f t="shared" si="8"/>
        <v/>
      </c>
      <c r="H478" s="9" t="e">
        <f>(LOOKUP(G478,Rahoitusmuoto!$B$2:$B$6,Rahoitusmuoto!$A$2:$A$6))</f>
        <v>#N/A</v>
      </c>
    </row>
    <row r="479" spans="1:8" x14ac:dyDescent="0.2">
      <c r="A479" s="9" t="str">
        <f t="shared" si="8"/>
        <v/>
      </c>
      <c r="H479" t="str">
        <f>IFERROR(LOOKUP($G479,Rahoitusmuoto!$B$2:$B$6,Rahoitusmuoto!$A$2:$A$6),"")</f>
        <v/>
      </c>
    </row>
    <row r="480" spans="1:8" x14ac:dyDescent="0.2">
      <c r="A480" s="9" t="str">
        <f t="shared" si="8"/>
        <v/>
      </c>
      <c r="H480" t="str">
        <f>IFERROR(LOOKUP($G480,Rahoitusmuoto!$B$2:$B$6,Rahoitusmuoto!$A$2:$A$6),"")</f>
        <v/>
      </c>
    </row>
    <row r="481" spans="1:8" x14ac:dyDescent="0.2">
      <c r="A481" s="9" t="str">
        <f t="shared" si="8"/>
        <v/>
      </c>
      <c r="H481" t="str">
        <f>IFERROR(LOOKUP($G481,Rahoitusmuoto!$B$2:$B$6,Rahoitusmuoto!$A$2:$A$6),"")</f>
        <v/>
      </c>
    </row>
    <row r="482" spans="1:8" x14ac:dyDescent="0.2">
      <c r="A482" s="9" t="str">
        <f t="shared" si="8"/>
        <v/>
      </c>
      <c r="H482" t="str">
        <f>IFERROR(LOOKUP($G482,Rahoitusmuoto!$B$2:$B$6,Rahoitusmuoto!$A$2:$A$6),"")</f>
        <v/>
      </c>
    </row>
    <row r="483" spans="1:8" x14ac:dyDescent="0.2">
      <c r="A483" s="9" t="str">
        <f t="shared" si="8"/>
        <v/>
      </c>
      <c r="H483" t="str">
        <f>IFERROR(LOOKUP($G483,Rahoitusmuoto!$B$2:$B$6,Rahoitusmuoto!$A$2:$A$6),"")</f>
        <v/>
      </c>
    </row>
    <row r="484" spans="1:8" x14ac:dyDescent="0.2">
      <c r="A484" s="9" t="str">
        <f t="shared" si="8"/>
        <v/>
      </c>
      <c r="H484" t="str">
        <f>IFERROR(LOOKUP($G484,Rahoitusmuoto!$B$2:$B$6,Rahoitusmuoto!$A$2:$A$6),"")</f>
        <v/>
      </c>
    </row>
    <row r="485" spans="1:8" x14ac:dyDescent="0.2">
      <c r="A485" s="9" t="str">
        <f t="shared" si="8"/>
        <v/>
      </c>
      <c r="H485" t="str">
        <f>IFERROR(LOOKUP($G485,Rahoitusmuoto!$B$2:$B$6,Rahoitusmuoto!$A$2:$A$6),"")</f>
        <v/>
      </c>
    </row>
    <row r="486" spans="1:8" x14ac:dyDescent="0.2">
      <c r="A486" s="9" t="str">
        <f t="shared" si="8"/>
        <v/>
      </c>
      <c r="H486" t="str">
        <f>IFERROR(LOOKUP($G486,Rahoitusmuoto!$B$2:$B$6,Rahoitusmuoto!$A$2:$A$6),"")</f>
        <v/>
      </c>
    </row>
    <row r="487" spans="1:8" x14ac:dyDescent="0.2">
      <c r="A487" s="9" t="str">
        <f t="shared" si="8"/>
        <v/>
      </c>
      <c r="H487" t="str">
        <f>IFERROR(LOOKUP($G487,Rahoitusmuoto!$B$2:$B$6,Rahoitusmuoto!$A$2:$A$6),"")</f>
        <v/>
      </c>
    </row>
    <row r="488" spans="1:8" x14ac:dyDescent="0.2">
      <c r="A488" s="9" t="str">
        <f t="shared" si="8"/>
        <v/>
      </c>
      <c r="H488" t="str">
        <f>IFERROR(LOOKUP($G488,Rahoitusmuoto!$B$2:$B$6,Rahoitusmuoto!$A$2:$A$6),"")</f>
        <v/>
      </c>
    </row>
    <row r="489" spans="1:8" x14ac:dyDescent="0.2">
      <c r="A489" s="9" t="str">
        <f t="shared" si="8"/>
        <v/>
      </c>
      <c r="H489" t="str">
        <f>IFERROR(LOOKUP($G489,Rahoitusmuoto!$B$2:$B$6,Rahoitusmuoto!$A$2:$A$6),"")</f>
        <v/>
      </c>
    </row>
    <row r="490" spans="1:8" x14ac:dyDescent="0.2">
      <c r="A490" s="9" t="str">
        <f t="shared" si="8"/>
        <v/>
      </c>
      <c r="H490" t="str">
        <f>IFERROR(LOOKUP($G490,Rahoitusmuoto!$B$2:$B$6,Rahoitusmuoto!$A$2:$A$6),"")</f>
        <v/>
      </c>
    </row>
    <row r="491" spans="1:8" x14ac:dyDescent="0.2">
      <c r="A491" s="9" t="str">
        <f t="shared" si="8"/>
        <v/>
      </c>
      <c r="H491" t="str">
        <f>IFERROR(LOOKUP($G491,Rahoitusmuoto!$B$2:$B$6,Rahoitusmuoto!$A$2:$A$6),"")</f>
        <v/>
      </c>
    </row>
    <row r="492" spans="1:8" x14ac:dyDescent="0.2">
      <c r="A492" s="9" t="str">
        <f t="shared" si="8"/>
        <v/>
      </c>
      <c r="H492" t="str">
        <f>IFERROR(LOOKUP($G492,Rahoitusmuoto!$B$2:$B$6,Rahoitusmuoto!$A$2:$A$6),"")</f>
        <v/>
      </c>
    </row>
    <row r="493" spans="1:8" x14ac:dyDescent="0.2">
      <c r="A493" s="9" t="str">
        <f t="shared" si="8"/>
        <v/>
      </c>
      <c r="H493" t="str">
        <f>IFERROR(LOOKUP($G493,Rahoitusmuoto!$B$2:$B$6,Rahoitusmuoto!$A$2:$A$6),"")</f>
        <v/>
      </c>
    </row>
    <row r="494" spans="1:8" x14ac:dyDescent="0.2">
      <c r="A494" s="9" t="str">
        <f t="shared" si="8"/>
        <v/>
      </c>
      <c r="H494" t="str">
        <f>IFERROR(LOOKUP($G494,Rahoitusmuoto!$B$2:$B$6,Rahoitusmuoto!$A$2:$A$6),"")</f>
        <v/>
      </c>
    </row>
    <row r="495" spans="1:8" x14ac:dyDescent="0.2">
      <c r="A495" s="9" t="str">
        <f t="shared" si="8"/>
        <v/>
      </c>
      <c r="H495" t="str">
        <f>IFERROR(LOOKUP($G495,Rahoitusmuoto!$B$2:$B$6,Rahoitusmuoto!$A$2:$A$6),"")</f>
        <v/>
      </c>
    </row>
    <row r="496" spans="1:8" x14ac:dyDescent="0.2">
      <c r="A496" s="9" t="str">
        <f t="shared" si="8"/>
        <v/>
      </c>
      <c r="H496" t="str">
        <f>IFERROR(LOOKUP($G496,Rahoitusmuoto!$B$2:$B$6,Rahoitusmuoto!$A$2:$A$6),"")</f>
        <v/>
      </c>
    </row>
    <row r="497" spans="1:8" x14ac:dyDescent="0.2">
      <c r="A497" s="9" t="str">
        <f t="shared" si="8"/>
        <v/>
      </c>
      <c r="H497" t="str">
        <f>IFERROR(LOOKUP($G497,Rahoitusmuoto!$B$2:$B$6,Rahoitusmuoto!$A$2:$A$6),"")</f>
        <v/>
      </c>
    </row>
    <row r="498" spans="1:8" x14ac:dyDescent="0.2">
      <c r="A498" s="9" t="str">
        <f t="shared" si="8"/>
        <v/>
      </c>
      <c r="H498" t="str">
        <f>IFERROR(LOOKUP($G498,Rahoitusmuoto!$B$2:$B$6,Rahoitusmuoto!$A$2:$A$6),"")</f>
        <v/>
      </c>
    </row>
    <row r="499" spans="1:8" x14ac:dyDescent="0.2">
      <c r="A499" s="9" t="str">
        <f t="shared" si="8"/>
        <v/>
      </c>
      <c r="H499" t="str">
        <f>IFERROR(LOOKUP($G499,Rahoitusmuoto!$B$2:$B$6,Rahoitusmuoto!$A$2:$A$6),"")</f>
        <v/>
      </c>
    </row>
    <row r="500" spans="1:8" x14ac:dyDescent="0.2">
      <c r="A500" s="9" t="str">
        <f t="shared" si="8"/>
        <v/>
      </c>
      <c r="H500" t="str">
        <f>IFERROR(LOOKUP($G500,Rahoitusmuoto!$B$2:$B$6,Rahoitusmuoto!$A$2:$A$6),"")</f>
        <v/>
      </c>
    </row>
    <row r="501" spans="1:8" x14ac:dyDescent="0.2">
      <c r="A501" s="9" t="str">
        <f t="shared" si="8"/>
        <v/>
      </c>
      <c r="H501" t="str">
        <f>IFERROR(LOOKUP($G501,Rahoitusmuoto!$B$2:$B$6,Rahoitusmuoto!$A$2:$A$6),"")</f>
        <v/>
      </c>
    </row>
    <row r="502" spans="1:8" x14ac:dyDescent="0.2">
      <c r="A502" s="9" t="str">
        <f t="shared" si="8"/>
        <v/>
      </c>
      <c r="H502" t="str">
        <f>IFERROR(LOOKUP($G502,Rahoitusmuoto!$B$2:$B$6,Rahoitusmuoto!$A$2:$A$6),"")</f>
        <v/>
      </c>
    </row>
    <row r="503" spans="1:8" x14ac:dyDescent="0.2">
      <c r="A503" s="9" t="str">
        <f t="shared" si="8"/>
        <v/>
      </c>
      <c r="H503" t="str">
        <f>IFERROR(LOOKUP($G503,Rahoitusmuoto!$B$2:$B$6,Rahoitusmuoto!$A$2:$A$6),"")</f>
        <v/>
      </c>
    </row>
    <row r="504" spans="1:8" x14ac:dyDescent="0.2">
      <c r="A504" s="9" t="str">
        <f t="shared" si="8"/>
        <v/>
      </c>
      <c r="H504" t="str">
        <f>IFERROR(LOOKUP($G504,Rahoitusmuoto!$B$2:$B$6,Rahoitusmuoto!$A$2:$A$6),"")</f>
        <v/>
      </c>
    </row>
    <row r="505" spans="1:8" x14ac:dyDescent="0.2">
      <c r="A505" s="9" t="str">
        <f t="shared" si="8"/>
        <v/>
      </c>
      <c r="H505" t="str">
        <f>IFERROR(LOOKUP($G505,Rahoitusmuoto!$B$2:$B$6,Rahoitusmuoto!$A$2:$A$6),"")</f>
        <v/>
      </c>
    </row>
    <row r="506" spans="1:8" x14ac:dyDescent="0.2">
      <c r="A506" s="9" t="str">
        <f t="shared" si="8"/>
        <v/>
      </c>
      <c r="H506" t="str">
        <f>IFERROR(LOOKUP($G506,Rahoitusmuoto!$B$2:$B$6,Rahoitusmuoto!$A$2:$A$6),"")</f>
        <v/>
      </c>
    </row>
    <row r="507" spans="1:8" x14ac:dyDescent="0.2">
      <c r="A507" s="9" t="str">
        <f t="shared" si="8"/>
        <v/>
      </c>
      <c r="H507" t="str">
        <f>IFERROR(LOOKUP($G507,Rahoitusmuoto!$B$2:$B$6,Rahoitusmuoto!$A$2:$A$6),"")</f>
        <v/>
      </c>
    </row>
    <row r="508" spans="1:8" x14ac:dyDescent="0.2">
      <c r="A508" s="9" t="str">
        <f t="shared" si="8"/>
        <v/>
      </c>
      <c r="H508" t="str">
        <f>IFERROR(LOOKUP($G508,Rahoitusmuoto!$B$2:$B$6,Rahoitusmuoto!$A$2:$A$6),"")</f>
        <v/>
      </c>
    </row>
    <row r="509" spans="1:8" x14ac:dyDescent="0.2">
      <c r="A509" s="9" t="str">
        <f t="shared" si="8"/>
        <v/>
      </c>
      <c r="H509" t="str">
        <f>IFERROR(LOOKUP($G509,Rahoitusmuoto!$B$2:$B$6,Rahoitusmuoto!$A$2:$A$6),"")</f>
        <v/>
      </c>
    </row>
    <row r="510" spans="1:8" x14ac:dyDescent="0.2">
      <c r="A510" s="9" t="str">
        <f t="shared" si="8"/>
        <v/>
      </c>
      <c r="H510" t="str">
        <f>IFERROR(LOOKUP($G510,Rahoitusmuoto!$B$2:$B$6,Rahoitusmuoto!$A$2:$A$6),"")</f>
        <v/>
      </c>
    </row>
    <row r="511" spans="1:8" x14ac:dyDescent="0.2">
      <c r="A511" s="9" t="str">
        <f t="shared" si="8"/>
        <v/>
      </c>
      <c r="H511" t="str">
        <f>IFERROR(LOOKUP($G511,Rahoitusmuoto!$B$2:$B$6,Rahoitusmuoto!$A$2:$A$6),"")</f>
        <v/>
      </c>
    </row>
    <row r="512" spans="1:8" x14ac:dyDescent="0.2">
      <c r="A512" s="9" t="str">
        <f t="shared" si="8"/>
        <v/>
      </c>
      <c r="H512" t="str">
        <f>IFERROR(LOOKUP($G512,Rahoitusmuoto!$B$2:$B$6,Rahoitusmuoto!$A$2:$A$6),"")</f>
        <v/>
      </c>
    </row>
    <row r="513" spans="1:8" x14ac:dyDescent="0.2">
      <c r="A513" s="9" t="str">
        <f t="shared" si="8"/>
        <v/>
      </c>
      <c r="H513" t="str">
        <f>IFERROR(LOOKUP($G513,Rahoitusmuoto!$B$2:$B$6,Rahoitusmuoto!$A$2:$A$6),"")</f>
        <v/>
      </c>
    </row>
    <row r="514" spans="1:8" x14ac:dyDescent="0.2">
      <c r="A514" s="9" t="str">
        <f t="shared" si="8"/>
        <v/>
      </c>
      <c r="H514" t="str">
        <f>IFERROR(LOOKUP($G514,Rahoitusmuoto!$B$2:$B$6,Rahoitusmuoto!$A$2:$A$6),"")</f>
        <v/>
      </c>
    </row>
    <row r="515" spans="1:8" x14ac:dyDescent="0.2">
      <c r="A515" s="9" t="str">
        <f t="shared" si="8"/>
        <v/>
      </c>
      <c r="H515" t="str">
        <f>IFERROR(LOOKUP($G515,Rahoitusmuoto!$B$2:$B$6,Rahoitusmuoto!$A$2:$A$6),"")</f>
        <v/>
      </c>
    </row>
    <row r="516" spans="1:8" x14ac:dyDescent="0.2">
      <c r="A516" s="9" t="str">
        <f t="shared" si="8"/>
        <v/>
      </c>
      <c r="H516" t="str">
        <f>IFERROR(LOOKUP($G516,Rahoitusmuoto!$B$2:$B$6,Rahoitusmuoto!$A$2:$A$6),"")</f>
        <v/>
      </c>
    </row>
    <row r="517" spans="1:8" x14ac:dyDescent="0.2">
      <c r="A517" s="9" t="str">
        <f t="shared" si="8"/>
        <v/>
      </c>
      <c r="H517" t="str">
        <f>IFERROR(LOOKUP($G517,Rahoitusmuoto!$B$2:$B$6,Rahoitusmuoto!$A$2:$A$6),"")</f>
        <v/>
      </c>
    </row>
    <row r="518" spans="1:8" x14ac:dyDescent="0.2">
      <c r="A518" s="9" t="str">
        <f t="shared" ref="A518:A581" si="9">IF(ISBLANK(B518),"",CONCATENATE(B518," ",C518, "(", E518, ")"))</f>
        <v/>
      </c>
      <c r="H518" t="str">
        <f>IFERROR(LOOKUP($G518,Rahoitusmuoto!$B$2:$B$6,Rahoitusmuoto!$A$2:$A$6),"")</f>
        <v/>
      </c>
    </row>
    <row r="519" spans="1:8" x14ac:dyDescent="0.2">
      <c r="A519" s="9" t="str">
        <f t="shared" si="9"/>
        <v/>
      </c>
      <c r="H519" t="str">
        <f>IFERROR(LOOKUP($G519,Rahoitusmuoto!$B$2:$B$6,Rahoitusmuoto!$A$2:$A$6),"")</f>
        <v/>
      </c>
    </row>
    <row r="520" spans="1:8" x14ac:dyDescent="0.2">
      <c r="A520" s="9" t="str">
        <f t="shared" si="9"/>
        <v/>
      </c>
      <c r="H520" t="str">
        <f>IFERROR(LOOKUP($G520,Rahoitusmuoto!$B$2:$B$6,Rahoitusmuoto!$A$2:$A$6),"")</f>
        <v/>
      </c>
    </row>
    <row r="521" spans="1:8" x14ac:dyDescent="0.2">
      <c r="A521" s="9" t="str">
        <f t="shared" si="9"/>
        <v/>
      </c>
      <c r="H521" t="str">
        <f>IFERROR(LOOKUP($G521,Rahoitusmuoto!$B$2:$B$6,Rahoitusmuoto!$A$2:$A$6),"")</f>
        <v/>
      </c>
    </row>
    <row r="522" spans="1:8" x14ac:dyDescent="0.2">
      <c r="A522" s="9" t="str">
        <f t="shared" si="9"/>
        <v/>
      </c>
      <c r="H522" t="str">
        <f>IFERROR(LOOKUP($G522,Rahoitusmuoto!$B$2:$B$6,Rahoitusmuoto!$A$2:$A$6),"")</f>
        <v/>
      </c>
    </row>
    <row r="523" spans="1:8" x14ac:dyDescent="0.2">
      <c r="A523" s="9" t="str">
        <f t="shared" si="9"/>
        <v/>
      </c>
      <c r="H523" t="str">
        <f>IFERROR(LOOKUP($G523,Rahoitusmuoto!$B$2:$B$6,Rahoitusmuoto!$A$2:$A$6),"")</f>
        <v/>
      </c>
    </row>
    <row r="524" spans="1:8" x14ac:dyDescent="0.2">
      <c r="A524" s="9" t="str">
        <f t="shared" si="9"/>
        <v/>
      </c>
      <c r="H524" t="str">
        <f>IFERROR(LOOKUP($G524,Rahoitusmuoto!$B$2:$B$6,Rahoitusmuoto!$A$2:$A$6),"")</f>
        <v/>
      </c>
    </row>
    <row r="525" spans="1:8" x14ac:dyDescent="0.2">
      <c r="A525" s="9" t="str">
        <f t="shared" si="9"/>
        <v/>
      </c>
      <c r="H525" t="str">
        <f>IFERROR(LOOKUP($G525,Rahoitusmuoto!$B$2:$B$6,Rahoitusmuoto!$A$2:$A$6),"")</f>
        <v/>
      </c>
    </row>
    <row r="526" spans="1:8" x14ac:dyDescent="0.2">
      <c r="A526" s="9" t="str">
        <f t="shared" si="9"/>
        <v/>
      </c>
      <c r="H526" t="str">
        <f>IFERROR(LOOKUP($G526,Rahoitusmuoto!$B$2:$B$6,Rahoitusmuoto!$A$2:$A$6),"")</f>
        <v/>
      </c>
    </row>
    <row r="527" spans="1:8" x14ac:dyDescent="0.2">
      <c r="A527" s="9" t="str">
        <f t="shared" si="9"/>
        <v/>
      </c>
      <c r="H527" t="str">
        <f>IFERROR(LOOKUP($G527,Rahoitusmuoto!$B$2:$B$6,Rahoitusmuoto!$A$2:$A$6),"")</f>
        <v/>
      </c>
    </row>
    <row r="528" spans="1:8" x14ac:dyDescent="0.2">
      <c r="A528" s="9" t="str">
        <f t="shared" si="9"/>
        <v/>
      </c>
      <c r="H528" t="str">
        <f>IFERROR(LOOKUP($G528,Rahoitusmuoto!$B$2:$B$6,Rahoitusmuoto!$A$2:$A$6),"")</f>
        <v/>
      </c>
    </row>
    <row r="529" spans="1:8" x14ac:dyDescent="0.2">
      <c r="A529" s="9" t="str">
        <f t="shared" si="9"/>
        <v/>
      </c>
      <c r="H529" t="str">
        <f>IFERROR(LOOKUP($G529,Rahoitusmuoto!$B$2:$B$6,Rahoitusmuoto!$A$2:$A$6),"")</f>
        <v/>
      </c>
    </row>
    <row r="530" spans="1:8" x14ac:dyDescent="0.2">
      <c r="A530" s="9" t="str">
        <f t="shared" si="9"/>
        <v/>
      </c>
      <c r="H530" t="str">
        <f>IFERROR(LOOKUP($G530,Rahoitusmuoto!$B$2:$B$6,Rahoitusmuoto!$A$2:$A$6),"")</f>
        <v/>
      </c>
    </row>
    <row r="531" spans="1:8" x14ac:dyDescent="0.2">
      <c r="A531" s="9" t="str">
        <f t="shared" si="9"/>
        <v/>
      </c>
      <c r="H531" t="str">
        <f>IFERROR(LOOKUP($G531,Rahoitusmuoto!$B$2:$B$6,Rahoitusmuoto!$A$2:$A$6),"")</f>
        <v/>
      </c>
    </row>
    <row r="532" spans="1:8" x14ac:dyDescent="0.2">
      <c r="A532" s="9" t="str">
        <f t="shared" si="9"/>
        <v/>
      </c>
      <c r="H532" t="str">
        <f>IFERROR(LOOKUP($G532,Rahoitusmuoto!$B$2:$B$6,Rahoitusmuoto!$A$2:$A$6),"")</f>
        <v/>
      </c>
    </row>
    <row r="533" spans="1:8" x14ac:dyDescent="0.2">
      <c r="A533" s="9" t="str">
        <f t="shared" si="9"/>
        <v/>
      </c>
      <c r="H533" t="str">
        <f>IFERROR(LOOKUP($G533,Rahoitusmuoto!$B$2:$B$6,Rahoitusmuoto!$A$2:$A$6),"")</f>
        <v/>
      </c>
    </row>
    <row r="534" spans="1:8" x14ac:dyDescent="0.2">
      <c r="A534" s="9" t="str">
        <f t="shared" si="9"/>
        <v/>
      </c>
      <c r="H534" t="str">
        <f>IFERROR(LOOKUP($G534,Rahoitusmuoto!$B$2:$B$6,Rahoitusmuoto!$A$2:$A$6),"")</f>
        <v/>
      </c>
    </row>
    <row r="535" spans="1:8" x14ac:dyDescent="0.2">
      <c r="A535" s="9" t="str">
        <f t="shared" si="9"/>
        <v/>
      </c>
      <c r="H535" t="str">
        <f>IFERROR(LOOKUP($G535,Rahoitusmuoto!$B$2:$B$6,Rahoitusmuoto!$A$2:$A$6),"")</f>
        <v/>
      </c>
    </row>
    <row r="536" spans="1:8" x14ac:dyDescent="0.2">
      <c r="A536" s="9" t="str">
        <f t="shared" si="9"/>
        <v/>
      </c>
      <c r="H536" t="str">
        <f>IFERROR(LOOKUP($G536,Rahoitusmuoto!$B$2:$B$6,Rahoitusmuoto!$A$2:$A$6),"")</f>
        <v/>
      </c>
    </row>
    <row r="537" spans="1:8" x14ac:dyDescent="0.2">
      <c r="A537" s="9" t="str">
        <f t="shared" si="9"/>
        <v/>
      </c>
      <c r="H537" t="str">
        <f>IFERROR(LOOKUP($G537,Rahoitusmuoto!$B$2:$B$6,Rahoitusmuoto!$A$2:$A$6),"")</f>
        <v/>
      </c>
    </row>
    <row r="538" spans="1:8" x14ac:dyDescent="0.2">
      <c r="A538" s="9" t="str">
        <f t="shared" si="9"/>
        <v/>
      </c>
      <c r="H538" t="str">
        <f>IFERROR(LOOKUP($G538,Rahoitusmuoto!$B$2:$B$6,Rahoitusmuoto!$A$2:$A$6),"")</f>
        <v/>
      </c>
    </row>
    <row r="539" spans="1:8" x14ac:dyDescent="0.2">
      <c r="A539" s="9" t="str">
        <f t="shared" si="9"/>
        <v/>
      </c>
      <c r="H539" t="str">
        <f>IFERROR(LOOKUP($G539,Rahoitusmuoto!$B$2:$B$6,Rahoitusmuoto!$A$2:$A$6),"")</f>
        <v/>
      </c>
    </row>
    <row r="540" spans="1:8" x14ac:dyDescent="0.2">
      <c r="A540" s="9" t="str">
        <f t="shared" si="9"/>
        <v/>
      </c>
      <c r="H540" t="str">
        <f>IFERROR(LOOKUP($G540,Rahoitusmuoto!$B$2:$B$6,Rahoitusmuoto!$A$2:$A$6),"")</f>
        <v/>
      </c>
    </row>
    <row r="541" spans="1:8" x14ac:dyDescent="0.2">
      <c r="A541" s="9" t="str">
        <f t="shared" si="9"/>
        <v/>
      </c>
      <c r="H541" t="str">
        <f>IFERROR(LOOKUP($G541,Rahoitusmuoto!$B$2:$B$6,Rahoitusmuoto!$A$2:$A$6),"")</f>
        <v/>
      </c>
    </row>
    <row r="542" spans="1:8" x14ac:dyDescent="0.2">
      <c r="A542" s="9" t="str">
        <f t="shared" si="9"/>
        <v/>
      </c>
      <c r="H542" t="str">
        <f>IFERROR(LOOKUP($G542,Rahoitusmuoto!$B$2:$B$6,Rahoitusmuoto!$A$2:$A$6),"")</f>
        <v/>
      </c>
    </row>
    <row r="543" spans="1:8" x14ac:dyDescent="0.2">
      <c r="A543" s="9" t="str">
        <f t="shared" si="9"/>
        <v/>
      </c>
      <c r="H543" t="str">
        <f>IFERROR(LOOKUP($G543,Rahoitusmuoto!$B$2:$B$6,Rahoitusmuoto!$A$2:$A$6),"")</f>
        <v/>
      </c>
    </row>
    <row r="544" spans="1:8" x14ac:dyDescent="0.2">
      <c r="A544" s="9" t="str">
        <f t="shared" si="9"/>
        <v/>
      </c>
      <c r="H544" t="str">
        <f>IFERROR(LOOKUP($G544,Rahoitusmuoto!$B$2:$B$6,Rahoitusmuoto!$A$2:$A$6),"")</f>
        <v/>
      </c>
    </row>
    <row r="545" spans="1:8" x14ac:dyDescent="0.2">
      <c r="A545" s="9" t="str">
        <f t="shared" si="9"/>
        <v/>
      </c>
      <c r="H545" t="str">
        <f>IFERROR(LOOKUP($G545,Rahoitusmuoto!$B$2:$B$6,Rahoitusmuoto!$A$2:$A$6),"")</f>
        <v/>
      </c>
    </row>
    <row r="546" spans="1:8" x14ac:dyDescent="0.2">
      <c r="A546" s="9" t="str">
        <f t="shared" si="9"/>
        <v/>
      </c>
      <c r="H546" t="str">
        <f>IFERROR(LOOKUP($G546,Rahoitusmuoto!$B$2:$B$6,Rahoitusmuoto!$A$2:$A$6),"")</f>
        <v/>
      </c>
    </row>
    <row r="547" spans="1:8" x14ac:dyDescent="0.2">
      <c r="A547" s="9" t="str">
        <f t="shared" si="9"/>
        <v/>
      </c>
      <c r="H547" t="str">
        <f>IFERROR(LOOKUP($G547,Rahoitusmuoto!$B$2:$B$6,Rahoitusmuoto!$A$2:$A$6),"")</f>
        <v/>
      </c>
    </row>
    <row r="548" spans="1:8" x14ac:dyDescent="0.2">
      <c r="A548" s="9" t="str">
        <f t="shared" si="9"/>
        <v/>
      </c>
      <c r="H548" t="str">
        <f>IFERROR(LOOKUP($G548,Rahoitusmuoto!$B$2:$B$6,Rahoitusmuoto!$A$2:$A$6),"")</f>
        <v/>
      </c>
    </row>
    <row r="549" spans="1:8" x14ac:dyDescent="0.2">
      <c r="A549" s="9" t="str">
        <f t="shared" si="9"/>
        <v/>
      </c>
      <c r="H549" t="str">
        <f>IFERROR(LOOKUP($G549,Rahoitusmuoto!$B$2:$B$6,Rahoitusmuoto!$A$2:$A$6),"")</f>
        <v/>
      </c>
    </row>
    <row r="550" spans="1:8" x14ac:dyDescent="0.2">
      <c r="A550" s="9" t="str">
        <f t="shared" si="9"/>
        <v/>
      </c>
      <c r="H550" t="str">
        <f>IFERROR(LOOKUP($G550,Rahoitusmuoto!$B$2:$B$6,Rahoitusmuoto!$A$2:$A$6),"")</f>
        <v/>
      </c>
    </row>
    <row r="551" spans="1:8" x14ac:dyDescent="0.2">
      <c r="A551" s="9" t="str">
        <f t="shared" si="9"/>
        <v/>
      </c>
      <c r="H551" t="str">
        <f>IFERROR(LOOKUP($G551,Rahoitusmuoto!$B$2:$B$6,Rahoitusmuoto!$A$2:$A$6),"")</f>
        <v/>
      </c>
    </row>
    <row r="552" spans="1:8" x14ac:dyDescent="0.2">
      <c r="A552" s="9" t="str">
        <f t="shared" si="9"/>
        <v/>
      </c>
      <c r="H552" t="str">
        <f>IFERROR(LOOKUP($G552,Rahoitusmuoto!$B$2:$B$6,Rahoitusmuoto!$A$2:$A$6),"")</f>
        <v/>
      </c>
    </row>
    <row r="553" spans="1:8" x14ac:dyDescent="0.2">
      <c r="A553" s="9" t="str">
        <f t="shared" si="9"/>
        <v/>
      </c>
      <c r="H553" t="str">
        <f>IFERROR(LOOKUP($G553,Rahoitusmuoto!$B$2:$B$6,Rahoitusmuoto!$A$2:$A$6),"")</f>
        <v/>
      </c>
    </row>
    <row r="554" spans="1:8" x14ac:dyDescent="0.2">
      <c r="A554" s="9" t="str">
        <f t="shared" si="9"/>
        <v/>
      </c>
      <c r="H554" t="str">
        <f>IFERROR(LOOKUP($G554,Rahoitusmuoto!$B$2:$B$6,Rahoitusmuoto!$A$2:$A$6),"")</f>
        <v/>
      </c>
    </row>
    <row r="555" spans="1:8" x14ac:dyDescent="0.2">
      <c r="A555" s="9" t="str">
        <f t="shared" si="9"/>
        <v/>
      </c>
      <c r="H555" t="str">
        <f>IFERROR(LOOKUP($G555,Rahoitusmuoto!$B$2:$B$6,Rahoitusmuoto!$A$2:$A$6),"")</f>
        <v/>
      </c>
    </row>
    <row r="556" spans="1:8" x14ac:dyDescent="0.2">
      <c r="A556" s="9" t="str">
        <f t="shared" si="9"/>
        <v/>
      </c>
      <c r="H556" t="str">
        <f>IFERROR(LOOKUP($G556,Rahoitusmuoto!$B$2:$B$6,Rahoitusmuoto!$A$2:$A$6),"")</f>
        <v/>
      </c>
    </row>
    <row r="557" spans="1:8" x14ac:dyDescent="0.2">
      <c r="A557" s="9" t="str">
        <f t="shared" si="9"/>
        <v/>
      </c>
      <c r="H557" t="str">
        <f>IFERROR(LOOKUP($G557,Rahoitusmuoto!$B$2:$B$6,Rahoitusmuoto!$A$2:$A$6),"")</f>
        <v/>
      </c>
    </row>
    <row r="558" spans="1:8" x14ac:dyDescent="0.2">
      <c r="A558" s="9" t="str">
        <f t="shared" si="9"/>
        <v/>
      </c>
      <c r="H558" t="str">
        <f>IFERROR(LOOKUP($G558,Rahoitusmuoto!$B$2:$B$6,Rahoitusmuoto!$A$2:$A$6),"")</f>
        <v/>
      </c>
    </row>
    <row r="559" spans="1:8" x14ac:dyDescent="0.2">
      <c r="A559" s="9" t="str">
        <f t="shared" si="9"/>
        <v/>
      </c>
      <c r="H559" t="str">
        <f>IFERROR(LOOKUP($G559,Rahoitusmuoto!$B$2:$B$6,Rahoitusmuoto!$A$2:$A$6),"")</f>
        <v/>
      </c>
    </row>
    <row r="560" spans="1:8" x14ac:dyDescent="0.2">
      <c r="A560" s="9" t="str">
        <f t="shared" si="9"/>
        <v/>
      </c>
      <c r="H560" t="str">
        <f>IFERROR(LOOKUP($G560,Rahoitusmuoto!$B$2:$B$6,Rahoitusmuoto!$A$2:$A$6),"")</f>
        <v/>
      </c>
    </row>
    <row r="561" spans="1:8" x14ac:dyDescent="0.2">
      <c r="A561" s="9" t="str">
        <f t="shared" si="9"/>
        <v/>
      </c>
      <c r="H561" t="str">
        <f>IFERROR(LOOKUP($G561,Rahoitusmuoto!$B$2:$B$6,Rahoitusmuoto!$A$2:$A$6),"")</f>
        <v/>
      </c>
    </row>
    <row r="562" spans="1:8" x14ac:dyDescent="0.2">
      <c r="A562" s="9" t="str">
        <f t="shared" si="9"/>
        <v/>
      </c>
      <c r="H562" t="str">
        <f>IFERROR(LOOKUP($G562,Rahoitusmuoto!$B$2:$B$6,Rahoitusmuoto!$A$2:$A$6),"")</f>
        <v/>
      </c>
    </row>
    <row r="563" spans="1:8" x14ac:dyDescent="0.2">
      <c r="A563" s="9" t="str">
        <f t="shared" si="9"/>
        <v/>
      </c>
      <c r="H563" t="str">
        <f>IFERROR(LOOKUP($G563,Rahoitusmuoto!$B$2:$B$6,Rahoitusmuoto!$A$2:$A$6),"")</f>
        <v/>
      </c>
    </row>
    <row r="564" spans="1:8" x14ac:dyDescent="0.2">
      <c r="A564" s="9" t="str">
        <f t="shared" si="9"/>
        <v/>
      </c>
      <c r="H564" t="str">
        <f>IFERROR(LOOKUP($G564,Rahoitusmuoto!$B$2:$B$6,Rahoitusmuoto!$A$2:$A$6),"")</f>
        <v/>
      </c>
    </row>
    <row r="565" spans="1:8" x14ac:dyDescent="0.2">
      <c r="A565" s="9" t="str">
        <f t="shared" si="9"/>
        <v/>
      </c>
      <c r="H565" t="str">
        <f>IFERROR(LOOKUP($G565,Rahoitusmuoto!$B$2:$B$6,Rahoitusmuoto!$A$2:$A$6),"")</f>
        <v/>
      </c>
    </row>
    <row r="566" spans="1:8" x14ac:dyDescent="0.2">
      <c r="A566" s="9" t="str">
        <f t="shared" si="9"/>
        <v/>
      </c>
      <c r="H566" t="str">
        <f>IFERROR(LOOKUP($G566,Rahoitusmuoto!$B$2:$B$6,Rahoitusmuoto!$A$2:$A$6),"")</f>
        <v/>
      </c>
    </row>
    <row r="567" spans="1:8" x14ac:dyDescent="0.2">
      <c r="A567" s="9" t="str">
        <f t="shared" si="9"/>
        <v/>
      </c>
      <c r="H567" t="str">
        <f>IFERROR(LOOKUP($G567,Rahoitusmuoto!$B$2:$B$6,Rahoitusmuoto!$A$2:$A$6),"")</f>
        <v/>
      </c>
    </row>
    <row r="568" spans="1:8" x14ac:dyDescent="0.2">
      <c r="A568" s="9" t="str">
        <f t="shared" si="9"/>
        <v/>
      </c>
      <c r="H568" t="str">
        <f>IFERROR(LOOKUP($G568,Rahoitusmuoto!$B$2:$B$6,Rahoitusmuoto!$A$2:$A$6),"")</f>
        <v/>
      </c>
    </row>
    <row r="569" spans="1:8" x14ac:dyDescent="0.2">
      <c r="A569" s="9" t="str">
        <f t="shared" si="9"/>
        <v/>
      </c>
      <c r="H569" t="str">
        <f>IFERROR(LOOKUP($G569,Rahoitusmuoto!$B$2:$B$6,Rahoitusmuoto!$A$2:$A$6),"")</f>
        <v/>
      </c>
    </row>
    <row r="570" spans="1:8" x14ac:dyDescent="0.2">
      <c r="A570" s="9" t="str">
        <f t="shared" si="9"/>
        <v/>
      </c>
      <c r="H570" t="str">
        <f>IFERROR(LOOKUP($G570,Rahoitusmuoto!$B$2:$B$6,Rahoitusmuoto!$A$2:$A$6),"")</f>
        <v/>
      </c>
    </row>
    <row r="571" spans="1:8" x14ac:dyDescent="0.2">
      <c r="A571" s="9" t="str">
        <f t="shared" si="9"/>
        <v/>
      </c>
      <c r="H571" t="str">
        <f>IFERROR(LOOKUP($G571,Rahoitusmuoto!$B$2:$B$6,Rahoitusmuoto!$A$2:$A$6),"")</f>
        <v/>
      </c>
    </row>
    <row r="572" spans="1:8" x14ac:dyDescent="0.2">
      <c r="A572" s="9" t="str">
        <f t="shared" si="9"/>
        <v/>
      </c>
      <c r="H572" t="str">
        <f>IFERROR(LOOKUP($G572,Rahoitusmuoto!$B$2:$B$6,Rahoitusmuoto!$A$2:$A$6),"")</f>
        <v/>
      </c>
    </row>
    <row r="573" spans="1:8" x14ac:dyDescent="0.2">
      <c r="A573" s="9" t="str">
        <f t="shared" si="9"/>
        <v/>
      </c>
      <c r="H573" t="str">
        <f>IFERROR(LOOKUP($G573,Rahoitusmuoto!$B$2:$B$6,Rahoitusmuoto!$A$2:$A$6),"")</f>
        <v/>
      </c>
    </row>
    <row r="574" spans="1:8" x14ac:dyDescent="0.2">
      <c r="A574" s="9" t="str">
        <f t="shared" si="9"/>
        <v/>
      </c>
      <c r="H574" t="str">
        <f>IFERROR(LOOKUP($G574,Rahoitusmuoto!$B$2:$B$6,Rahoitusmuoto!$A$2:$A$6),"")</f>
        <v/>
      </c>
    </row>
    <row r="575" spans="1:8" x14ac:dyDescent="0.2">
      <c r="A575" s="9" t="str">
        <f t="shared" si="9"/>
        <v/>
      </c>
      <c r="H575" t="str">
        <f>IFERROR(LOOKUP($G575,Rahoitusmuoto!$B$2:$B$6,Rahoitusmuoto!$A$2:$A$6),"")</f>
        <v/>
      </c>
    </row>
    <row r="576" spans="1:8" x14ac:dyDescent="0.2">
      <c r="A576" s="9" t="str">
        <f t="shared" si="9"/>
        <v/>
      </c>
      <c r="H576" t="str">
        <f>IFERROR(LOOKUP($G576,Rahoitusmuoto!$B$2:$B$6,Rahoitusmuoto!$A$2:$A$6),"")</f>
        <v/>
      </c>
    </row>
    <row r="577" spans="1:8" x14ac:dyDescent="0.2">
      <c r="A577" s="9" t="str">
        <f t="shared" si="9"/>
        <v/>
      </c>
      <c r="H577" t="str">
        <f>IFERROR(LOOKUP($G577,Rahoitusmuoto!$B$2:$B$6,Rahoitusmuoto!$A$2:$A$6),"")</f>
        <v/>
      </c>
    </row>
    <row r="578" spans="1:8" x14ac:dyDescent="0.2">
      <c r="A578" s="9" t="str">
        <f t="shared" si="9"/>
        <v/>
      </c>
      <c r="H578" t="str">
        <f>IFERROR(LOOKUP($G578,Rahoitusmuoto!$B$2:$B$6,Rahoitusmuoto!$A$2:$A$6),"")</f>
        <v/>
      </c>
    </row>
    <row r="579" spans="1:8" x14ac:dyDescent="0.2">
      <c r="A579" s="9" t="str">
        <f t="shared" si="9"/>
        <v/>
      </c>
      <c r="H579" t="str">
        <f>IFERROR(LOOKUP($G579,Rahoitusmuoto!$B$2:$B$6,Rahoitusmuoto!$A$2:$A$6),"")</f>
        <v/>
      </c>
    </row>
    <row r="580" spans="1:8" x14ac:dyDescent="0.2">
      <c r="A580" s="9" t="str">
        <f t="shared" si="9"/>
        <v/>
      </c>
      <c r="H580" t="str">
        <f>IFERROR(LOOKUP($G580,Rahoitusmuoto!$B$2:$B$6,Rahoitusmuoto!$A$2:$A$6),"")</f>
        <v/>
      </c>
    </row>
    <row r="581" spans="1:8" x14ac:dyDescent="0.2">
      <c r="A581" s="9" t="str">
        <f t="shared" si="9"/>
        <v/>
      </c>
      <c r="H581" t="str">
        <f>IFERROR(LOOKUP($G581,Rahoitusmuoto!$B$2:$B$6,Rahoitusmuoto!$A$2:$A$6),"")</f>
        <v/>
      </c>
    </row>
    <row r="582" spans="1:8" x14ac:dyDescent="0.2">
      <c r="A582" s="9" t="str">
        <f t="shared" ref="A582:A645" si="10">IF(ISBLANK(B582),"",CONCATENATE(B582," ",C582, "(", E582, ")"))</f>
        <v/>
      </c>
      <c r="H582" t="str">
        <f>IFERROR(LOOKUP($G582,Rahoitusmuoto!$B$2:$B$6,Rahoitusmuoto!$A$2:$A$6),"")</f>
        <v/>
      </c>
    </row>
    <row r="583" spans="1:8" x14ac:dyDescent="0.2">
      <c r="A583" s="9" t="str">
        <f t="shared" si="10"/>
        <v/>
      </c>
      <c r="H583" t="str">
        <f>IFERROR(LOOKUP($G583,Rahoitusmuoto!$B$2:$B$6,Rahoitusmuoto!$A$2:$A$6),"")</f>
        <v/>
      </c>
    </row>
    <row r="584" spans="1:8" x14ac:dyDescent="0.2">
      <c r="A584" s="9" t="str">
        <f t="shared" si="10"/>
        <v/>
      </c>
      <c r="H584" t="str">
        <f>IFERROR(LOOKUP($G584,Rahoitusmuoto!$B$2:$B$6,Rahoitusmuoto!$A$2:$A$6),"")</f>
        <v/>
      </c>
    </row>
    <row r="585" spans="1:8" x14ac:dyDescent="0.2">
      <c r="A585" s="9" t="str">
        <f t="shared" si="10"/>
        <v/>
      </c>
      <c r="H585" t="str">
        <f>IFERROR(LOOKUP($G585,Rahoitusmuoto!$B$2:$B$6,Rahoitusmuoto!$A$2:$A$6),"")</f>
        <v/>
      </c>
    </row>
    <row r="586" spans="1:8" x14ac:dyDescent="0.2">
      <c r="A586" s="9" t="str">
        <f t="shared" si="10"/>
        <v/>
      </c>
      <c r="H586" t="str">
        <f>IFERROR(LOOKUP($G586,Rahoitusmuoto!$B$2:$B$6,Rahoitusmuoto!$A$2:$A$6),"")</f>
        <v/>
      </c>
    </row>
    <row r="587" spans="1:8" x14ac:dyDescent="0.2">
      <c r="A587" s="9" t="str">
        <f t="shared" si="10"/>
        <v/>
      </c>
      <c r="H587" t="str">
        <f>IFERROR(LOOKUP($G587,Rahoitusmuoto!$B$2:$B$6,Rahoitusmuoto!$A$2:$A$6),"")</f>
        <v/>
      </c>
    </row>
    <row r="588" spans="1:8" x14ac:dyDescent="0.2">
      <c r="A588" s="9" t="str">
        <f t="shared" si="10"/>
        <v/>
      </c>
      <c r="H588" t="str">
        <f>IFERROR(LOOKUP($G588,Rahoitusmuoto!$B$2:$B$6,Rahoitusmuoto!$A$2:$A$6),"")</f>
        <v/>
      </c>
    </row>
    <row r="589" spans="1:8" x14ac:dyDescent="0.2">
      <c r="A589" s="9" t="str">
        <f t="shared" si="10"/>
        <v/>
      </c>
      <c r="H589" t="str">
        <f>IFERROR(LOOKUP($G589,Rahoitusmuoto!$B$2:$B$6,Rahoitusmuoto!$A$2:$A$6),"")</f>
        <v/>
      </c>
    </row>
    <row r="590" spans="1:8" x14ac:dyDescent="0.2">
      <c r="A590" s="9" t="str">
        <f t="shared" si="10"/>
        <v/>
      </c>
      <c r="H590" t="str">
        <f>IFERROR(LOOKUP($G590,Rahoitusmuoto!$B$2:$B$6,Rahoitusmuoto!$A$2:$A$6),"")</f>
        <v/>
      </c>
    </row>
    <row r="591" spans="1:8" x14ac:dyDescent="0.2">
      <c r="A591" s="9" t="str">
        <f t="shared" si="10"/>
        <v/>
      </c>
      <c r="H591" t="str">
        <f>IFERROR(LOOKUP($G591,Rahoitusmuoto!$B$2:$B$6,Rahoitusmuoto!$A$2:$A$6),"")</f>
        <v/>
      </c>
    </row>
    <row r="592" spans="1:8" x14ac:dyDescent="0.2">
      <c r="A592" s="9" t="str">
        <f t="shared" si="10"/>
        <v/>
      </c>
      <c r="H592" t="str">
        <f>IFERROR(LOOKUP($G592,Rahoitusmuoto!$B$2:$B$6,Rahoitusmuoto!$A$2:$A$6),"")</f>
        <v/>
      </c>
    </row>
    <row r="593" spans="1:8" x14ac:dyDescent="0.2">
      <c r="A593" s="9" t="str">
        <f t="shared" si="10"/>
        <v/>
      </c>
      <c r="H593" t="str">
        <f>IFERROR(LOOKUP($G593,Rahoitusmuoto!$B$2:$B$6,Rahoitusmuoto!$A$2:$A$6),"")</f>
        <v/>
      </c>
    </row>
    <row r="594" spans="1:8" x14ac:dyDescent="0.2">
      <c r="A594" s="9" t="str">
        <f t="shared" si="10"/>
        <v/>
      </c>
      <c r="H594" t="str">
        <f>IFERROR(LOOKUP($G594,Rahoitusmuoto!$B$2:$B$6,Rahoitusmuoto!$A$2:$A$6),"")</f>
        <v/>
      </c>
    </row>
    <row r="595" spans="1:8" x14ac:dyDescent="0.2">
      <c r="A595" s="9" t="str">
        <f t="shared" si="10"/>
        <v/>
      </c>
      <c r="H595" t="str">
        <f>IFERROR(LOOKUP($G595,Rahoitusmuoto!$B$2:$B$6,Rahoitusmuoto!$A$2:$A$6),"")</f>
        <v/>
      </c>
    </row>
    <row r="596" spans="1:8" x14ac:dyDescent="0.2">
      <c r="A596" s="9" t="str">
        <f t="shared" si="10"/>
        <v/>
      </c>
      <c r="H596" t="str">
        <f>IFERROR(LOOKUP($G596,Rahoitusmuoto!$B$2:$B$6,Rahoitusmuoto!$A$2:$A$6),"")</f>
        <v/>
      </c>
    </row>
    <row r="597" spans="1:8" x14ac:dyDescent="0.2">
      <c r="A597" s="9" t="str">
        <f t="shared" si="10"/>
        <v/>
      </c>
      <c r="H597" t="str">
        <f>IFERROR(LOOKUP($G597,Rahoitusmuoto!$B$2:$B$6,Rahoitusmuoto!$A$2:$A$6),"")</f>
        <v/>
      </c>
    </row>
    <row r="598" spans="1:8" x14ac:dyDescent="0.2">
      <c r="A598" s="9" t="str">
        <f t="shared" si="10"/>
        <v/>
      </c>
      <c r="H598" t="str">
        <f>IFERROR(LOOKUP($G598,Rahoitusmuoto!$B$2:$B$6,Rahoitusmuoto!$A$2:$A$6),"")</f>
        <v/>
      </c>
    </row>
    <row r="599" spans="1:8" x14ac:dyDescent="0.2">
      <c r="A599" s="9" t="str">
        <f t="shared" si="10"/>
        <v/>
      </c>
      <c r="H599" t="str">
        <f>IFERROR(LOOKUP($G599,Rahoitusmuoto!$B$2:$B$6,Rahoitusmuoto!$A$2:$A$6),"")</f>
        <v/>
      </c>
    </row>
    <row r="600" spans="1:8" x14ac:dyDescent="0.2">
      <c r="A600" s="9" t="str">
        <f t="shared" si="10"/>
        <v/>
      </c>
      <c r="H600" t="str">
        <f>IFERROR(LOOKUP($G600,Rahoitusmuoto!$B$2:$B$6,Rahoitusmuoto!$A$2:$A$6),"")</f>
        <v/>
      </c>
    </row>
    <row r="601" spans="1:8" x14ac:dyDescent="0.2">
      <c r="A601" s="9" t="str">
        <f t="shared" si="10"/>
        <v/>
      </c>
      <c r="H601" t="str">
        <f>IFERROR(LOOKUP($G601,Rahoitusmuoto!$B$2:$B$6,Rahoitusmuoto!$A$2:$A$6),"")</f>
        <v/>
      </c>
    </row>
    <row r="602" spans="1:8" x14ac:dyDescent="0.2">
      <c r="A602" s="9" t="str">
        <f t="shared" si="10"/>
        <v/>
      </c>
      <c r="H602" t="str">
        <f>IFERROR(LOOKUP($G602,Rahoitusmuoto!$B$2:$B$6,Rahoitusmuoto!$A$2:$A$6),"")</f>
        <v/>
      </c>
    </row>
    <row r="603" spans="1:8" x14ac:dyDescent="0.2">
      <c r="A603" s="9" t="str">
        <f t="shared" si="10"/>
        <v/>
      </c>
      <c r="H603" t="str">
        <f>IFERROR(LOOKUP($G603,Rahoitusmuoto!$B$2:$B$6,Rahoitusmuoto!$A$2:$A$6),"")</f>
        <v/>
      </c>
    </row>
    <row r="604" spans="1:8" x14ac:dyDescent="0.2">
      <c r="A604" s="9" t="str">
        <f t="shared" si="10"/>
        <v/>
      </c>
      <c r="H604" t="str">
        <f>IFERROR(LOOKUP($G604,Rahoitusmuoto!$B$2:$B$6,Rahoitusmuoto!$A$2:$A$6),"")</f>
        <v/>
      </c>
    </row>
    <row r="605" spans="1:8" x14ac:dyDescent="0.2">
      <c r="A605" s="9" t="str">
        <f t="shared" si="10"/>
        <v/>
      </c>
      <c r="H605" t="str">
        <f>IFERROR(LOOKUP($G605,Rahoitusmuoto!$B$2:$B$6,Rahoitusmuoto!$A$2:$A$6),"")</f>
        <v/>
      </c>
    </row>
    <row r="606" spans="1:8" x14ac:dyDescent="0.2">
      <c r="A606" s="9" t="str">
        <f t="shared" si="10"/>
        <v/>
      </c>
      <c r="H606" t="str">
        <f>IFERROR(LOOKUP($G606,Rahoitusmuoto!$B$2:$B$6,Rahoitusmuoto!$A$2:$A$6),"")</f>
        <v/>
      </c>
    </row>
    <row r="607" spans="1:8" x14ac:dyDescent="0.2">
      <c r="A607" s="9" t="str">
        <f t="shared" si="10"/>
        <v/>
      </c>
      <c r="H607" t="str">
        <f>IFERROR(LOOKUP($G607,Rahoitusmuoto!$B$2:$B$6,Rahoitusmuoto!$A$2:$A$6),"")</f>
        <v/>
      </c>
    </row>
    <row r="608" spans="1:8" x14ac:dyDescent="0.2">
      <c r="A608" s="9" t="str">
        <f t="shared" si="10"/>
        <v/>
      </c>
      <c r="H608" t="str">
        <f>IFERROR(LOOKUP($G608,Rahoitusmuoto!$B$2:$B$6,Rahoitusmuoto!$A$2:$A$6),"")</f>
        <v/>
      </c>
    </row>
    <row r="609" spans="1:8" x14ac:dyDescent="0.2">
      <c r="A609" s="9" t="str">
        <f t="shared" si="10"/>
        <v/>
      </c>
      <c r="H609" t="str">
        <f>IFERROR(LOOKUP($G609,Rahoitusmuoto!$B$2:$B$6,Rahoitusmuoto!$A$2:$A$6),"")</f>
        <v/>
      </c>
    </row>
    <row r="610" spans="1:8" x14ac:dyDescent="0.2">
      <c r="A610" s="9" t="str">
        <f t="shared" si="10"/>
        <v/>
      </c>
      <c r="H610" t="str">
        <f>IFERROR(LOOKUP($G610,Rahoitusmuoto!$B$2:$B$6,Rahoitusmuoto!$A$2:$A$6),"")</f>
        <v/>
      </c>
    </row>
    <row r="611" spans="1:8" x14ac:dyDescent="0.2">
      <c r="A611" s="9" t="str">
        <f t="shared" si="10"/>
        <v/>
      </c>
      <c r="H611" t="str">
        <f>IFERROR(LOOKUP($G611,Rahoitusmuoto!$B$2:$B$6,Rahoitusmuoto!$A$2:$A$6),"")</f>
        <v/>
      </c>
    </row>
    <row r="612" spans="1:8" x14ac:dyDescent="0.2">
      <c r="A612" s="9" t="str">
        <f t="shared" si="10"/>
        <v/>
      </c>
      <c r="H612" t="str">
        <f>IFERROR(LOOKUP($G612,Rahoitusmuoto!$B$2:$B$6,Rahoitusmuoto!$A$2:$A$6),"")</f>
        <v/>
      </c>
    </row>
    <row r="613" spans="1:8" x14ac:dyDescent="0.2">
      <c r="A613" s="9" t="str">
        <f t="shared" si="10"/>
        <v/>
      </c>
      <c r="H613" t="str">
        <f>IFERROR(LOOKUP($G613,Rahoitusmuoto!$B$2:$B$6,Rahoitusmuoto!$A$2:$A$6),"")</f>
        <v/>
      </c>
    </row>
    <row r="614" spans="1:8" x14ac:dyDescent="0.2">
      <c r="A614" s="9" t="str">
        <f t="shared" si="10"/>
        <v/>
      </c>
      <c r="H614" t="str">
        <f>IFERROR(LOOKUP($G614,Rahoitusmuoto!$B$2:$B$6,Rahoitusmuoto!$A$2:$A$6),"")</f>
        <v/>
      </c>
    </row>
    <row r="615" spans="1:8" x14ac:dyDescent="0.2">
      <c r="A615" s="9" t="str">
        <f t="shared" si="10"/>
        <v/>
      </c>
      <c r="H615" t="str">
        <f>IFERROR(LOOKUP($G615,Rahoitusmuoto!$B$2:$B$6,Rahoitusmuoto!$A$2:$A$6),"")</f>
        <v/>
      </c>
    </row>
    <row r="616" spans="1:8" x14ac:dyDescent="0.2">
      <c r="A616" s="9" t="str">
        <f t="shared" si="10"/>
        <v/>
      </c>
      <c r="H616" t="str">
        <f>IFERROR(LOOKUP($G616,Rahoitusmuoto!$B$2:$B$6,Rahoitusmuoto!$A$2:$A$6),"")</f>
        <v/>
      </c>
    </row>
    <row r="617" spans="1:8" x14ac:dyDescent="0.2">
      <c r="A617" s="9" t="str">
        <f t="shared" si="10"/>
        <v/>
      </c>
      <c r="H617" t="str">
        <f>IFERROR(LOOKUP($G617,Rahoitusmuoto!$B$2:$B$6,Rahoitusmuoto!$A$2:$A$6),"")</f>
        <v/>
      </c>
    </row>
    <row r="618" spans="1:8" x14ac:dyDescent="0.2">
      <c r="A618" s="9" t="str">
        <f t="shared" si="10"/>
        <v/>
      </c>
      <c r="H618" t="str">
        <f>IFERROR(LOOKUP($G618,Rahoitusmuoto!$B$2:$B$6,Rahoitusmuoto!$A$2:$A$6),"")</f>
        <v/>
      </c>
    </row>
    <row r="619" spans="1:8" x14ac:dyDescent="0.2">
      <c r="A619" s="9" t="str">
        <f t="shared" si="10"/>
        <v/>
      </c>
      <c r="H619" t="str">
        <f>IFERROR(LOOKUP($G619,Rahoitusmuoto!$B$2:$B$6,Rahoitusmuoto!$A$2:$A$6),"")</f>
        <v/>
      </c>
    </row>
    <row r="620" spans="1:8" x14ac:dyDescent="0.2">
      <c r="A620" s="9" t="str">
        <f t="shared" si="10"/>
        <v/>
      </c>
      <c r="H620" t="str">
        <f>IFERROR(LOOKUP($G620,Rahoitusmuoto!$B$2:$B$6,Rahoitusmuoto!$A$2:$A$6),"")</f>
        <v/>
      </c>
    </row>
    <row r="621" spans="1:8" x14ac:dyDescent="0.2">
      <c r="A621" s="9" t="str">
        <f t="shared" si="10"/>
        <v/>
      </c>
      <c r="H621" t="str">
        <f>IFERROR(LOOKUP($G621,Rahoitusmuoto!$B$2:$B$6,Rahoitusmuoto!$A$2:$A$6),"")</f>
        <v/>
      </c>
    </row>
    <row r="622" spans="1:8" x14ac:dyDescent="0.2">
      <c r="A622" s="9" t="str">
        <f t="shared" si="10"/>
        <v/>
      </c>
      <c r="H622" t="str">
        <f>IFERROR(LOOKUP($G622,Rahoitusmuoto!$B$2:$B$6,Rahoitusmuoto!$A$2:$A$6),"")</f>
        <v/>
      </c>
    </row>
    <row r="623" spans="1:8" x14ac:dyDescent="0.2">
      <c r="A623" s="9" t="str">
        <f t="shared" si="10"/>
        <v/>
      </c>
      <c r="H623" t="str">
        <f>IFERROR(LOOKUP($G623,Rahoitusmuoto!$B$2:$B$6,Rahoitusmuoto!$A$2:$A$6),"")</f>
        <v/>
      </c>
    </row>
    <row r="624" spans="1:8" x14ac:dyDescent="0.2">
      <c r="A624" s="9" t="str">
        <f t="shared" si="10"/>
        <v/>
      </c>
      <c r="H624" t="str">
        <f>IFERROR(LOOKUP($G624,Rahoitusmuoto!$B$2:$B$6,Rahoitusmuoto!$A$2:$A$6),"")</f>
        <v/>
      </c>
    </row>
    <row r="625" spans="1:8" x14ac:dyDescent="0.2">
      <c r="A625" s="9" t="str">
        <f t="shared" si="10"/>
        <v/>
      </c>
      <c r="H625" t="str">
        <f>IFERROR(LOOKUP($G625,Rahoitusmuoto!$B$2:$B$6,Rahoitusmuoto!$A$2:$A$6),"")</f>
        <v/>
      </c>
    </row>
    <row r="626" spans="1:8" x14ac:dyDescent="0.2">
      <c r="A626" s="9" t="str">
        <f t="shared" si="10"/>
        <v/>
      </c>
      <c r="H626" t="str">
        <f>IFERROR(LOOKUP($G626,Rahoitusmuoto!$B$2:$B$6,Rahoitusmuoto!$A$2:$A$6),"")</f>
        <v/>
      </c>
    </row>
    <row r="627" spans="1:8" x14ac:dyDescent="0.2">
      <c r="A627" s="9" t="str">
        <f t="shared" si="10"/>
        <v/>
      </c>
      <c r="H627" t="str">
        <f>IFERROR(LOOKUP($G627,Rahoitusmuoto!$B$2:$B$6,Rahoitusmuoto!$A$2:$A$6),"")</f>
        <v/>
      </c>
    </row>
    <row r="628" spans="1:8" x14ac:dyDescent="0.2">
      <c r="A628" s="9" t="str">
        <f t="shared" si="10"/>
        <v/>
      </c>
      <c r="H628" t="str">
        <f>IFERROR(LOOKUP($G628,Rahoitusmuoto!$B$2:$B$6,Rahoitusmuoto!$A$2:$A$6),"")</f>
        <v/>
      </c>
    </row>
    <row r="629" spans="1:8" x14ac:dyDescent="0.2">
      <c r="A629" s="9" t="str">
        <f t="shared" si="10"/>
        <v/>
      </c>
      <c r="H629" t="str">
        <f>IFERROR(LOOKUP($G629,Rahoitusmuoto!$B$2:$B$6,Rahoitusmuoto!$A$2:$A$6),"")</f>
        <v/>
      </c>
    </row>
    <row r="630" spans="1:8" x14ac:dyDescent="0.2">
      <c r="A630" s="9" t="str">
        <f t="shared" si="10"/>
        <v/>
      </c>
      <c r="H630" t="str">
        <f>IFERROR(LOOKUP($G630,Rahoitusmuoto!$B$2:$B$6,Rahoitusmuoto!$A$2:$A$6),"")</f>
        <v/>
      </c>
    </row>
    <row r="631" spans="1:8" x14ac:dyDescent="0.2">
      <c r="A631" s="9" t="str">
        <f t="shared" si="10"/>
        <v/>
      </c>
      <c r="H631" t="str">
        <f>IFERROR(LOOKUP($G631,Rahoitusmuoto!$B$2:$B$6,Rahoitusmuoto!$A$2:$A$6),"")</f>
        <v/>
      </c>
    </row>
    <row r="632" spans="1:8" x14ac:dyDescent="0.2">
      <c r="A632" s="9" t="str">
        <f t="shared" si="10"/>
        <v/>
      </c>
      <c r="H632" t="str">
        <f>IFERROR(LOOKUP($G632,Rahoitusmuoto!$B$2:$B$6,Rahoitusmuoto!$A$2:$A$6),"")</f>
        <v/>
      </c>
    </row>
    <row r="633" spans="1:8" x14ac:dyDescent="0.2">
      <c r="A633" s="9" t="str">
        <f t="shared" si="10"/>
        <v/>
      </c>
      <c r="H633" t="str">
        <f>IFERROR(LOOKUP($G633,Rahoitusmuoto!$B$2:$B$6,Rahoitusmuoto!$A$2:$A$6),"")</f>
        <v/>
      </c>
    </row>
    <row r="634" spans="1:8" x14ac:dyDescent="0.2">
      <c r="A634" s="9" t="str">
        <f t="shared" si="10"/>
        <v/>
      </c>
      <c r="H634" t="str">
        <f>IFERROR(LOOKUP($G634,Rahoitusmuoto!$B$2:$B$6,Rahoitusmuoto!$A$2:$A$6),"")</f>
        <v/>
      </c>
    </row>
    <row r="635" spans="1:8" x14ac:dyDescent="0.2">
      <c r="A635" s="9" t="str">
        <f t="shared" si="10"/>
        <v/>
      </c>
      <c r="H635" t="str">
        <f>IFERROR(LOOKUP($G635,Rahoitusmuoto!$B$2:$B$6,Rahoitusmuoto!$A$2:$A$6),"")</f>
        <v/>
      </c>
    </row>
    <row r="636" spans="1:8" x14ac:dyDescent="0.2">
      <c r="A636" s="9" t="str">
        <f t="shared" si="10"/>
        <v/>
      </c>
      <c r="H636" t="str">
        <f>IFERROR(LOOKUP($G636,Rahoitusmuoto!$B$2:$B$6,Rahoitusmuoto!$A$2:$A$6),"")</f>
        <v/>
      </c>
    </row>
    <row r="637" spans="1:8" x14ac:dyDescent="0.2">
      <c r="A637" s="9" t="str">
        <f t="shared" si="10"/>
        <v/>
      </c>
      <c r="H637" t="str">
        <f>IFERROR(LOOKUP($G637,Rahoitusmuoto!$B$2:$B$6,Rahoitusmuoto!$A$2:$A$6),"")</f>
        <v/>
      </c>
    </row>
    <row r="638" spans="1:8" x14ac:dyDescent="0.2">
      <c r="A638" s="9" t="str">
        <f t="shared" si="10"/>
        <v/>
      </c>
      <c r="H638" t="str">
        <f>IFERROR(LOOKUP($G638,Rahoitusmuoto!$B$2:$B$6,Rahoitusmuoto!$A$2:$A$6),"")</f>
        <v/>
      </c>
    </row>
    <row r="639" spans="1:8" x14ac:dyDescent="0.2">
      <c r="A639" s="9" t="str">
        <f t="shared" si="10"/>
        <v/>
      </c>
      <c r="H639" t="str">
        <f>IFERROR(LOOKUP($G639,Rahoitusmuoto!$B$2:$B$6,Rahoitusmuoto!$A$2:$A$6),"")</f>
        <v/>
      </c>
    </row>
    <row r="640" spans="1:8" x14ac:dyDescent="0.2">
      <c r="A640" s="9" t="str">
        <f t="shared" si="10"/>
        <v/>
      </c>
      <c r="H640" t="str">
        <f>IFERROR(LOOKUP($G640,Rahoitusmuoto!$B$2:$B$6,Rahoitusmuoto!$A$2:$A$6),"")</f>
        <v/>
      </c>
    </row>
    <row r="641" spans="1:8" x14ac:dyDescent="0.2">
      <c r="A641" s="9" t="str">
        <f t="shared" si="10"/>
        <v/>
      </c>
      <c r="H641" t="str">
        <f>IFERROR(LOOKUP($G641,Rahoitusmuoto!$B$2:$B$6,Rahoitusmuoto!$A$2:$A$6),"")</f>
        <v/>
      </c>
    </row>
    <row r="642" spans="1:8" x14ac:dyDescent="0.2">
      <c r="A642" s="9" t="str">
        <f t="shared" si="10"/>
        <v/>
      </c>
      <c r="H642" t="str">
        <f>IFERROR(LOOKUP($G642,Rahoitusmuoto!$B$2:$B$6,Rahoitusmuoto!$A$2:$A$6),"")</f>
        <v/>
      </c>
    </row>
    <row r="643" spans="1:8" x14ac:dyDescent="0.2">
      <c r="A643" s="9" t="str">
        <f t="shared" si="10"/>
        <v/>
      </c>
      <c r="H643" t="str">
        <f>IFERROR(LOOKUP($G643,Rahoitusmuoto!$B$2:$B$6,Rahoitusmuoto!$A$2:$A$6),"")</f>
        <v/>
      </c>
    </row>
    <row r="644" spans="1:8" x14ac:dyDescent="0.2">
      <c r="A644" s="9" t="str">
        <f t="shared" si="10"/>
        <v/>
      </c>
      <c r="H644" t="str">
        <f>IFERROR(LOOKUP($G644,Rahoitusmuoto!$B$2:$B$6,Rahoitusmuoto!$A$2:$A$6),"")</f>
        <v/>
      </c>
    </row>
    <row r="645" spans="1:8" x14ac:dyDescent="0.2">
      <c r="A645" s="9" t="str">
        <f t="shared" si="10"/>
        <v/>
      </c>
      <c r="H645" t="str">
        <f>IFERROR(LOOKUP($G645,Rahoitusmuoto!$B$2:$B$6,Rahoitusmuoto!$A$2:$A$6),"")</f>
        <v/>
      </c>
    </row>
    <row r="646" spans="1:8" x14ac:dyDescent="0.2">
      <c r="A646" s="9" t="str">
        <f t="shared" ref="A646:A709" si="11">IF(ISBLANK(B646),"",CONCATENATE(B646," ",C646, "(", E646, ")"))</f>
        <v/>
      </c>
      <c r="H646" t="str">
        <f>IFERROR(LOOKUP($G646,Rahoitusmuoto!$B$2:$B$6,Rahoitusmuoto!$A$2:$A$6),"")</f>
        <v/>
      </c>
    </row>
    <row r="647" spans="1:8" x14ac:dyDescent="0.2">
      <c r="A647" s="9" t="str">
        <f t="shared" si="11"/>
        <v/>
      </c>
      <c r="H647" t="str">
        <f>IFERROR(LOOKUP($G647,Rahoitusmuoto!$B$2:$B$6,Rahoitusmuoto!$A$2:$A$6),"")</f>
        <v/>
      </c>
    </row>
    <row r="648" spans="1:8" x14ac:dyDescent="0.2">
      <c r="A648" s="9" t="str">
        <f t="shared" si="11"/>
        <v/>
      </c>
      <c r="H648" t="str">
        <f>IFERROR(LOOKUP($G648,Rahoitusmuoto!$B$2:$B$6,Rahoitusmuoto!$A$2:$A$6),"")</f>
        <v/>
      </c>
    </row>
    <row r="649" spans="1:8" x14ac:dyDescent="0.2">
      <c r="A649" s="9" t="str">
        <f t="shared" si="11"/>
        <v/>
      </c>
      <c r="H649" t="str">
        <f>IFERROR(LOOKUP($G649,Rahoitusmuoto!$B$2:$B$6,Rahoitusmuoto!$A$2:$A$6),"")</f>
        <v/>
      </c>
    </row>
    <row r="650" spans="1:8" x14ac:dyDescent="0.2">
      <c r="A650" s="9" t="str">
        <f t="shared" si="11"/>
        <v/>
      </c>
      <c r="H650" t="str">
        <f>IFERROR(LOOKUP($G650,Rahoitusmuoto!$B$2:$B$6,Rahoitusmuoto!$A$2:$A$6),"")</f>
        <v/>
      </c>
    </row>
    <row r="651" spans="1:8" x14ac:dyDescent="0.2">
      <c r="A651" s="9" t="str">
        <f t="shared" si="11"/>
        <v/>
      </c>
      <c r="H651" t="str">
        <f>IFERROR(LOOKUP($G651,Rahoitusmuoto!$B$2:$B$6,Rahoitusmuoto!$A$2:$A$6),"")</f>
        <v/>
      </c>
    </row>
    <row r="652" spans="1:8" x14ac:dyDescent="0.2">
      <c r="A652" s="9" t="str">
        <f t="shared" si="11"/>
        <v/>
      </c>
      <c r="H652" t="str">
        <f>IFERROR(LOOKUP($G652,Rahoitusmuoto!$B$2:$B$6,Rahoitusmuoto!$A$2:$A$6),"")</f>
        <v/>
      </c>
    </row>
    <row r="653" spans="1:8" x14ac:dyDescent="0.2">
      <c r="A653" s="9" t="str">
        <f t="shared" si="11"/>
        <v/>
      </c>
      <c r="H653" t="str">
        <f>IFERROR(LOOKUP($G653,Rahoitusmuoto!$B$2:$B$6,Rahoitusmuoto!$A$2:$A$6),"")</f>
        <v/>
      </c>
    </row>
    <row r="654" spans="1:8" x14ac:dyDescent="0.2">
      <c r="A654" s="9" t="str">
        <f t="shared" si="11"/>
        <v/>
      </c>
      <c r="H654" t="str">
        <f>IFERROR(LOOKUP($G654,Rahoitusmuoto!$B$2:$B$6,Rahoitusmuoto!$A$2:$A$6),"")</f>
        <v/>
      </c>
    </row>
    <row r="655" spans="1:8" x14ac:dyDescent="0.2">
      <c r="A655" s="9" t="str">
        <f t="shared" si="11"/>
        <v/>
      </c>
      <c r="H655" t="str">
        <f>IFERROR(LOOKUP($G655,Rahoitusmuoto!$B$2:$B$6,Rahoitusmuoto!$A$2:$A$6),"")</f>
        <v/>
      </c>
    </row>
    <row r="656" spans="1:8" x14ac:dyDescent="0.2">
      <c r="A656" s="9" t="str">
        <f t="shared" si="11"/>
        <v/>
      </c>
      <c r="H656" t="str">
        <f>IFERROR(LOOKUP($G656,Rahoitusmuoto!$B$2:$B$6,Rahoitusmuoto!$A$2:$A$6),"")</f>
        <v/>
      </c>
    </row>
    <row r="657" spans="1:8" x14ac:dyDescent="0.2">
      <c r="A657" s="9" t="str">
        <f t="shared" si="11"/>
        <v/>
      </c>
      <c r="H657" t="str">
        <f>IFERROR(LOOKUP($G657,Rahoitusmuoto!$B$2:$B$6,Rahoitusmuoto!$A$2:$A$6),"")</f>
        <v/>
      </c>
    </row>
    <row r="658" spans="1:8" x14ac:dyDescent="0.2">
      <c r="A658" s="9" t="str">
        <f t="shared" si="11"/>
        <v/>
      </c>
      <c r="H658" t="str">
        <f>IFERROR(LOOKUP($G658,Rahoitusmuoto!$B$2:$B$6,Rahoitusmuoto!$A$2:$A$6),"")</f>
        <v/>
      </c>
    </row>
    <row r="659" spans="1:8" x14ac:dyDescent="0.2">
      <c r="A659" s="9" t="str">
        <f t="shared" si="11"/>
        <v/>
      </c>
      <c r="H659" t="str">
        <f>IFERROR(LOOKUP($G659,Rahoitusmuoto!$B$2:$B$6,Rahoitusmuoto!$A$2:$A$6),"")</f>
        <v/>
      </c>
    </row>
    <row r="660" spans="1:8" x14ac:dyDescent="0.2">
      <c r="A660" s="9" t="str">
        <f t="shared" si="11"/>
        <v/>
      </c>
      <c r="H660" t="str">
        <f>IFERROR(LOOKUP($G660,Rahoitusmuoto!$B$2:$B$6,Rahoitusmuoto!$A$2:$A$6),"")</f>
        <v/>
      </c>
    </row>
    <row r="661" spans="1:8" x14ac:dyDescent="0.2">
      <c r="A661" s="9" t="str">
        <f t="shared" si="11"/>
        <v/>
      </c>
      <c r="H661" t="str">
        <f>IFERROR(LOOKUP($G661,Rahoitusmuoto!$B$2:$B$6,Rahoitusmuoto!$A$2:$A$6),"")</f>
        <v/>
      </c>
    </row>
    <row r="662" spans="1:8" x14ac:dyDescent="0.2">
      <c r="A662" s="9" t="str">
        <f t="shared" si="11"/>
        <v/>
      </c>
      <c r="H662" t="str">
        <f>IFERROR(LOOKUP($G662,Rahoitusmuoto!$B$2:$B$6,Rahoitusmuoto!$A$2:$A$6),"")</f>
        <v/>
      </c>
    </row>
    <row r="663" spans="1:8" x14ac:dyDescent="0.2">
      <c r="A663" s="9" t="str">
        <f t="shared" si="11"/>
        <v/>
      </c>
      <c r="H663" t="str">
        <f>IFERROR(LOOKUP($G663,Rahoitusmuoto!$B$2:$B$6,Rahoitusmuoto!$A$2:$A$6),"")</f>
        <v/>
      </c>
    </row>
    <row r="664" spans="1:8" x14ac:dyDescent="0.2">
      <c r="A664" s="9" t="str">
        <f t="shared" si="11"/>
        <v/>
      </c>
      <c r="H664" t="str">
        <f>IFERROR(LOOKUP($G664,Rahoitusmuoto!$B$2:$B$6,Rahoitusmuoto!$A$2:$A$6),"")</f>
        <v/>
      </c>
    </row>
    <row r="665" spans="1:8" x14ac:dyDescent="0.2">
      <c r="A665" s="9" t="str">
        <f t="shared" si="11"/>
        <v/>
      </c>
      <c r="H665" t="str">
        <f>IFERROR(LOOKUP($G665,Rahoitusmuoto!$B$2:$B$6,Rahoitusmuoto!$A$2:$A$6),"")</f>
        <v/>
      </c>
    </row>
    <row r="666" spans="1:8" x14ac:dyDescent="0.2">
      <c r="A666" s="9" t="str">
        <f t="shared" si="11"/>
        <v/>
      </c>
      <c r="H666" t="str">
        <f>IFERROR(LOOKUP($G666,Rahoitusmuoto!$B$2:$B$6,Rahoitusmuoto!$A$2:$A$6),"")</f>
        <v/>
      </c>
    </row>
    <row r="667" spans="1:8" x14ac:dyDescent="0.2">
      <c r="A667" s="9" t="str">
        <f t="shared" si="11"/>
        <v/>
      </c>
      <c r="H667" t="str">
        <f>IFERROR(LOOKUP($G667,Rahoitusmuoto!$B$2:$B$6,Rahoitusmuoto!$A$2:$A$6),"")</f>
        <v/>
      </c>
    </row>
    <row r="668" spans="1:8" x14ac:dyDescent="0.2">
      <c r="A668" s="9" t="str">
        <f t="shared" si="11"/>
        <v/>
      </c>
      <c r="H668" t="str">
        <f>IFERROR(LOOKUP($G668,Rahoitusmuoto!$B$2:$B$6,Rahoitusmuoto!$A$2:$A$6),"")</f>
        <v/>
      </c>
    </row>
    <row r="669" spans="1:8" x14ac:dyDescent="0.2">
      <c r="A669" s="9" t="str">
        <f t="shared" si="11"/>
        <v/>
      </c>
      <c r="H669" t="str">
        <f>IFERROR(LOOKUP($G669,Rahoitusmuoto!$B$2:$B$6,Rahoitusmuoto!$A$2:$A$6),"")</f>
        <v/>
      </c>
    </row>
    <row r="670" spans="1:8" x14ac:dyDescent="0.2">
      <c r="A670" s="9" t="str">
        <f t="shared" si="11"/>
        <v/>
      </c>
      <c r="H670" t="str">
        <f>IFERROR(LOOKUP($G670,Rahoitusmuoto!$B$2:$B$6,Rahoitusmuoto!$A$2:$A$6),"")</f>
        <v/>
      </c>
    </row>
    <row r="671" spans="1:8" x14ac:dyDescent="0.2">
      <c r="A671" s="9" t="str">
        <f t="shared" si="11"/>
        <v/>
      </c>
      <c r="H671" t="str">
        <f>IFERROR(LOOKUP($G671,Rahoitusmuoto!$B$2:$B$6,Rahoitusmuoto!$A$2:$A$6),"")</f>
        <v/>
      </c>
    </row>
    <row r="672" spans="1:8" x14ac:dyDescent="0.2">
      <c r="A672" s="9" t="str">
        <f t="shared" si="11"/>
        <v/>
      </c>
      <c r="H672" t="str">
        <f>IFERROR(LOOKUP($G672,Rahoitusmuoto!$B$2:$B$6,Rahoitusmuoto!$A$2:$A$6),"")</f>
        <v/>
      </c>
    </row>
    <row r="673" spans="1:8" x14ac:dyDescent="0.2">
      <c r="A673" s="9" t="str">
        <f t="shared" si="11"/>
        <v/>
      </c>
      <c r="H673" t="str">
        <f>IFERROR(LOOKUP($G673,Rahoitusmuoto!$B$2:$B$6,Rahoitusmuoto!$A$2:$A$6),"")</f>
        <v/>
      </c>
    </row>
    <row r="674" spans="1:8" x14ac:dyDescent="0.2">
      <c r="A674" s="9" t="str">
        <f t="shared" si="11"/>
        <v/>
      </c>
      <c r="H674" t="str">
        <f>IFERROR(LOOKUP($G674,Rahoitusmuoto!$B$2:$B$6,Rahoitusmuoto!$A$2:$A$6),"")</f>
        <v/>
      </c>
    </row>
    <row r="675" spans="1:8" x14ac:dyDescent="0.2">
      <c r="A675" s="9" t="str">
        <f t="shared" si="11"/>
        <v/>
      </c>
      <c r="H675" t="str">
        <f>IFERROR(LOOKUP($G675,Rahoitusmuoto!$B$2:$B$6,Rahoitusmuoto!$A$2:$A$6),"")</f>
        <v/>
      </c>
    </row>
    <row r="676" spans="1:8" x14ac:dyDescent="0.2">
      <c r="A676" s="9" t="str">
        <f t="shared" si="11"/>
        <v/>
      </c>
      <c r="H676" t="str">
        <f>IFERROR(LOOKUP($G676,Rahoitusmuoto!$B$2:$B$6,Rahoitusmuoto!$A$2:$A$6),"")</f>
        <v/>
      </c>
    </row>
    <row r="677" spans="1:8" x14ac:dyDescent="0.2">
      <c r="A677" s="9" t="str">
        <f t="shared" si="11"/>
        <v/>
      </c>
      <c r="H677" t="str">
        <f>IFERROR(LOOKUP($G677,Rahoitusmuoto!$B$2:$B$6,Rahoitusmuoto!$A$2:$A$6),"")</f>
        <v/>
      </c>
    </row>
    <row r="678" spans="1:8" x14ac:dyDescent="0.2">
      <c r="A678" s="9" t="str">
        <f t="shared" si="11"/>
        <v/>
      </c>
      <c r="H678" t="str">
        <f>IFERROR(LOOKUP($G678,Rahoitusmuoto!$B$2:$B$6,Rahoitusmuoto!$A$2:$A$6),"")</f>
        <v/>
      </c>
    </row>
    <row r="679" spans="1:8" x14ac:dyDescent="0.2">
      <c r="A679" s="9" t="str">
        <f t="shared" si="11"/>
        <v/>
      </c>
      <c r="H679" t="str">
        <f>IFERROR(LOOKUP($G679,Rahoitusmuoto!$B$2:$B$6,Rahoitusmuoto!$A$2:$A$6),"")</f>
        <v/>
      </c>
    </row>
    <row r="680" spans="1:8" x14ac:dyDescent="0.2">
      <c r="A680" s="9" t="str">
        <f t="shared" si="11"/>
        <v/>
      </c>
      <c r="H680" t="str">
        <f>IFERROR(LOOKUP($G680,Rahoitusmuoto!$B$2:$B$6,Rahoitusmuoto!$A$2:$A$6),"")</f>
        <v/>
      </c>
    </row>
    <row r="681" spans="1:8" x14ac:dyDescent="0.2">
      <c r="A681" s="9" t="str">
        <f t="shared" si="11"/>
        <v/>
      </c>
      <c r="H681" t="str">
        <f>IFERROR(LOOKUP($G681,Rahoitusmuoto!$B$2:$B$6,Rahoitusmuoto!$A$2:$A$6),"")</f>
        <v/>
      </c>
    </row>
    <row r="682" spans="1:8" x14ac:dyDescent="0.2">
      <c r="A682" s="9" t="str">
        <f t="shared" si="11"/>
        <v/>
      </c>
      <c r="H682" t="str">
        <f>IFERROR(LOOKUP($G682,Rahoitusmuoto!$B$2:$B$6,Rahoitusmuoto!$A$2:$A$6),"")</f>
        <v/>
      </c>
    </row>
    <row r="683" spans="1:8" x14ac:dyDescent="0.2">
      <c r="A683" s="9" t="str">
        <f t="shared" si="11"/>
        <v/>
      </c>
      <c r="H683" t="str">
        <f>IFERROR(LOOKUP($G683,Rahoitusmuoto!$B$2:$B$6,Rahoitusmuoto!$A$2:$A$6),"")</f>
        <v/>
      </c>
    </row>
    <row r="684" spans="1:8" x14ac:dyDescent="0.2">
      <c r="A684" s="9" t="str">
        <f t="shared" si="11"/>
        <v/>
      </c>
      <c r="H684" t="str">
        <f>IFERROR(LOOKUP($G684,Rahoitusmuoto!$B$2:$B$6,Rahoitusmuoto!$A$2:$A$6),"")</f>
        <v/>
      </c>
    </row>
    <row r="685" spans="1:8" x14ac:dyDescent="0.2">
      <c r="A685" s="9" t="str">
        <f t="shared" si="11"/>
        <v/>
      </c>
      <c r="H685" t="str">
        <f>IFERROR(LOOKUP($G685,Rahoitusmuoto!$B$2:$B$6,Rahoitusmuoto!$A$2:$A$6),"")</f>
        <v/>
      </c>
    </row>
    <row r="686" spans="1:8" x14ac:dyDescent="0.2">
      <c r="A686" s="9" t="str">
        <f t="shared" si="11"/>
        <v/>
      </c>
      <c r="H686" t="str">
        <f>IFERROR(LOOKUP($G686,Rahoitusmuoto!$B$2:$B$6,Rahoitusmuoto!$A$2:$A$6),"")</f>
        <v/>
      </c>
    </row>
    <row r="687" spans="1:8" x14ac:dyDescent="0.2">
      <c r="A687" s="9" t="str">
        <f t="shared" si="11"/>
        <v/>
      </c>
      <c r="H687" t="str">
        <f>IFERROR(LOOKUP($G687,Rahoitusmuoto!$B$2:$B$6,Rahoitusmuoto!$A$2:$A$6),"")</f>
        <v/>
      </c>
    </row>
    <row r="688" spans="1:8" x14ac:dyDescent="0.2">
      <c r="A688" s="9" t="str">
        <f t="shared" si="11"/>
        <v/>
      </c>
      <c r="H688" t="str">
        <f>IFERROR(LOOKUP($G688,Rahoitusmuoto!$B$2:$B$6,Rahoitusmuoto!$A$2:$A$6),"")</f>
        <v/>
      </c>
    </row>
    <row r="689" spans="1:8" x14ac:dyDescent="0.2">
      <c r="A689" s="9" t="str">
        <f t="shared" si="11"/>
        <v/>
      </c>
      <c r="H689" t="str">
        <f>IFERROR(LOOKUP($G689,Rahoitusmuoto!$B$2:$B$6,Rahoitusmuoto!$A$2:$A$6),"")</f>
        <v/>
      </c>
    </row>
    <row r="690" spans="1:8" x14ac:dyDescent="0.2">
      <c r="A690" s="9" t="str">
        <f t="shared" si="11"/>
        <v/>
      </c>
      <c r="H690" t="str">
        <f>IFERROR(LOOKUP($G690,Rahoitusmuoto!$B$2:$B$6,Rahoitusmuoto!$A$2:$A$6),"")</f>
        <v/>
      </c>
    </row>
    <row r="691" spans="1:8" x14ac:dyDescent="0.2">
      <c r="A691" s="9" t="str">
        <f t="shared" si="11"/>
        <v/>
      </c>
      <c r="H691" t="str">
        <f>IFERROR(LOOKUP($G691,Rahoitusmuoto!$B$2:$B$6,Rahoitusmuoto!$A$2:$A$6),"")</f>
        <v/>
      </c>
    </row>
    <row r="692" spans="1:8" x14ac:dyDescent="0.2">
      <c r="A692" s="9" t="str">
        <f t="shared" si="11"/>
        <v/>
      </c>
      <c r="H692" t="str">
        <f>IFERROR(LOOKUP($G692,Rahoitusmuoto!$B$2:$B$6,Rahoitusmuoto!$A$2:$A$6),"")</f>
        <v/>
      </c>
    </row>
    <row r="693" spans="1:8" x14ac:dyDescent="0.2">
      <c r="A693" s="9" t="str">
        <f t="shared" si="11"/>
        <v/>
      </c>
      <c r="H693" t="str">
        <f>IFERROR(LOOKUP($G693,Rahoitusmuoto!$B$2:$B$6,Rahoitusmuoto!$A$2:$A$6),"")</f>
        <v/>
      </c>
    </row>
    <row r="694" spans="1:8" x14ac:dyDescent="0.2">
      <c r="A694" s="9" t="str">
        <f t="shared" si="11"/>
        <v/>
      </c>
      <c r="H694" t="str">
        <f>IFERROR(LOOKUP($G694,Rahoitusmuoto!$B$2:$B$6,Rahoitusmuoto!$A$2:$A$6),"")</f>
        <v/>
      </c>
    </row>
    <row r="695" spans="1:8" x14ac:dyDescent="0.2">
      <c r="A695" s="9" t="str">
        <f t="shared" si="11"/>
        <v/>
      </c>
      <c r="H695" t="str">
        <f>IFERROR(LOOKUP($G695,Rahoitusmuoto!$B$2:$B$6,Rahoitusmuoto!$A$2:$A$6),"")</f>
        <v/>
      </c>
    </row>
    <row r="696" spans="1:8" x14ac:dyDescent="0.2">
      <c r="A696" s="9" t="str">
        <f t="shared" si="11"/>
        <v/>
      </c>
      <c r="H696" t="str">
        <f>IFERROR(LOOKUP($G696,Rahoitusmuoto!$B$2:$B$6,Rahoitusmuoto!$A$2:$A$6),"")</f>
        <v/>
      </c>
    </row>
    <row r="697" spans="1:8" x14ac:dyDescent="0.2">
      <c r="A697" s="9" t="str">
        <f t="shared" si="11"/>
        <v/>
      </c>
      <c r="H697" t="str">
        <f>IFERROR(LOOKUP($G697,Rahoitusmuoto!$B$2:$B$6,Rahoitusmuoto!$A$2:$A$6),"")</f>
        <v/>
      </c>
    </row>
    <row r="698" spans="1:8" x14ac:dyDescent="0.2">
      <c r="A698" s="9" t="str">
        <f t="shared" si="11"/>
        <v/>
      </c>
      <c r="H698" t="str">
        <f>IFERROR(LOOKUP($G698,Rahoitusmuoto!$B$2:$B$6,Rahoitusmuoto!$A$2:$A$6),"")</f>
        <v/>
      </c>
    </row>
    <row r="699" spans="1:8" x14ac:dyDescent="0.2">
      <c r="A699" s="9" t="str">
        <f t="shared" si="11"/>
        <v/>
      </c>
      <c r="H699" t="str">
        <f>IFERROR(LOOKUP($G699,Rahoitusmuoto!$B$2:$B$6,Rahoitusmuoto!$A$2:$A$6),"")</f>
        <v/>
      </c>
    </row>
    <row r="700" spans="1:8" x14ac:dyDescent="0.2">
      <c r="A700" s="9" t="str">
        <f t="shared" si="11"/>
        <v/>
      </c>
      <c r="H700" t="str">
        <f>IFERROR(LOOKUP($G700,Rahoitusmuoto!$B$2:$B$6,Rahoitusmuoto!$A$2:$A$6),"")</f>
        <v/>
      </c>
    </row>
    <row r="701" spans="1:8" x14ac:dyDescent="0.2">
      <c r="A701" s="9" t="str">
        <f t="shared" si="11"/>
        <v/>
      </c>
      <c r="H701" t="str">
        <f>IFERROR(LOOKUP($G701,Rahoitusmuoto!$B$2:$B$6,Rahoitusmuoto!$A$2:$A$6),"")</f>
        <v/>
      </c>
    </row>
    <row r="702" spans="1:8" x14ac:dyDescent="0.2">
      <c r="A702" s="9" t="str">
        <f t="shared" si="11"/>
        <v/>
      </c>
      <c r="H702" t="str">
        <f>IFERROR(LOOKUP($G702,Rahoitusmuoto!$B$2:$B$6,Rahoitusmuoto!$A$2:$A$6),"")</f>
        <v/>
      </c>
    </row>
    <row r="703" spans="1:8" x14ac:dyDescent="0.2">
      <c r="A703" s="9" t="str">
        <f t="shared" si="11"/>
        <v/>
      </c>
      <c r="H703" t="str">
        <f>IFERROR(LOOKUP($G703,Rahoitusmuoto!$B$2:$B$6,Rahoitusmuoto!$A$2:$A$6),"")</f>
        <v/>
      </c>
    </row>
    <row r="704" spans="1:8" x14ac:dyDescent="0.2">
      <c r="A704" s="9" t="str">
        <f t="shared" si="11"/>
        <v/>
      </c>
      <c r="H704" t="str">
        <f>IFERROR(LOOKUP($G704,Rahoitusmuoto!$B$2:$B$6,Rahoitusmuoto!$A$2:$A$6),"")</f>
        <v/>
      </c>
    </row>
    <row r="705" spans="1:8" x14ac:dyDescent="0.2">
      <c r="A705" s="9" t="str">
        <f t="shared" si="11"/>
        <v/>
      </c>
      <c r="H705" t="str">
        <f>IFERROR(LOOKUP($G705,Rahoitusmuoto!$B$2:$B$6,Rahoitusmuoto!$A$2:$A$6),"")</f>
        <v/>
      </c>
    </row>
    <row r="706" spans="1:8" x14ac:dyDescent="0.2">
      <c r="A706" s="9" t="str">
        <f t="shared" si="11"/>
        <v/>
      </c>
      <c r="H706" t="str">
        <f>IFERROR(LOOKUP($G706,Rahoitusmuoto!$B$2:$B$6,Rahoitusmuoto!$A$2:$A$6),"")</f>
        <v/>
      </c>
    </row>
    <row r="707" spans="1:8" x14ac:dyDescent="0.2">
      <c r="A707" s="9" t="str">
        <f t="shared" si="11"/>
        <v/>
      </c>
      <c r="H707" t="str">
        <f>IFERROR(LOOKUP($G707,Rahoitusmuoto!$B$2:$B$6,Rahoitusmuoto!$A$2:$A$6),"")</f>
        <v/>
      </c>
    </row>
    <row r="708" spans="1:8" x14ac:dyDescent="0.2">
      <c r="A708" s="9" t="str">
        <f t="shared" si="11"/>
        <v/>
      </c>
      <c r="H708" t="str">
        <f>IFERROR(LOOKUP($G708,Rahoitusmuoto!$B$2:$B$6,Rahoitusmuoto!$A$2:$A$6),"")</f>
        <v/>
      </c>
    </row>
    <row r="709" spans="1:8" x14ac:dyDescent="0.2">
      <c r="A709" s="9" t="str">
        <f t="shared" si="11"/>
        <v/>
      </c>
      <c r="H709" t="str">
        <f>IFERROR(LOOKUP($G709,Rahoitusmuoto!$B$2:$B$6,Rahoitusmuoto!$A$2:$A$6),"")</f>
        <v/>
      </c>
    </row>
    <row r="710" spans="1:8" x14ac:dyDescent="0.2">
      <c r="A710" s="9" t="str">
        <f t="shared" ref="A710:A773" si="12">IF(ISBLANK(B710),"",CONCATENATE(B710," ",C710, "(", E710, ")"))</f>
        <v/>
      </c>
      <c r="H710" t="str">
        <f>IFERROR(LOOKUP($G710,Rahoitusmuoto!$B$2:$B$6,Rahoitusmuoto!$A$2:$A$6),"")</f>
        <v/>
      </c>
    </row>
    <row r="711" spans="1:8" x14ac:dyDescent="0.2">
      <c r="A711" s="9" t="str">
        <f t="shared" si="12"/>
        <v/>
      </c>
      <c r="H711" t="str">
        <f>IFERROR(LOOKUP($G711,Rahoitusmuoto!$B$2:$B$6,Rahoitusmuoto!$A$2:$A$6),"")</f>
        <v/>
      </c>
    </row>
    <row r="712" spans="1:8" x14ac:dyDescent="0.2">
      <c r="A712" s="9" t="str">
        <f t="shared" si="12"/>
        <v/>
      </c>
      <c r="H712" t="str">
        <f>IFERROR(LOOKUP($G712,Rahoitusmuoto!$B$2:$B$6,Rahoitusmuoto!$A$2:$A$6),"")</f>
        <v/>
      </c>
    </row>
    <row r="713" spans="1:8" x14ac:dyDescent="0.2">
      <c r="A713" s="9" t="str">
        <f t="shared" si="12"/>
        <v/>
      </c>
      <c r="H713" t="str">
        <f>IFERROR(LOOKUP($G713,Rahoitusmuoto!$B$2:$B$6,Rahoitusmuoto!$A$2:$A$6),"")</f>
        <v/>
      </c>
    </row>
    <row r="714" spans="1:8" x14ac:dyDescent="0.2">
      <c r="A714" s="9" t="str">
        <f t="shared" si="12"/>
        <v/>
      </c>
      <c r="H714" t="str">
        <f>IFERROR(LOOKUP($G714,Rahoitusmuoto!$B$2:$B$6,Rahoitusmuoto!$A$2:$A$6),"")</f>
        <v/>
      </c>
    </row>
    <row r="715" spans="1:8" x14ac:dyDescent="0.2">
      <c r="A715" s="9" t="str">
        <f t="shared" si="12"/>
        <v/>
      </c>
      <c r="H715" t="str">
        <f>IFERROR(LOOKUP($G715,Rahoitusmuoto!$B$2:$B$6,Rahoitusmuoto!$A$2:$A$6),"")</f>
        <v/>
      </c>
    </row>
    <row r="716" spans="1:8" x14ac:dyDescent="0.2">
      <c r="A716" s="9" t="str">
        <f t="shared" si="12"/>
        <v/>
      </c>
      <c r="H716" t="str">
        <f>IFERROR(LOOKUP($G716,Rahoitusmuoto!$B$2:$B$6,Rahoitusmuoto!$A$2:$A$6),"")</f>
        <v/>
      </c>
    </row>
    <row r="717" spans="1:8" x14ac:dyDescent="0.2">
      <c r="A717" s="9" t="str">
        <f t="shared" si="12"/>
        <v/>
      </c>
      <c r="H717" t="str">
        <f>IFERROR(LOOKUP($G717,Rahoitusmuoto!$B$2:$B$6,Rahoitusmuoto!$A$2:$A$6),"")</f>
        <v/>
      </c>
    </row>
    <row r="718" spans="1:8" x14ac:dyDescent="0.2">
      <c r="A718" s="9" t="str">
        <f t="shared" si="12"/>
        <v/>
      </c>
      <c r="H718" t="str">
        <f>IFERROR(LOOKUP($G718,Rahoitusmuoto!$B$2:$B$6,Rahoitusmuoto!$A$2:$A$6),"")</f>
        <v/>
      </c>
    </row>
    <row r="719" spans="1:8" x14ac:dyDescent="0.2">
      <c r="A719" s="9" t="str">
        <f t="shared" si="12"/>
        <v/>
      </c>
      <c r="H719" t="str">
        <f>IFERROR(LOOKUP($G719,Rahoitusmuoto!$B$2:$B$6,Rahoitusmuoto!$A$2:$A$6),"")</f>
        <v/>
      </c>
    </row>
    <row r="720" spans="1:8" x14ac:dyDescent="0.2">
      <c r="A720" s="9" t="str">
        <f t="shared" si="12"/>
        <v/>
      </c>
      <c r="H720" t="str">
        <f>IFERROR(LOOKUP($G720,Rahoitusmuoto!$B$2:$B$6,Rahoitusmuoto!$A$2:$A$6),"")</f>
        <v/>
      </c>
    </row>
    <row r="721" spans="1:8" x14ac:dyDescent="0.2">
      <c r="A721" s="9" t="str">
        <f t="shared" si="12"/>
        <v/>
      </c>
      <c r="H721" t="str">
        <f>IFERROR(LOOKUP($G721,Rahoitusmuoto!$B$2:$B$6,Rahoitusmuoto!$A$2:$A$6),"")</f>
        <v/>
      </c>
    </row>
    <row r="722" spans="1:8" x14ac:dyDescent="0.2">
      <c r="A722" s="9" t="str">
        <f t="shared" si="12"/>
        <v/>
      </c>
      <c r="H722" t="str">
        <f>IFERROR(LOOKUP($G722,Rahoitusmuoto!$B$2:$B$6,Rahoitusmuoto!$A$2:$A$6),"")</f>
        <v/>
      </c>
    </row>
    <row r="723" spans="1:8" x14ac:dyDescent="0.2">
      <c r="A723" s="9" t="str">
        <f t="shared" si="12"/>
        <v/>
      </c>
      <c r="H723" t="str">
        <f>IFERROR(LOOKUP($G723,Rahoitusmuoto!$B$2:$B$6,Rahoitusmuoto!$A$2:$A$6),"")</f>
        <v/>
      </c>
    </row>
    <row r="724" spans="1:8" x14ac:dyDescent="0.2">
      <c r="A724" s="9" t="str">
        <f t="shared" si="12"/>
        <v/>
      </c>
      <c r="H724" t="str">
        <f>IFERROR(LOOKUP($G724,Rahoitusmuoto!$B$2:$B$6,Rahoitusmuoto!$A$2:$A$6),"")</f>
        <v/>
      </c>
    </row>
    <row r="725" spans="1:8" x14ac:dyDescent="0.2">
      <c r="A725" s="9" t="str">
        <f t="shared" si="12"/>
        <v/>
      </c>
      <c r="H725" t="str">
        <f>IFERROR(LOOKUP($G725,Rahoitusmuoto!$B$2:$B$6,Rahoitusmuoto!$A$2:$A$6),"")</f>
        <v/>
      </c>
    </row>
    <row r="726" spans="1:8" x14ac:dyDescent="0.2">
      <c r="A726" s="9" t="str">
        <f t="shared" si="12"/>
        <v/>
      </c>
      <c r="H726" t="str">
        <f>IFERROR(LOOKUP($G726,Rahoitusmuoto!$B$2:$B$6,Rahoitusmuoto!$A$2:$A$6),"")</f>
        <v/>
      </c>
    </row>
    <row r="727" spans="1:8" x14ac:dyDescent="0.2">
      <c r="A727" s="9" t="str">
        <f t="shared" si="12"/>
        <v/>
      </c>
      <c r="H727" t="str">
        <f>IFERROR(LOOKUP($G727,Rahoitusmuoto!$B$2:$B$6,Rahoitusmuoto!$A$2:$A$6),"")</f>
        <v/>
      </c>
    </row>
    <row r="728" spans="1:8" x14ac:dyDescent="0.2">
      <c r="A728" s="9" t="str">
        <f t="shared" si="12"/>
        <v/>
      </c>
      <c r="H728" t="str">
        <f>IFERROR(LOOKUP($G728,Rahoitusmuoto!$B$2:$B$6,Rahoitusmuoto!$A$2:$A$6),"")</f>
        <v/>
      </c>
    </row>
    <row r="729" spans="1:8" x14ac:dyDescent="0.2">
      <c r="A729" s="9" t="str">
        <f t="shared" si="12"/>
        <v/>
      </c>
      <c r="H729" t="str">
        <f>IFERROR(LOOKUP($G729,Rahoitusmuoto!$B$2:$B$6,Rahoitusmuoto!$A$2:$A$6),"")</f>
        <v/>
      </c>
    </row>
    <row r="730" spans="1:8" x14ac:dyDescent="0.2">
      <c r="A730" s="9" t="str">
        <f t="shared" si="12"/>
        <v/>
      </c>
      <c r="H730" t="str">
        <f>IFERROR(LOOKUP($G730,Rahoitusmuoto!$B$2:$B$6,Rahoitusmuoto!$A$2:$A$6),"")</f>
        <v/>
      </c>
    </row>
    <row r="731" spans="1:8" x14ac:dyDescent="0.2">
      <c r="A731" s="9" t="str">
        <f t="shared" si="12"/>
        <v/>
      </c>
      <c r="H731" t="str">
        <f>IFERROR(LOOKUP($G731,Rahoitusmuoto!$B$2:$B$6,Rahoitusmuoto!$A$2:$A$6),"")</f>
        <v/>
      </c>
    </row>
    <row r="732" spans="1:8" x14ac:dyDescent="0.2">
      <c r="A732" s="9" t="str">
        <f t="shared" si="12"/>
        <v/>
      </c>
      <c r="H732" t="str">
        <f>IFERROR(LOOKUP($G732,Rahoitusmuoto!$B$2:$B$6,Rahoitusmuoto!$A$2:$A$6),"")</f>
        <v/>
      </c>
    </row>
    <row r="733" spans="1:8" x14ac:dyDescent="0.2">
      <c r="A733" s="9" t="str">
        <f t="shared" si="12"/>
        <v/>
      </c>
      <c r="H733" t="str">
        <f>IFERROR(LOOKUP($G733,Rahoitusmuoto!$B$2:$B$6,Rahoitusmuoto!$A$2:$A$6),"")</f>
        <v/>
      </c>
    </row>
    <row r="734" spans="1:8" x14ac:dyDescent="0.2">
      <c r="A734" s="9" t="str">
        <f t="shared" si="12"/>
        <v/>
      </c>
      <c r="H734" t="str">
        <f>IFERROR(LOOKUP($G734,Rahoitusmuoto!$B$2:$B$6,Rahoitusmuoto!$A$2:$A$6),"")</f>
        <v/>
      </c>
    </row>
    <row r="735" spans="1:8" x14ac:dyDescent="0.2">
      <c r="A735" s="9" t="str">
        <f t="shared" si="12"/>
        <v/>
      </c>
      <c r="H735" t="str">
        <f>IFERROR(LOOKUP($G735,Rahoitusmuoto!$B$2:$B$6,Rahoitusmuoto!$A$2:$A$6),"")</f>
        <v/>
      </c>
    </row>
    <row r="736" spans="1:8" x14ac:dyDescent="0.2">
      <c r="A736" s="9" t="str">
        <f t="shared" si="12"/>
        <v/>
      </c>
      <c r="H736" t="str">
        <f>IFERROR(LOOKUP($G736,Rahoitusmuoto!$B$2:$B$6,Rahoitusmuoto!$A$2:$A$6),"")</f>
        <v/>
      </c>
    </row>
    <row r="737" spans="1:8" x14ac:dyDescent="0.2">
      <c r="A737" s="9" t="str">
        <f t="shared" si="12"/>
        <v/>
      </c>
      <c r="H737" t="str">
        <f>IFERROR(LOOKUP($G737,Rahoitusmuoto!$B$2:$B$6,Rahoitusmuoto!$A$2:$A$6),"")</f>
        <v/>
      </c>
    </row>
    <row r="738" spans="1:8" x14ac:dyDescent="0.2">
      <c r="A738" s="9" t="str">
        <f t="shared" si="12"/>
        <v/>
      </c>
      <c r="H738" t="str">
        <f>IFERROR(LOOKUP($G738,Rahoitusmuoto!$B$2:$B$6,Rahoitusmuoto!$A$2:$A$6),"")</f>
        <v/>
      </c>
    </row>
    <row r="739" spans="1:8" x14ac:dyDescent="0.2">
      <c r="A739" s="9" t="str">
        <f t="shared" si="12"/>
        <v/>
      </c>
      <c r="H739" t="str">
        <f>IFERROR(LOOKUP($G739,Rahoitusmuoto!$B$2:$B$6,Rahoitusmuoto!$A$2:$A$6),"")</f>
        <v/>
      </c>
    </row>
    <row r="740" spans="1:8" x14ac:dyDescent="0.2">
      <c r="A740" s="9" t="str">
        <f t="shared" si="12"/>
        <v/>
      </c>
      <c r="H740" t="str">
        <f>IFERROR(LOOKUP($G740,Rahoitusmuoto!$B$2:$B$6,Rahoitusmuoto!$A$2:$A$6),"")</f>
        <v/>
      </c>
    </row>
    <row r="741" spans="1:8" x14ac:dyDescent="0.2">
      <c r="A741" s="9" t="str">
        <f t="shared" si="12"/>
        <v/>
      </c>
      <c r="H741" t="str">
        <f>IFERROR(LOOKUP($G741,Rahoitusmuoto!$B$2:$B$6,Rahoitusmuoto!$A$2:$A$6),"")</f>
        <v/>
      </c>
    </row>
    <row r="742" spans="1:8" x14ac:dyDescent="0.2">
      <c r="A742" s="9" t="str">
        <f t="shared" si="12"/>
        <v/>
      </c>
      <c r="H742" t="str">
        <f>IFERROR(LOOKUP($G742,Rahoitusmuoto!$B$2:$B$6,Rahoitusmuoto!$A$2:$A$6),"")</f>
        <v/>
      </c>
    </row>
    <row r="743" spans="1:8" x14ac:dyDescent="0.2">
      <c r="A743" s="9" t="str">
        <f t="shared" si="12"/>
        <v/>
      </c>
      <c r="H743" t="str">
        <f>IFERROR(LOOKUP($G743,Rahoitusmuoto!$B$2:$B$6,Rahoitusmuoto!$A$2:$A$6),"")</f>
        <v/>
      </c>
    </row>
    <row r="744" spans="1:8" x14ac:dyDescent="0.2">
      <c r="A744" s="9" t="str">
        <f t="shared" si="12"/>
        <v/>
      </c>
      <c r="H744" t="str">
        <f>IFERROR(LOOKUP($G744,Rahoitusmuoto!$B$2:$B$6,Rahoitusmuoto!$A$2:$A$6),"")</f>
        <v/>
      </c>
    </row>
    <row r="745" spans="1:8" x14ac:dyDescent="0.2">
      <c r="A745" s="9" t="str">
        <f t="shared" si="12"/>
        <v/>
      </c>
      <c r="H745" t="str">
        <f>IFERROR(LOOKUP($G745,Rahoitusmuoto!$B$2:$B$6,Rahoitusmuoto!$A$2:$A$6),"")</f>
        <v/>
      </c>
    </row>
    <row r="746" spans="1:8" x14ac:dyDescent="0.2">
      <c r="A746" s="9" t="str">
        <f t="shared" si="12"/>
        <v/>
      </c>
      <c r="H746" t="str">
        <f>IFERROR(LOOKUP($G746,Rahoitusmuoto!$B$2:$B$6,Rahoitusmuoto!$A$2:$A$6),"")</f>
        <v/>
      </c>
    </row>
    <row r="747" spans="1:8" x14ac:dyDescent="0.2">
      <c r="A747" s="9" t="str">
        <f t="shared" si="12"/>
        <v/>
      </c>
      <c r="H747" t="str">
        <f>IFERROR(LOOKUP($G747,Rahoitusmuoto!$B$2:$B$6,Rahoitusmuoto!$A$2:$A$6),"")</f>
        <v/>
      </c>
    </row>
    <row r="748" spans="1:8" x14ac:dyDescent="0.2">
      <c r="A748" s="9" t="str">
        <f t="shared" si="12"/>
        <v/>
      </c>
      <c r="H748" t="str">
        <f>IFERROR(LOOKUP($G748,Rahoitusmuoto!$B$2:$B$6,Rahoitusmuoto!$A$2:$A$6),"")</f>
        <v/>
      </c>
    </row>
    <row r="749" spans="1:8" x14ac:dyDescent="0.2">
      <c r="A749" s="9" t="str">
        <f t="shared" si="12"/>
        <v/>
      </c>
      <c r="H749" t="str">
        <f>IFERROR(LOOKUP($G749,Rahoitusmuoto!$B$2:$B$6,Rahoitusmuoto!$A$2:$A$6),"")</f>
        <v/>
      </c>
    </row>
    <row r="750" spans="1:8" x14ac:dyDescent="0.2">
      <c r="A750" s="9" t="str">
        <f t="shared" si="12"/>
        <v/>
      </c>
      <c r="H750" t="str">
        <f>IFERROR(LOOKUP($G750,Rahoitusmuoto!$B$2:$B$6,Rahoitusmuoto!$A$2:$A$6),"")</f>
        <v/>
      </c>
    </row>
    <row r="751" spans="1:8" x14ac:dyDescent="0.2">
      <c r="A751" s="9" t="str">
        <f t="shared" si="12"/>
        <v/>
      </c>
      <c r="H751" t="str">
        <f>IFERROR(LOOKUP($G751,Rahoitusmuoto!$B$2:$B$6,Rahoitusmuoto!$A$2:$A$6),"")</f>
        <v/>
      </c>
    </row>
    <row r="752" spans="1:8" x14ac:dyDescent="0.2">
      <c r="A752" s="9" t="str">
        <f t="shared" si="12"/>
        <v/>
      </c>
      <c r="H752" t="str">
        <f>IFERROR(LOOKUP($G752,Rahoitusmuoto!$B$2:$B$6,Rahoitusmuoto!$A$2:$A$6),"")</f>
        <v/>
      </c>
    </row>
    <row r="753" spans="1:8" x14ac:dyDescent="0.2">
      <c r="A753" s="9" t="str">
        <f t="shared" si="12"/>
        <v/>
      </c>
      <c r="H753" t="str">
        <f>IFERROR(LOOKUP($G753,Rahoitusmuoto!$B$2:$B$6,Rahoitusmuoto!$A$2:$A$6),"")</f>
        <v/>
      </c>
    </row>
    <row r="754" spans="1:8" x14ac:dyDescent="0.2">
      <c r="A754" s="9" t="str">
        <f t="shared" si="12"/>
        <v/>
      </c>
      <c r="H754" t="str">
        <f>IFERROR(LOOKUP($G754,Rahoitusmuoto!$B$2:$B$6,Rahoitusmuoto!$A$2:$A$6),"")</f>
        <v/>
      </c>
    </row>
    <row r="755" spans="1:8" x14ac:dyDescent="0.2">
      <c r="A755" s="9" t="str">
        <f t="shared" si="12"/>
        <v/>
      </c>
      <c r="H755" t="str">
        <f>IFERROR(LOOKUP($G755,Rahoitusmuoto!$B$2:$B$6,Rahoitusmuoto!$A$2:$A$6),"")</f>
        <v/>
      </c>
    </row>
    <row r="756" spans="1:8" x14ac:dyDescent="0.2">
      <c r="A756" s="9" t="str">
        <f t="shared" si="12"/>
        <v/>
      </c>
      <c r="H756" t="str">
        <f>IFERROR(LOOKUP($G756,Rahoitusmuoto!$B$2:$B$6,Rahoitusmuoto!$A$2:$A$6),"")</f>
        <v/>
      </c>
    </row>
    <row r="757" spans="1:8" x14ac:dyDescent="0.2">
      <c r="A757" s="9" t="str">
        <f t="shared" si="12"/>
        <v/>
      </c>
      <c r="H757" t="str">
        <f>IFERROR(LOOKUP($G757,Rahoitusmuoto!$B$2:$B$6,Rahoitusmuoto!$A$2:$A$6),"")</f>
        <v/>
      </c>
    </row>
    <row r="758" spans="1:8" x14ac:dyDescent="0.2">
      <c r="A758" s="9" t="str">
        <f t="shared" si="12"/>
        <v/>
      </c>
      <c r="H758" t="str">
        <f>IFERROR(LOOKUP($G758,Rahoitusmuoto!$B$2:$B$6,Rahoitusmuoto!$A$2:$A$6),"")</f>
        <v/>
      </c>
    </row>
    <row r="759" spans="1:8" x14ac:dyDescent="0.2">
      <c r="A759" s="9" t="str">
        <f t="shared" si="12"/>
        <v/>
      </c>
      <c r="H759" t="str">
        <f>IFERROR(LOOKUP($G759,Rahoitusmuoto!$B$2:$B$6,Rahoitusmuoto!$A$2:$A$6),"")</f>
        <v/>
      </c>
    </row>
    <row r="760" spans="1:8" x14ac:dyDescent="0.2">
      <c r="A760" s="9" t="str">
        <f t="shared" si="12"/>
        <v/>
      </c>
      <c r="H760" t="str">
        <f>IFERROR(LOOKUP($G760,Rahoitusmuoto!$B$2:$B$6,Rahoitusmuoto!$A$2:$A$6),"")</f>
        <v/>
      </c>
    </row>
    <row r="761" spans="1:8" x14ac:dyDescent="0.2">
      <c r="A761" s="9" t="str">
        <f t="shared" si="12"/>
        <v/>
      </c>
      <c r="H761" t="str">
        <f>IFERROR(LOOKUP($G761,Rahoitusmuoto!$B$2:$B$6,Rahoitusmuoto!$A$2:$A$6),"")</f>
        <v/>
      </c>
    </row>
    <row r="762" spans="1:8" x14ac:dyDescent="0.2">
      <c r="A762" s="9" t="str">
        <f t="shared" si="12"/>
        <v/>
      </c>
      <c r="H762" t="str">
        <f>IFERROR(LOOKUP($G762,Rahoitusmuoto!$B$2:$B$6,Rahoitusmuoto!$A$2:$A$6),"")</f>
        <v/>
      </c>
    </row>
    <row r="763" spans="1:8" x14ac:dyDescent="0.2">
      <c r="A763" s="9" t="str">
        <f t="shared" si="12"/>
        <v/>
      </c>
      <c r="H763" t="str">
        <f>IFERROR(LOOKUP($G763,Rahoitusmuoto!$B$2:$B$6,Rahoitusmuoto!$A$2:$A$6),"")</f>
        <v/>
      </c>
    </row>
    <row r="764" spans="1:8" x14ac:dyDescent="0.2">
      <c r="A764" s="9" t="str">
        <f t="shared" si="12"/>
        <v/>
      </c>
      <c r="H764" t="str">
        <f>IFERROR(LOOKUP($G764,Rahoitusmuoto!$B$2:$B$6,Rahoitusmuoto!$A$2:$A$6),"")</f>
        <v/>
      </c>
    </row>
    <row r="765" spans="1:8" x14ac:dyDescent="0.2">
      <c r="A765" s="9" t="str">
        <f t="shared" si="12"/>
        <v/>
      </c>
      <c r="H765" t="str">
        <f>IFERROR(LOOKUP($G765,Rahoitusmuoto!$B$2:$B$6,Rahoitusmuoto!$A$2:$A$6),"")</f>
        <v/>
      </c>
    </row>
    <row r="766" spans="1:8" x14ac:dyDescent="0.2">
      <c r="A766" s="9" t="str">
        <f t="shared" si="12"/>
        <v/>
      </c>
      <c r="H766" t="str">
        <f>IFERROR(LOOKUP($G766,Rahoitusmuoto!$B$2:$B$6,Rahoitusmuoto!$A$2:$A$6),"")</f>
        <v/>
      </c>
    </row>
    <row r="767" spans="1:8" x14ac:dyDescent="0.2">
      <c r="A767" s="9" t="str">
        <f t="shared" si="12"/>
        <v/>
      </c>
      <c r="H767" t="str">
        <f>IFERROR(LOOKUP($G767,Rahoitusmuoto!$B$2:$B$6,Rahoitusmuoto!$A$2:$A$6),"")</f>
        <v/>
      </c>
    </row>
    <row r="768" spans="1:8" x14ac:dyDescent="0.2">
      <c r="A768" s="9" t="str">
        <f t="shared" si="12"/>
        <v/>
      </c>
      <c r="H768" t="str">
        <f>IFERROR(LOOKUP($G768,Rahoitusmuoto!$B$2:$B$6,Rahoitusmuoto!$A$2:$A$6),"")</f>
        <v/>
      </c>
    </row>
    <row r="769" spans="1:8" x14ac:dyDescent="0.2">
      <c r="A769" s="9" t="str">
        <f t="shared" si="12"/>
        <v/>
      </c>
      <c r="H769" t="str">
        <f>IFERROR(LOOKUP($G769,Rahoitusmuoto!$B$2:$B$6,Rahoitusmuoto!$A$2:$A$6),"")</f>
        <v/>
      </c>
    </row>
    <row r="770" spans="1:8" x14ac:dyDescent="0.2">
      <c r="A770" s="9" t="str">
        <f t="shared" si="12"/>
        <v/>
      </c>
      <c r="H770" t="str">
        <f>IFERROR(LOOKUP($G770,Rahoitusmuoto!$B$2:$B$6,Rahoitusmuoto!$A$2:$A$6),"")</f>
        <v/>
      </c>
    </row>
    <row r="771" spans="1:8" x14ac:dyDescent="0.2">
      <c r="A771" s="9" t="str">
        <f t="shared" si="12"/>
        <v/>
      </c>
      <c r="H771" t="str">
        <f>IFERROR(LOOKUP($G771,Rahoitusmuoto!$B$2:$B$6,Rahoitusmuoto!$A$2:$A$6),"")</f>
        <v/>
      </c>
    </row>
    <row r="772" spans="1:8" x14ac:dyDescent="0.2">
      <c r="A772" s="9" t="str">
        <f t="shared" si="12"/>
        <v/>
      </c>
      <c r="H772" t="str">
        <f>IFERROR(LOOKUP($G772,Rahoitusmuoto!$B$2:$B$6,Rahoitusmuoto!$A$2:$A$6),"")</f>
        <v/>
      </c>
    </row>
    <row r="773" spans="1:8" x14ac:dyDescent="0.2">
      <c r="A773" s="9" t="str">
        <f t="shared" si="12"/>
        <v/>
      </c>
      <c r="H773" t="str">
        <f>IFERROR(LOOKUP($G773,Rahoitusmuoto!$B$2:$B$6,Rahoitusmuoto!$A$2:$A$6),"")</f>
        <v/>
      </c>
    </row>
    <row r="774" spans="1:8" x14ac:dyDescent="0.2">
      <c r="A774" s="9" t="str">
        <f t="shared" ref="A774:A837" si="13">IF(ISBLANK(B774),"",CONCATENATE(B774," ",C774, "(", E774, ")"))</f>
        <v/>
      </c>
      <c r="H774" t="str">
        <f>IFERROR(LOOKUP($G774,Rahoitusmuoto!$B$2:$B$6,Rahoitusmuoto!$A$2:$A$6),"")</f>
        <v/>
      </c>
    </row>
    <row r="775" spans="1:8" x14ac:dyDescent="0.2">
      <c r="A775" s="9" t="str">
        <f t="shared" si="13"/>
        <v/>
      </c>
      <c r="H775" t="str">
        <f>IFERROR(LOOKUP($G775,Rahoitusmuoto!$B$2:$B$6,Rahoitusmuoto!$A$2:$A$6),"")</f>
        <v/>
      </c>
    </row>
    <row r="776" spans="1:8" x14ac:dyDescent="0.2">
      <c r="A776" s="9" t="str">
        <f t="shared" si="13"/>
        <v/>
      </c>
      <c r="H776" t="str">
        <f>IFERROR(LOOKUP($G776,Rahoitusmuoto!$B$2:$B$6,Rahoitusmuoto!$A$2:$A$6),"")</f>
        <v/>
      </c>
    </row>
    <row r="777" spans="1:8" x14ac:dyDescent="0.2">
      <c r="A777" s="9" t="str">
        <f t="shared" si="13"/>
        <v/>
      </c>
      <c r="H777" t="str">
        <f>IFERROR(LOOKUP($G777,Rahoitusmuoto!$B$2:$B$6,Rahoitusmuoto!$A$2:$A$6),"")</f>
        <v/>
      </c>
    </row>
    <row r="778" spans="1:8" x14ac:dyDescent="0.2">
      <c r="A778" s="9" t="str">
        <f t="shared" si="13"/>
        <v/>
      </c>
      <c r="H778" t="str">
        <f>IFERROR(LOOKUP($G778,Rahoitusmuoto!$B$2:$B$6,Rahoitusmuoto!$A$2:$A$6),"")</f>
        <v/>
      </c>
    </row>
    <row r="779" spans="1:8" x14ac:dyDescent="0.2">
      <c r="A779" s="9" t="str">
        <f t="shared" si="13"/>
        <v/>
      </c>
      <c r="H779" t="str">
        <f>IFERROR(LOOKUP($G779,Rahoitusmuoto!$B$2:$B$6,Rahoitusmuoto!$A$2:$A$6),"")</f>
        <v/>
      </c>
    </row>
    <row r="780" spans="1:8" x14ac:dyDescent="0.2">
      <c r="A780" s="9" t="str">
        <f t="shared" si="13"/>
        <v/>
      </c>
      <c r="H780" t="str">
        <f>IFERROR(LOOKUP($G780,Rahoitusmuoto!$B$2:$B$6,Rahoitusmuoto!$A$2:$A$6),"")</f>
        <v/>
      </c>
    </row>
    <row r="781" spans="1:8" x14ac:dyDescent="0.2">
      <c r="A781" s="9" t="str">
        <f t="shared" si="13"/>
        <v/>
      </c>
      <c r="H781" t="str">
        <f>IFERROR(LOOKUP($G781,Rahoitusmuoto!$B$2:$B$6,Rahoitusmuoto!$A$2:$A$6),"")</f>
        <v/>
      </c>
    </row>
    <row r="782" spans="1:8" x14ac:dyDescent="0.2">
      <c r="A782" s="9" t="str">
        <f t="shared" si="13"/>
        <v/>
      </c>
      <c r="H782" t="str">
        <f>IFERROR(LOOKUP($G782,Rahoitusmuoto!$B$2:$B$6,Rahoitusmuoto!$A$2:$A$6),"")</f>
        <v/>
      </c>
    </row>
    <row r="783" spans="1:8" x14ac:dyDescent="0.2">
      <c r="A783" s="9" t="str">
        <f t="shared" si="13"/>
        <v/>
      </c>
      <c r="H783" t="str">
        <f>IFERROR(LOOKUP($G783,Rahoitusmuoto!$B$2:$B$6,Rahoitusmuoto!$A$2:$A$6),"")</f>
        <v/>
      </c>
    </row>
    <row r="784" spans="1:8" x14ac:dyDescent="0.2">
      <c r="A784" s="9" t="str">
        <f t="shared" si="13"/>
        <v/>
      </c>
      <c r="H784" t="str">
        <f>IFERROR(LOOKUP($G784,Rahoitusmuoto!$B$2:$B$6,Rahoitusmuoto!$A$2:$A$6),"")</f>
        <v/>
      </c>
    </row>
    <row r="785" spans="1:8" x14ac:dyDescent="0.2">
      <c r="A785" s="9" t="str">
        <f t="shared" si="13"/>
        <v/>
      </c>
      <c r="H785" t="str">
        <f>IFERROR(LOOKUP($G785,Rahoitusmuoto!$B$2:$B$6,Rahoitusmuoto!$A$2:$A$6),"")</f>
        <v/>
      </c>
    </row>
    <row r="786" spans="1:8" x14ac:dyDescent="0.2">
      <c r="A786" s="9" t="str">
        <f t="shared" si="13"/>
        <v/>
      </c>
      <c r="H786" t="str">
        <f>IFERROR(LOOKUP($G786,Rahoitusmuoto!$B$2:$B$6,Rahoitusmuoto!$A$2:$A$6),"")</f>
        <v/>
      </c>
    </row>
    <row r="787" spans="1:8" x14ac:dyDescent="0.2">
      <c r="A787" s="9" t="str">
        <f t="shared" si="13"/>
        <v/>
      </c>
      <c r="H787" t="str">
        <f>IFERROR(LOOKUP($G787,Rahoitusmuoto!$B$2:$B$6,Rahoitusmuoto!$A$2:$A$6),"")</f>
        <v/>
      </c>
    </row>
    <row r="788" spans="1:8" x14ac:dyDescent="0.2">
      <c r="A788" s="9" t="str">
        <f t="shared" si="13"/>
        <v/>
      </c>
      <c r="H788" t="str">
        <f>IFERROR(LOOKUP($G788,Rahoitusmuoto!$B$2:$B$6,Rahoitusmuoto!$A$2:$A$6),"")</f>
        <v/>
      </c>
    </row>
    <row r="789" spans="1:8" x14ac:dyDescent="0.2">
      <c r="A789" s="9" t="str">
        <f t="shared" si="13"/>
        <v/>
      </c>
      <c r="H789" t="str">
        <f>IFERROR(LOOKUP($G789,Rahoitusmuoto!$B$2:$B$6,Rahoitusmuoto!$A$2:$A$6),"")</f>
        <v/>
      </c>
    </row>
    <row r="790" spans="1:8" x14ac:dyDescent="0.2">
      <c r="A790" s="9" t="str">
        <f t="shared" si="13"/>
        <v/>
      </c>
      <c r="H790" t="str">
        <f>IFERROR(LOOKUP($G790,Rahoitusmuoto!$B$2:$B$6,Rahoitusmuoto!$A$2:$A$6),"")</f>
        <v/>
      </c>
    </row>
    <row r="791" spans="1:8" x14ac:dyDescent="0.2">
      <c r="A791" s="9" t="str">
        <f t="shared" si="13"/>
        <v/>
      </c>
      <c r="H791" t="str">
        <f>IFERROR(LOOKUP($G791,Rahoitusmuoto!$B$2:$B$6,Rahoitusmuoto!$A$2:$A$6),"")</f>
        <v/>
      </c>
    </row>
    <row r="792" spans="1:8" x14ac:dyDescent="0.2">
      <c r="A792" s="9" t="str">
        <f t="shared" si="13"/>
        <v/>
      </c>
      <c r="H792" t="str">
        <f>IFERROR(LOOKUP($G792,Rahoitusmuoto!$B$2:$B$6,Rahoitusmuoto!$A$2:$A$6),"")</f>
        <v/>
      </c>
    </row>
    <row r="793" spans="1:8" x14ac:dyDescent="0.2">
      <c r="A793" s="9" t="str">
        <f t="shared" si="13"/>
        <v/>
      </c>
      <c r="H793" t="str">
        <f>IFERROR(LOOKUP($G793,Rahoitusmuoto!$B$2:$B$6,Rahoitusmuoto!$A$2:$A$6),"")</f>
        <v/>
      </c>
    </row>
    <row r="794" spans="1:8" x14ac:dyDescent="0.2">
      <c r="A794" s="9" t="str">
        <f t="shared" si="13"/>
        <v/>
      </c>
      <c r="H794" t="str">
        <f>IFERROR(LOOKUP($G794,Rahoitusmuoto!$B$2:$B$6,Rahoitusmuoto!$A$2:$A$6),"")</f>
        <v/>
      </c>
    </row>
    <row r="795" spans="1:8" x14ac:dyDescent="0.2">
      <c r="A795" s="9" t="str">
        <f t="shared" si="13"/>
        <v/>
      </c>
      <c r="H795" t="str">
        <f>IFERROR(LOOKUP($G795,Rahoitusmuoto!$B$2:$B$6,Rahoitusmuoto!$A$2:$A$6),"")</f>
        <v/>
      </c>
    </row>
    <row r="796" spans="1:8" x14ac:dyDescent="0.2">
      <c r="A796" s="9" t="str">
        <f t="shared" si="13"/>
        <v/>
      </c>
      <c r="H796" t="str">
        <f>IFERROR(LOOKUP($G796,Rahoitusmuoto!$B$2:$B$6,Rahoitusmuoto!$A$2:$A$6),"")</f>
        <v/>
      </c>
    </row>
    <row r="797" spans="1:8" x14ac:dyDescent="0.2">
      <c r="A797" s="9" t="str">
        <f t="shared" si="13"/>
        <v/>
      </c>
      <c r="H797" t="str">
        <f>IFERROR(LOOKUP($G797,Rahoitusmuoto!$B$2:$B$6,Rahoitusmuoto!$A$2:$A$6),"")</f>
        <v/>
      </c>
    </row>
    <row r="798" spans="1:8" x14ac:dyDescent="0.2">
      <c r="A798" s="9" t="str">
        <f t="shared" si="13"/>
        <v/>
      </c>
      <c r="H798" t="str">
        <f>IFERROR(LOOKUP($G798,Rahoitusmuoto!$B$2:$B$6,Rahoitusmuoto!$A$2:$A$6),"")</f>
        <v/>
      </c>
    </row>
    <row r="799" spans="1:8" x14ac:dyDescent="0.2">
      <c r="A799" s="9" t="str">
        <f t="shared" si="13"/>
        <v/>
      </c>
      <c r="H799" t="str">
        <f>IFERROR(LOOKUP($G799,Rahoitusmuoto!$B$2:$B$6,Rahoitusmuoto!$A$2:$A$6),"")</f>
        <v/>
      </c>
    </row>
    <row r="800" spans="1:8" x14ac:dyDescent="0.2">
      <c r="A800" s="9" t="str">
        <f t="shared" si="13"/>
        <v/>
      </c>
      <c r="H800" t="str">
        <f>IFERROR(LOOKUP($G800,Rahoitusmuoto!$B$2:$B$6,Rahoitusmuoto!$A$2:$A$6),"")</f>
        <v/>
      </c>
    </row>
    <row r="801" spans="1:8" x14ac:dyDescent="0.2">
      <c r="A801" s="9" t="str">
        <f t="shared" si="13"/>
        <v/>
      </c>
      <c r="H801" t="str">
        <f>IFERROR(LOOKUP($G801,Rahoitusmuoto!$B$2:$B$6,Rahoitusmuoto!$A$2:$A$6),"")</f>
        <v/>
      </c>
    </row>
    <row r="802" spans="1:8" x14ac:dyDescent="0.2">
      <c r="A802" s="9" t="str">
        <f t="shared" si="13"/>
        <v/>
      </c>
      <c r="H802" t="str">
        <f>IFERROR(LOOKUP($G802,Rahoitusmuoto!$B$2:$B$6,Rahoitusmuoto!$A$2:$A$6),"")</f>
        <v/>
      </c>
    </row>
    <row r="803" spans="1:8" x14ac:dyDescent="0.2">
      <c r="A803" s="9" t="str">
        <f t="shared" si="13"/>
        <v/>
      </c>
      <c r="H803" t="str">
        <f>IFERROR(LOOKUP($G803,Rahoitusmuoto!$B$2:$B$6,Rahoitusmuoto!$A$2:$A$6),"")</f>
        <v/>
      </c>
    </row>
    <row r="804" spans="1:8" x14ac:dyDescent="0.2">
      <c r="A804" s="9" t="str">
        <f t="shared" si="13"/>
        <v/>
      </c>
      <c r="H804" t="str">
        <f>IFERROR(LOOKUP($G804,Rahoitusmuoto!$B$2:$B$6,Rahoitusmuoto!$A$2:$A$6),"")</f>
        <v/>
      </c>
    </row>
    <row r="805" spans="1:8" x14ac:dyDescent="0.2">
      <c r="A805" s="9" t="str">
        <f t="shared" si="13"/>
        <v/>
      </c>
      <c r="H805" t="str">
        <f>IFERROR(LOOKUP($G805,Rahoitusmuoto!$B$2:$B$6,Rahoitusmuoto!$A$2:$A$6),"")</f>
        <v/>
      </c>
    </row>
    <row r="806" spans="1:8" x14ac:dyDescent="0.2">
      <c r="A806" s="9" t="str">
        <f t="shared" si="13"/>
        <v/>
      </c>
      <c r="H806" t="str">
        <f>IFERROR(LOOKUP($G806,Rahoitusmuoto!$B$2:$B$6,Rahoitusmuoto!$A$2:$A$6),"")</f>
        <v/>
      </c>
    </row>
    <row r="807" spans="1:8" x14ac:dyDescent="0.2">
      <c r="A807" s="9" t="str">
        <f t="shared" si="13"/>
        <v/>
      </c>
      <c r="H807" t="str">
        <f>IFERROR(LOOKUP($G807,Rahoitusmuoto!$B$2:$B$6,Rahoitusmuoto!$A$2:$A$6),"")</f>
        <v/>
      </c>
    </row>
    <row r="808" spans="1:8" x14ac:dyDescent="0.2">
      <c r="A808" s="9" t="str">
        <f t="shared" si="13"/>
        <v/>
      </c>
      <c r="H808" t="str">
        <f>IFERROR(LOOKUP($G808,Rahoitusmuoto!$B$2:$B$6,Rahoitusmuoto!$A$2:$A$6),"")</f>
        <v/>
      </c>
    </row>
    <row r="809" spans="1:8" x14ac:dyDescent="0.2">
      <c r="A809" s="9" t="str">
        <f t="shared" si="13"/>
        <v/>
      </c>
      <c r="H809" t="str">
        <f>IFERROR(LOOKUP($G809,Rahoitusmuoto!$B$2:$B$6,Rahoitusmuoto!$A$2:$A$6),"")</f>
        <v/>
      </c>
    </row>
    <row r="810" spans="1:8" x14ac:dyDescent="0.2">
      <c r="A810" s="9" t="str">
        <f t="shared" si="13"/>
        <v/>
      </c>
      <c r="H810" t="str">
        <f>IFERROR(LOOKUP($G810,Rahoitusmuoto!$B$2:$B$6,Rahoitusmuoto!$A$2:$A$6),"")</f>
        <v/>
      </c>
    </row>
    <row r="811" spans="1:8" x14ac:dyDescent="0.2">
      <c r="A811" s="9" t="str">
        <f t="shared" si="13"/>
        <v/>
      </c>
      <c r="H811" t="str">
        <f>IFERROR(LOOKUP($G811,Rahoitusmuoto!$B$2:$B$6,Rahoitusmuoto!$A$2:$A$6),"")</f>
        <v/>
      </c>
    </row>
    <row r="812" spans="1:8" x14ac:dyDescent="0.2">
      <c r="A812" s="9" t="str">
        <f t="shared" si="13"/>
        <v/>
      </c>
      <c r="H812" t="str">
        <f>IFERROR(LOOKUP($G812,Rahoitusmuoto!$B$2:$B$6,Rahoitusmuoto!$A$2:$A$6),"")</f>
        <v/>
      </c>
    </row>
    <row r="813" spans="1:8" x14ac:dyDescent="0.2">
      <c r="A813" s="9" t="str">
        <f t="shared" si="13"/>
        <v/>
      </c>
      <c r="H813" t="str">
        <f>IFERROR(LOOKUP($G813,Rahoitusmuoto!$B$2:$B$6,Rahoitusmuoto!$A$2:$A$6),"")</f>
        <v/>
      </c>
    </row>
    <row r="814" spans="1:8" x14ac:dyDescent="0.2">
      <c r="A814" s="9" t="str">
        <f t="shared" si="13"/>
        <v/>
      </c>
      <c r="H814" t="str">
        <f>IFERROR(LOOKUP($G814,Rahoitusmuoto!$B$2:$B$6,Rahoitusmuoto!$A$2:$A$6),"")</f>
        <v/>
      </c>
    </row>
    <row r="815" spans="1:8" x14ac:dyDescent="0.2">
      <c r="A815" s="9" t="str">
        <f t="shared" si="13"/>
        <v/>
      </c>
      <c r="H815" t="str">
        <f>IFERROR(LOOKUP($G815,Rahoitusmuoto!$B$2:$B$6,Rahoitusmuoto!$A$2:$A$6),"")</f>
        <v/>
      </c>
    </row>
    <row r="816" spans="1:8" x14ac:dyDescent="0.2">
      <c r="A816" s="9" t="str">
        <f t="shared" si="13"/>
        <v/>
      </c>
      <c r="H816" t="str">
        <f>IFERROR(LOOKUP($G816,Rahoitusmuoto!$B$2:$B$6,Rahoitusmuoto!$A$2:$A$6),"")</f>
        <v/>
      </c>
    </row>
    <row r="817" spans="1:8" x14ac:dyDescent="0.2">
      <c r="A817" s="9" t="str">
        <f t="shared" si="13"/>
        <v/>
      </c>
      <c r="H817" t="str">
        <f>IFERROR(LOOKUP($G817,Rahoitusmuoto!$B$2:$B$6,Rahoitusmuoto!$A$2:$A$6),"")</f>
        <v/>
      </c>
    </row>
    <row r="818" spans="1:8" x14ac:dyDescent="0.2">
      <c r="A818" s="9" t="str">
        <f t="shared" si="13"/>
        <v/>
      </c>
      <c r="H818" t="str">
        <f>IFERROR(LOOKUP($G818,Rahoitusmuoto!$B$2:$B$6,Rahoitusmuoto!$A$2:$A$6),"")</f>
        <v/>
      </c>
    </row>
    <row r="819" spans="1:8" x14ac:dyDescent="0.2">
      <c r="A819" s="9" t="str">
        <f t="shared" si="13"/>
        <v/>
      </c>
      <c r="H819" t="str">
        <f>IFERROR(LOOKUP($G819,Rahoitusmuoto!$B$2:$B$6,Rahoitusmuoto!$A$2:$A$6),"")</f>
        <v/>
      </c>
    </row>
    <row r="820" spans="1:8" x14ac:dyDescent="0.2">
      <c r="A820" s="9" t="str">
        <f t="shared" si="13"/>
        <v/>
      </c>
      <c r="H820" t="str">
        <f>IFERROR(LOOKUP($G820,Rahoitusmuoto!$B$2:$B$6,Rahoitusmuoto!$A$2:$A$6),"")</f>
        <v/>
      </c>
    </row>
    <row r="821" spans="1:8" x14ac:dyDescent="0.2">
      <c r="A821" s="9" t="str">
        <f t="shared" si="13"/>
        <v/>
      </c>
      <c r="H821" t="str">
        <f>IFERROR(LOOKUP($G821,Rahoitusmuoto!$B$2:$B$6,Rahoitusmuoto!$A$2:$A$6),"")</f>
        <v/>
      </c>
    </row>
    <row r="822" spans="1:8" x14ac:dyDescent="0.2">
      <c r="A822" s="9" t="str">
        <f t="shared" si="13"/>
        <v/>
      </c>
      <c r="H822" t="str">
        <f>IFERROR(LOOKUP($G822,Rahoitusmuoto!$B$2:$B$6,Rahoitusmuoto!$A$2:$A$6),"")</f>
        <v/>
      </c>
    </row>
    <row r="823" spans="1:8" x14ac:dyDescent="0.2">
      <c r="A823" s="9" t="str">
        <f t="shared" si="13"/>
        <v/>
      </c>
      <c r="H823" t="str">
        <f>IFERROR(LOOKUP($G823,Rahoitusmuoto!$B$2:$B$6,Rahoitusmuoto!$A$2:$A$6),"")</f>
        <v/>
      </c>
    </row>
    <row r="824" spans="1:8" x14ac:dyDescent="0.2">
      <c r="A824" s="9" t="str">
        <f t="shared" si="13"/>
        <v/>
      </c>
      <c r="H824" t="str">
        <f>IFERROR(LOOKUP($G824,Rahoitusmuoto!$B$2:$B$6,Rahoitusmuoto!$A$2:$A$6),"")</f>
        <v/>
      </c>
    </row>
    <row r="825" spans="1:8" x14ac:dyDescent="0.2">
      <c r="A825" s="9" t="str">
        <f t="shared" si="13"/>
        <v/>
      </c>
      <c r="H825" t="str">
        <f>IFERROR(LOOKUP($G825,Rahoitusmuoto!$B$2:$B$6,Rahoitusmuoto!$A$2:$A$6),"")</f>
        <v/>
      </c>
    </row>
    <row r="826" spans="1:8" x14ac:dyDescent="0.2">
      <c r="A826" s="9" t="str">
        <f t="shared" si="13"/>
        <v/>
      </c>
      <c r="H826" t="str">
        <f>IFERROR(LOOKUP($G826,Rahoitusmuoto!$B$2:$B$6,Rahoitusmuoto!$A$2:$A$6),"")</f>
        <v/>
      </c>
    </row>
    <row r="827" spans="1:8" x14ac:dyDescent="0.2">
      <c r="A827" s="9" t="str">
        <f t="shared" si="13"/>
        <v/>
      </c>
      <c r="H827" t="str">
        <f>IFERROR(LOOKUP($G827,Rahoitusmuoto!$B$2:$B$6,Rahoitusmuoto!$A$2:$A$6),"")</f>
        <v/>
      </c>
    </row>
    <row r="828" spans="1:8" x14ac:dyDescent="0.2">
      <c r="A828" s="9" t="str">
        <f t="shared" si="13"/>
        <v/>
      </c>
      <c r="H828" t="str">
        <f>IFERROR(LOOKUP($G828,Rahoitusmuoto!$B$2:$B$6,Rahoitusmuoto!$A$2:$A$6),"")</f>
        <v/>
      </c>
    </row>
    <row r="829" spans="1:8" x14ac:dyDescent="0.2">
      <c r="A829" s="9" t="str">
        <f t="shared" si="13"/>
        <v/>
      </c>
      <c r="H829" t="str">
        <f>IFERROR(LOOKUP($G829,Rahoitusmuoto!$B$2:$B$6,Rahoitusmuoto!$A$2:$A$6),"")</f>
        <v/>
      </c>
    </row>
    <row r="830" spans="1:8" x14ac:dyDescent="0.2">
      <c r="A830" s="9" t="str">
        <f t="shared" si="13"/>
        <v/>
      </c>
      <c r="H830" t="str">
        <f>IFERROR(LOOKUP($G830,Rahoitusmuoto!$B$2:$B$6,Rahoitusmuoto!$A$2:$A$6),"")</f>
        <v/>
      </c>
    </row>
    <row r="831" spans="1:8" x14ac:dyDescent="0.2">
      <c r="A831" s="9" t="str">
        <f t="shared" si="13"/>
        <v/>
      </c>
      <c r="H831" t="str">
        <f>IFERROR(LOOKUP($G831,Rahoitusmuoto!$B$2:$B$6,Rahoitusmuoto!$A$2:$A$6),"")</f>
        <v/>
      </c>
    </row>
    <row r="832" spans="1:8" x14ac:dyDescent="0.2">
      <c r="A832" s="9" t="str">
        <f t="shared" si="13"/>
        <v/>
      </c>
      <c r="H832" t="str">
        <f>IFERROR(LOOKUP($G832,Rahoitusmuoto!$B$2:$B$6,Rahoitusmuoto!$A$2:$A$6),"")</f>
        <v/>
      </c>
    </row>
    <row r="833" spans="1:8" x14ac:dyDescent="0.2">
      <c r="A833" s="9" t="str">
        <f t="shared" si="13"/>
        <v/>
      </c>
      <c r="H833" t="str">
        <f>IFERROR(LOOKUP($G833,Rahoitusmuoto!$B$2:$B$6,Rahoitusmuoto!$A$2:$A$6),"")</f>
        <v/>
      </c>
    </row>
    <row r="834" spans="1:8" x14ac:dyDescent="0.2">
      <c r="A834" s="9" t="str">
        <f t="shared" si="13"/>
        <v/>
      </c>
      <c r="H834" t="str">
        <f>IFERROR(LOOKUP($G834,Rahoitusmuoto!$B$2:$B$6,Rahoitusmuoto!$A$2:$A$6),"")</f>
        <v/>
      </c>
    </row>
    <row r="835" spans="1:8" x14ac:dyDescent="0.2">
      <c r="A835" s="9" t="str">
        <f t="shared" si="13"/>
        <v/>
      </c>
      <c r="H835" t="str">
        <f>IFERROR(LOOKUP($G835,Rahoitusmuoto!$B$2:$B$6,Rahoitusmuoto!$A$2:$A$6),"")</f>
        <v/>
      </c>
    </row>
    <row r="836" spans="1:8" x14ac:dyDescent="0.2">
      <c r="A836" s="9" t="str">
        <f t="shared" si="13"/>
        <v/>
      </c>
      <c r="H836" t="str">
        <f>IFERROR(LOOKUP($G836,Rahoitusmuoto!$B$2:$B$6,Rahoitusmuoto!$A$2:$A$6),"")</f>
        <v/>
      </c>
    </row>
    <row r="837" spans="1:8" x14ac:dyDescent="0.2">
      <c r="A837" s="9" t="str">
        <f t="shared" si="13"/>
        <v/>
      </c>
      <c r="H837" t="str">
        <f>IFERROR(LOOKUP($G837,Rahoitusmuoto!$B$2:$B$6,Rahoitusmuoto!$A$2:$A$6),"")</f>
        <v/>
      </c>
    </row>
    <row r="838" spans="1:8" x14ac:dyDescent="0.2">
      <c r="A838" s="9" t="str">
        <f t="shared" ref="A838:A901" si="14">IF(ISBLANK(B838),"",CONCATENATE(B838," ",C838, "(", E838, ")"))</f>
        <v/>
      </c>
      <c r="H838" t="str">
        <f>IFERROR(LOOKUP($G838,Rahoitusmuoto!$B$2:$B$6,Rahoitusmuoto!$A$2:$A$6),"")</f>
        <v/>
      </c>
    </row>
    <row r="839" spans="1:8" x14ac:dyDescent="0.2">
      <c r="A839" s="9" t="str">
        <f t="shared" si="14"/>
        <v/>
      </c>
      <c r="H839" t="str">
        <f>IFERROR(LOOKUP($G839,Rahoitusmuoto!$B$2:$B$6,Rahoitusmuoto!$A$2:$A$6),"")</f>
        <v/>
      </c>
    </row>
    <row r="840" spans="1:8" x14ac:dyDescent="0.2">
      <c r="A840" s="9" t="str">
        <f t="shared" si="14"/>
        <v/>
      </c>
      <c r="H840" t="str">
        <f>IFERROR(LOOKUP($G840,Rahoitusmuoto!$B$2:$B$6,Rahoitusmuoto!$A$2:$A$6),"")</f>
        <v/>
      </c>
    </row>
    <row r="841" spans="1:8" x14ac:dyDescent="0.2">
      <c r="A841" s="9" t="str">
        <f t="shared" si="14"/>
        <v/>
      </c>
      <c r="H841" t="str">
        <f>IFERROR(LOOKUP($G841,Rahoitusmuoto!$B$2:$B$6,Rahoitusmuoto!$A$2:$A$6),"")</f>
        <v/>
      </c>
    </row>
    <row r="842" spans="1:8" x14ac:dyDescent="0.2">
      <c r="A842" s="9" t="str">
        <f t="shared" si="14"/>
        <v/>
      </c>
      <c r="H842" t="str">
        <f>IFERROR(LOOKUP($G842,Rahoitusmuoto!$B$2:$B$6,Rahoitusmuoto!$A$2:$A$6),"")</f>
        <v/>
      </c>
    </row>
    <row r="843" spans="1:8" x14ac:dyDescent="0.2">
      <c r="A843" s="9" t="str">
        <f t="shared" si="14"/>
        <v/>
      </c>
      <c r="H843" t="str">
        <f>IFERROR(LOOKUP($G843,Rahoitusmuoto!$B$2:$B$6,Rahoitusmuoto!$A$2:$A$6),"")</f>
        <v/>
      </c>
    </row>
    <row r="844" spans="1:8" x14ac:dyDescent="0.2">
      <c r="A844" s="9" t="str">
        <f t="shared" si="14"/>
        <v/>
      </c>
      <c r="H844" t="str">
        <f>IFERROR(LOOKUP($G844,Rahoitusmuoto!$B$2:$B$6,Rahoitusmuoto!$A$2:$A$6),"")</f>
        <v/>
      </c>
    </row>
    <row r="845" spans="1:8" x14ac:dyDescent="0.2">
      <c r="A845" s="9" t="str">
        <f t="shared" si="14"/>
        <v/>
      </c>
      <c r="H845" t="str">
        <f>IFERROR(LOOKUP($G845,Rahoitusmuoto!$B$2:$B$6,Rahoitusmuoto!$A$2:$A$6),"")</f>
        <v/>
      </c>
    </row>
    <row r="846" spans="1:8" x14ac:dyDescent="0.2">
      <c r="A846" s="9" t="str">
        <f t="shared" si="14"/>
        <v/>
      </c>
      <c r="H846" t="str">
        <f>IFERROR(LOOKUP($G846,Rahoitusmuoto!$B$2:$B$6,Rahoitusmuoto!$A$2:$A$6),"")</f>
        <v/>
      </c>
    </row>
    <row r="847" spans="1:8" x14ac:dyDescent="0.2">
      <c r="A847" s="9" t="str">
        <f t="shared" si="14"/>
        <v/>
      </c>
      <c r="H847" t="str">
        <f>IFERROR(LOOKUP($G847,Rahoitusmuoto!$B$2:$B$6,Rahoitusmuoto!$A$2:$A$6),"")</f>
        <v/>
      </c>
    </row>
    <row r="848" spans="1:8" x14ac:dyDescent="0.2">
      <c r="A848" s="9" t="str">
        <f t="shared" si="14"/>
        <v/>
      </c>
      <c r="H848" t="str">
        <f>IFERROR(LOOKUP($G848,Rahoitusmuoto!$B$2:$B$6,Rahoitusmuoto!$A$2:$A$6),"")</f>
        <v/>
      </c>
    </row>
    <row r="849" spans="1:8" x14ac:dyDescent="0.2">
      <c r="A849" s="9" t="str">
        <f t="shared" si="14"/>
        <v/>
      </c>
      <c r="H849" t="str">
        <f>IFERROR(LOOKUP($G849,Rahoitusmuoto!$B$2:$B$6,Rahoitusmuoto!$A$2:$A$6),"")</f>
        <v/>
      </c>
    </row>
    <row r="850" spans="1:8" x14ac:dyDescent="0.2">
      <c r="A850" s="9" t="str">
        <f t="shared" si="14"/>
        <v/>
      </c>
      <c r="H850" t="str">
        <f>IFERROR(LOOKUP($G850,Rahoitusmuoto!$B$2:$B$6,Rahoitusmuoto!$A$2:$A$6),"")</f>
        <v/>
      </c>
    </row>
    <row r="851" spans="1:8" x14ac:dyDescent="0.2">
      <c r="A851" s="9" t="str">
        <f t="shared" si="14"/>
        <v/>
      </c>
      <c r="H851" t="str">
        <f>IFERROR(LOOKUP($G851,Rahoitusmuoto!$B$2:$B$6,Rahoitusmuoto!$A$2:$A$6),"")</f>
        <v/>
      </c>
    </row>
    <row r="852" spans="1:8" x14ac:dyDescent="0.2">
      <c r="A852" s="9" t="str">
        <f t="shared" si="14"/>
        <v/>
      </c>
      <c r="H852" t="str">
        <f>IFERROR(LOOKUP($G852,Rahoitusmuoto!$B$2:$B$6,Rahoitusmuoto!$A$2:$A$6),"")</f>
        <v/>
      </c>
    </row>
    <row r="853" spans="1:8" x14ac:dyDescent="0.2">
      <c r="A853" s="9" t="str">
        <f t="shared" si="14"/>
        <v/>
      </c>
      <c r="H853" t="str">
        <f>IFERROR(LOOKUP($G853,Rahoitusmuoto!$B$2:$B$6,Rahoitusmuoto!$A$2:$A$6),"")</f>
        <v/>
      </c>
    </row>
    <row r="854" spans="1:8" x14ac:dyDescent="0.2">
      <c r="A854" s="9" t="str">
        <f t="shared" si="14"/>
        <v/>
      </c>
      <c r="H854" t="str">
        <f>IFERROR(LOOKUP($G854,Rahoitusmuoto!$B$2:$B$6,Rahoitusmuoto!$A$2:$A$6),"")</f>
        <v/>
      </c>
    </row>
    <row r="855" spans="1:8" x14ac:dyDescent="0.2">
      <c r="A855" s="9" t="str">
        <f t="shared" si="14"/>
        <v/>
      </c>
      <c r="H855" t="str">
        <f>IFERROR(LOOKUP($G855,Rahoitusmuoto!$B$2:$B$6,Rahoitusmuoto!$A$2:$A$6),"")</f>
        <v/>
      </c>
    </row>
    <row r="856" spans="1:8" x14ac:dyDescent="0.2">
      <c r="A856" s="9" t="str">
        <f t="shared" si="14"/>
        <v/>
      </c>
      <c r="H856" t="str">
        <f>IFERROR(LOOKUP($G856,Rahoitusmuoto!$B$2:$B$6,Rahoitusmuoto!$A$2:$A$6),"")</f>
        <v/>
      </c>
    </row>
    <row r="857" spans="1:8" x14ac:dyDescent="0.2">
      <c r="A857" s="9" t="str">
        <f t="shared" si="14"/>
        <v/>
      </c>
      <c r="H857" t="str">
        <f>IFERROR(LOOKUP($G857,Rahoitusmuoto!$B$2:$B$6,Rahoitusmuoto!$A$2:$A$6),"")</f>
        <v/>
      </c>
    </row>
    <row r="858" spans="1:8" x14ac:dyDescent="0.2">
      <c r="A858" s="9" t="str">
        <f t="shared" si="14"/>
        <v/>
      </c>
      <c r="H858" t="str">
        <f>IFERROR(LOOKUP($G858,Rahoitusmuoto!$B$2:$B$6,Rahoitusmuoto!$A$2:$A$6),"")</f>
        <v/>
      </c>
    </row>
    <row r="859" spans="1:8" x14ac:dyDescent="0.2">
      <c r="A859" s="9" t="str">
        <f t="shared" si="14"/>
        <v/>
      </c>
      <c r="H859" t="str">
        <f>IFERROR(LOOKUP($G859,Rahoitusmuoto!$B$2:$B$6,Rahoitusmuoto!$A$2:$A$6),"")</f>
        <v/>
      </c>
    </row>
    <row r="860" spans="1:8" x14ac:dyDescent="0.2">
      <c r="A860" s="9" t="str">
        <f t="shared" si="14"/>
        <v/>
      </c>
      <c r="H860" t="str">
        <f>IFERROR(LOOKUP($G860,Rahoitusmuoto!$B$2:$B$6,Rahoitusmuoto!$A$2:$A$6),"")</f>
        <v/>
      </c>
    </row>
    <row r="861" spans="1:8" x14ac:dyDescent="0.2">
      <c r="A861" s="9" t="str">
        <f t="shared" si="14"/>
        <v/>
      </c>
      <c r="H861" t="str">
        <f>IFERROR(LOOKUP($G861,Rahoitusmuoto!$B$2:$B$6,Rahoitusmuoto!$A$2:$A$6),"")</f>
        <v/>
      </c>
    </row>
    <row r="862" spans="1:8" x14ac:dyDescent="0.2">
      <c r="A862" s="9" t="str">
        <f t="shared" si="14"/>
        <v/>
      </c>
      <c r="H862" t="str">
        <f>IFERROR(LOOKUP($G862,Rahoitusmuoto!$B$2:$B$6,Rahoitusmuoto!$A$2:$A$6),"")</f>
        <v/>
      </c>
    </row>
    <row r="863" spans="1:8" x14ac:dyDescent="0.2">
      <c r="A863" s="9" t="str">
        <f t="shared" si="14"/>
        <v/>
      </c>
      <c r="H863" t="str">
        <f>IFERROR(LOOKUP($G863,Rahoitusmuoto!$B$2:$B$6,Rahoitusmuoto!$A$2:$A$6),"")</f>
        <v/>
      </c>
    </row>
    <row r="864" spans="1:8" x14ac:dyDescent="0.2">
      <c r="A864" s="9" t="str">
        <f t="shared" si="14"/>
        <v/>
      </c>
      <c r="H864" t="str">
        <f>IFERROR(LOOKUP($G864,Rahoitusmuoto!$B$2:$B$6,Rahoitusmuoto!$A$2:$A$6),"")</f>
        <v/>
      </c>
    </row>
    <row r="865" spans="1:8" x14ac:dyDescent="0.2">
      <c r="A865" s="9" t="str">
        <f t="shared" si="14"/>
        <v/>
      </c>
      <c r="H865" t="str">
        <f>IFERROR(LOOKUP($G865,Rahoitusmuoto!$B$2:$B$6,Rahoitusmuoto!$A$2:$A$6),"")</f>
        <v/>
      </c>
    </row>
    <row r="866" spans="1:8" x14ac:dyDescent="0.2">
      <c r="A866" s="9" t="str">
        <f t="shared" si="14"/>
        <v/>
      </c>
      <c r="H866" t="str">
        <f>IFERROR(LOOKUP($G866,Rahoitusmuoto!$B$2:$B$6,Rahoitusmuoto!$A$2:$A$6),"")</f>
        <v/>
      </c>
    </row>
    <row r="867" spans="1:8" x14ac:dyDescent="0.2">
      <c r="A867" s="9" t="str">
        <f t="shared" si="14"/>
        <v/>
      </c>
      <c r="H867" t="str">
        <f>IFERROR(LOOKUP($G867,Rahoitusmuoto!$B$2:$B$6,Rahoitusmuoto!$A$2:$A$6),"")</f>
        <v/>
      </c>
    </row>
    <row r="868" spans="1:8" x14ac:dyDescent="0.2">
      <c r="A868" s="9" t="str">
        <f t="shared" si="14"/>
        <v/>
      </c>
      <c r="H868" t="str">
        <f>IFERROR(LOOKUP($G868,Rahoitusmuoto!$B$2:$B$6,Rahoitusmuoto!$A$2:$A$6),"")</f>
        <v/>
      </c>
    </row>
    <row r="869" spans="1:8" x14ac:dyDescent="0.2">
      <c r="A869" s="9" t="str">
        <f t="shared" si="14"/>
        <v/>
      </c>
      <c r="H869" t="str">
        <f>IFERROR(LOOKUP($G869,Rahoitusmuoto!$B$2:$B$6,Rahoitusmuoto!$A$2:$A$6),"")</f>
        <v/>
      </c>
    </row>
    <row r="870" spans="1:8" x14ac:dyDescent="0.2">
      <c r="A870" s="9" t="str">
        <f t="shared" si="14"/>
        <v/>
      </c>
      <c r="H870" t="str">
        <f>IFERROR(LOOKUP($G870,Rahoitusmuoto!$B$2:$B$6,Rahoitusmuoto!$A$2:$A$6),"")</f>
        <v/>
      </c>
    </row>
    <row r="871" spans="1:8" x14ac:dyDescent="0.2">
      <c r="A871" s="9" t="str">
        <f t="shared" si="14"/>
        <v/>
      </c>
      <c r="H871" t="str">
        <f>IFERROR(LOOKUP($G871,Rahoitusmuoto!$B$2:$B$6,Rahoitusmuoto!$A$2:$A$6),"")</f>
        <v/>
      </c>
    </row>
    <row r="872" spans="1:8" x14ac:dyDescent="0.2">
      <c r="A872" s="9" t="str">
        <f t="shared" si="14"/>
        <v/>
      </c>
      <c r="H872" t="str">
        <f>IFERROR(LOOKUP($G872,Rahoitusmuoto!$B$2:$B$6,Rahoitusmuoto!$A$2:$A$6),"")</f>
        <v/>
      </c>
    </row>
    <row r="873" spans="1:8" x14ac:dyDescent="0.2">
      <c r="A873" s="9" t="str">
        <f t="shared" si="14"/>
        <v/>
      </c>
      <c r="H873" t="str">
        <f>IFERROR(LOOKUP($G873,Rahoitusmuoto!$B$2:$B$6,Rahoitusmuoto!$A$2:$A$6),"")</f>
        <v/>
      </c>
    </row>
    <row r="874" spans="1:8" x14ac:dyDescent="0.2">
      <c r="A874" s="9" t="str">
        <f t="shared" si="14"/>
        <v/>
      </c>
      <c r="H874" t="str">
        <f>IFERROR(LOOKUP($G874,Rahoitusmuoto!$B$2:$B$6,Rahoitusmuoto!$A$2:$A$6),"")</f>
        <v/>
      </c>
    </row>
    <row r="875" spans="1:8" x14ac:dyDescent="0.2">
      <c r="A875" s="9" t="str">
        <f t="shared" si="14"/>
        <v/>
      </c>
      <c r="H875" t="str">
        <f>IFERROR(LOOKUP($G875,Rahoitusmuoto!$B$2:$B$6,Rahoitusmuoto!$A$2:$A$6),"")</f>
        <v/>
      </c>
    </row>
    <row r="876" spans="1:8" x14ac:dyDescent="0.2">
      <c r="A876" s="9" t="str">
        <f t="shared" si="14"/>
        <v/>
      </c>
      <c r="H876" t="str">
        <f>IFERROR(LOOKUP($G876,Rahoitusmuoto!$B$2:$B$6,Rahoitusmuoto!$A$2:$A$6),"")</f>
        <v/>
      </c>
    </row>
    <row r="877" spans="1:8" x14ac:dyDescent="0.2">
      <c r="A877" s="9" t="str">
        <f t="shared" si="14"/>
        <v/>
      </c>
      <c r="H877" t="str">
        <f>IFERROR(LOOKUP($G877,Rahoitusmuoto!$B$2:$B$6,Rahoitusmuoto!$A$2:$A$6),"")</f>
        <v/>
      </c>
    </row>
    <row r="878" spans="1:8" x14ac:dyDescent="0.2">
      <c r="A878" s="9" t="str">
        <f t="shared" si="14"/>
        <v/>
      </c>
      <c r="H878" t="str">
        <f>IFERROR(LOOKUP($G878,Rahoitusmuoto!$B$2:$B$6,Rahoitusmuoto!$A$2:$A$6),"")</f>
        <v/>
      </c>
    </row>
    <row r="879" spans="1:8" x14ac:dyDescent="0.2">
      <c r="A879" s="9" t="str">
        <f t="shared" si="14"/>
        <v/>
      </c>
      <c r="H879" t="str">
        <f>IFERROR(LOOKUP($G879,Rahoitusmuoto!$B$2:$B$6,Rahoitusmuoto!$A$2:$A$6),"")</f>
        <v/>
      </c>
    </row>
    <row r="880" spans="1:8" x14ac:dyDescent="0.2">
      <c r="A880" s="9" t="str">
        <f t="shared" si="14"/>
        <v/>
      </c>
      <c r="H880" t="str">
        <f>IFERROR(LOOKUP($G880,Rahoitusmuoto!$B$2:$B$6,Rahoitusmuoto!$A$2:$A$6),"")</f>
        <v/>
      </c>
    </row>
    <row r="881" spans="1:8" x14ac:dyDescent="0.2">
      <c r="A881" s="9" t="str">
        <f t="shared" si="14"/>
        <v/>
      </c>
      <c r="H881" t="str">
        <f>IFERROR(LOOKUP($G881,Rahoitusmuoto!$B$2:$B$6,Rahoitusmuoto!$A$2:$A$6),"")</f>
        <v/>
      </c>
    </row>
    <row r="882" spans="1:8" x14ac:dyDescent="0.2">
      <c r="A882" s="9" t="str">
        <f t="shared" si="14"/>
        <v/>
      </c>
      <c r="H882" t="str">
        <f>IFERROR(LOOKUP($G882,Rahoitusmuoto!$B$2:$B$6,Rahoitusmuoto!$A$2:$A$6),"")</f>
        <v/>
      </c>
    </row>
    <row r="883" spans="1:8" x14ac:dyDescent="0.2">
      <c r="A883" s="9" t="str">
        <f t="shared" si="14"/>
        <v/>
      </c>
      <c r="H883" t="str">
        <f>IFERROR(LOOKUP($G883,Rahoitusmuoto!$B$2:$B$6,Rahoitusmuoto!$A$2:$A$6),"")</f>
        <v/>
      </c>
    </row>
    <row r="884" spans="1:8" x14ac:dyDescent="0.2">
      <c r="A884" s="9" t="str">
        <f t="shared" si="14"/>
        <v/>
      </c>
      <c r="H884" t="str">
        <f>IFERROR(LOOKUP($G884,Rahoitusmuoto!$B$2:$B$6,Rahoitusmuoto!$A$2:$A$6),"")</f>
        <v/>
      </c>
    </row>
    <row r="885" spans="1:8" x14ac:dyDescent="0.2">
      <c r="A885" s="9" t="str">
        <f t="shared" si="14"/>
        <v/>
      </c>
      <c r="H885" t="str">
        <f>IFERROR(LOOKUP($G885,Rahoitusmuoto!$B$2:$B$6,Rahoitusmuoto!$A$2:$A$6),"")</f>
        <v/>
      </c>
    </row>
    <row r="886" spans="1:8" x14ac:dyDescent="0.2">
      <c r="A886" s="9" t="str">
        <f t="shared" si="14"/>
        <v/>
      </c>
      <c r="H886" t="str">
        <f>IFERROR(LOOKUP($G886,Rahoitusmuoto!$B$2:$B$6,Rahoitusmuoto!$A$2:$A$6),"")</f>
        <v/>
      </c>
    </row>
    <row r="887" spans="1:8" x14ac:dyDescent="0.2">
      <c r="A887" s="9" t="str">
        <f t="shared" si="14"/>
        <v/>
      </c>
      <c r="H887" t="str">
        <f>IFERROR(LOOKUP($G887,Rahoitusmuoto!$B$2:$B$6,Rahoitusmuoto!$A$2:$A$6),"")</f>
        <v/>
      </c>
    </row>
    <row r="888" spans="1:8" x14ac:dyDescent="0.2">
      <c r="A888" s="9" t="str">
        <f t="shared" si="14"/>
        <v/>
      </c>
      <c r="H888" t="str">
        <f>IFERROR(LOOKUP($G888,Rahoitusmuoto!$B$2:$B$6,Rahoitusmuoto!$A$2:$A$6),"")</f>
        <v/>
      </c>
    </row>
    <row r="889" spans="1:8" x14ac:dyDescent="0.2">
      <c r="A889" s="9" t="str">
        <f t="shared" si="14"/>
        <v/>
      </c>
      <c r="H889" t="str">
        <f>IFERROR(LOOKUP($G889,Rahoitusmuoto!$B$2:$B$6,Rahoitusmuoto!$A$2:$A$6),"")</f>
        <v/>
      </c>
    </row>
    <row r="890" spans="1:8" x14ac:dyDescent="0.2">
      <c r="A890" s="9" t="str">
        <f t="shared" si="14"/>
        <v/>
      </c>
      <c r="H890" t="str">
        <f>IFERROR(LOOKUP($G890,Rahoitusmuoto!$B$2:$B$6,Rahoitusmuoto!$A$2:$A$6),"")</f>
        <v/>
      </c>
    </row>
    <row r="891" spans="1:8" x14ac:dyDescent="0.2">
      <c r="A891" s="9" t="str">
        <f t="shared" si="14"/>
        <v/>
      </c>
      <c r="H891" t="str">
        <f>IFERROR(LOOKUP($G891,Rahoitusmuoto!$B$2:$B$6,Rahoitusmuoto!$A$2:$A$6),"")</f>
        <v/>
      </c>
    </row>
    <row r="892" spans="1:8" x14ac:dyDescent="0.2">
      <c r="A892" s="9" t="str">
        <f t="shared" si="14"/>
        <v/>
      </c>
      <c r="H892" t="str">
        <f>IFERROR(LOOKUP($G892,Rahoitusmuoto!$B$2:$B$6,Rahoitusmuoto!$A$2:$A$6),"")</f>
        <v/>
      </c>
    </row>
    <row r="893" spans="1:8" x14ac:dyDescent="0.2">
      <c r="A893" s="9" t="str">
        <f t="shared" si="14"/>
        <v/>
      </c>
      <c r="H893" t="str">
        <f>IFERROR(LOOKUP($G893,Rahoitusmuoto!$B$2:$B$6,Rahoitusmuoto!$A$2:$A$6),"")</f>
        <v/>
      </c>
    </row>
    <row r="894" spans="1:8" x14ac:dyDescent="0.2">
      <c r="A894" s="9" t="str">
        <f t="shared" si="14"/>
        <v/>
      </c>
      <c r="H894" t="str">
        <f>IFERROR(LOOKUP($G894,Rahoitusmuoto!$B$2:$B$6,Rahoitusmuoto!$A$2:$A$6),"")</f>
        <v/>
      </c>
    </row>
    <row r="895" spans="1:8" x14ac:dyDescent="0.2">
      <c r="A895" s="9" t="str">
        <f t="shared" si="14"/>
        <v/>
      </c>
      <c r="H895" t="str">
        <f>IFERROR(LOOKUP($G895,Rahoitusmuoto!$B$2:$B$6,Rahoitusmuoto!$A$2:$A$6),"")</f>
        <v/>
      </c>
    </row>
    <row r="896" spans="1:8" x14ac:dyDescent="0.2">
      <c r="A896" s="9" t="str">
        <f t="shared" si="14"/>
        <v/>
      </c>
      <c r="H896" t="str">
        <f>IFERROR(LOOKUP($G896,Rahoitusmuoto!$B$2:$B$6,Rahoitusmuoto!$A$2:$A$6),"")</f>
        <v/>
      </c>
    </row>
    <row r="897" spans="1:8" x14ac:dyDescent="0.2">
      <c r="A897" s="9" t="str">
        <f t="shared" si="14"/>
        <v/>
      </c>
      <c r="H897" t="str">
        <f>IFERROR(LOOKUP($G897,Rahoitusmuoto!$B$2:$B$6,Rahoitusmuoto!$A$2:$A$6),"")</f>
        <v/>
      </c>
    </row>
    <row r="898" spans="1:8" x14ac:dyDescent="0.2">
      <c r="A898" s="9" t="str">
        <f t="shared" si="14"/>
        <v/>
      </c>
      <c r="H898" t="str">
        <f>IFERROR(LOOKUP($G898,Rahoitusmuoto!$B$2:$B$6,Rahoitusmuoto!$A$2:$A$6),"")</f>
        <v/>
      </c>
    </row>
    <row r="899" spans="1:8" x14ac:dyDescent="0.2">
      <c r="A899" s="9" t="str">
        <f t="shared" si="14"/>
        <v/>
      </c>
      <c r="H899" t="str">
        <f>IFERROR(LOOKUP($G899,Rahoitusmuoto!$B$2:$B$6,Rahoitusmuoto!$A$2:$A$6),"")</f>
        <v/>
      </c>
    </row>
    <row r="900" spans="1:8" x14ac:dyDescent="0.2">
      <c r="A900" s="9" t="str">
        <f t="shared" si="14"/>
        <v/>
      </c>
      <c r="H900" t="str">
        <f>IFERROR(LOOKUP($G900,Rahoitusmuoto!$B$2:$B$6,Rahoitusmuoto!$A$2:$A$6),"")</f>
        <v/>
      </c>
    </row>
    <row r="901" spans="1:8" x14ac:dyDescent="0.2">
      <c r="A901" s="9" t="str">
        <f t="shared" si="14"/>
        <v/>
      </c>
      <c r="H901" t="str">
        <f>IFERROR(LOOKUP($G901,Rahoitusmuoto!$B$2:$B$6,Rahoitusmuoto!$A$2:$A$6),"")</f>
        <v/>
      </c>
    </row>
    <row r="902" spans="1:8" x14ac:dyDescent="0.2">
      <c r="A902" s="9" t="str">
        <f t="shared" ref="A902:A965" si="15">IF(ISBLANK(B902),"",CONCATENATE(B902," ",C902, "(", E902, ")"))</f>
        <v/>
      </c>
      <c r="H902" t="str">
        <f>IFERROR(LOOKUP($G902,Rahoitusmuoto!$B$2:$B$6,Rahoitusmuoto!$A$2:$A$6),"")</f>
        <v/>
      </c>
    </row>
    <row r="903" spans="1:8" x14ac:dyDescent="0.2">
      <c r="A903" s="9" t="str">
        <f t="shared" si="15"/>
        <v/>
      </c>
      <c r="H903" t="str">
        <f>IFERROR(LOOKUP($G903,Rahoitusmuoto!$B$2:$B$6,Rahoitusmuoto!$A$2:$A$6),"")</f>
        <v/>
      </c>
    </row>
    <row r="904" spans="1:8" x14ac:dyDescent="0.2">
      <c r="A904" s="9" t="str">
        <f t="shared" si="15"/>
        <v/>
      </c>
      <c r="H904" t="str">
        <f>IFERROR(LOOKUP($G904,Rahoitusmuoto!$B$2:$B$6,Rahoitusmuoto!$A$2:$A$6),"")</f>
        <v/>
      </c>
    </row>
    <row r="905" spans="1:8" x14ac:dyDescent="0.2">
      <c r="A905" s="9" t="str">
        <f t="shared" si="15"/>
        <v/>
      </c>
      <c r="H905" t="str">
        <f>IFERROR(LOOKUP($G905,Rahoitusmuoto!$B$2:$B$6,Rahoitusmuoto!$A$2:$A$6),"")</f>
        <v/>
      </c>
    </row>
    <row r="906" spans="1:8" x14ac:dyDescent="0.2">
      <c r="A906" s="9" t="str">
        <f t="shared" si="15"/>
        <v/>
      </c>
      <c r="H906" t="str">
        <f>IFERROR(LOOKUP($G906,Rahoitusmuoto!$B$2:$B$6,Rahoitusmuoto!$A$2:$A$6),"")</f>
        <v/>
      </c>
    </row>
    <row r="907" spans="1:8" x14ac:dyDescent="0.2">
      <c r="A907" s="9" t="str">
        <f t="shared" si="15"/>
        <v/>
      </c>
      <c r="H907" t="str">
        <f>IFERROR(LOOKUP($G907,Rahoitusmuoto!$B$2:$B$6,Rahoitusmuoto!$A$2:$A$6),"")</f>
        <v/>
      </c>
    </row>
    <row r="908" spans="1:8" x14ac:dyDescent="0.2">
      <c r="A908" s="9" t="str">
        <f t="shared" si="15"/>
        <v/>
      </c>
      <c r="H908" t="str">
        <f>IFERROR(LOOKUP($G908,Rahoitusmuoto!$B$2:$B$6,Rahoitusmuoto!$A$2:$A$6),"")</f>
        <v/>
      </c>
    </row>
    <row r="909" spans="1:8" x14ac:dyDescent="0.2">
      <c r="A909" s="9" t="str">
        <f t="shared" si="15"/>
        <v/>
      </c>
      <c r="H909" t="str">
        <f>IFERROR(LOOKUP($G909,Rahoitusmuoto!$B$2:$B$6,Rahoitusmuoto!$A$2:$A$6),"")</f>
        <v/>
      </c>
    </row>
    <row r="910" spans="1:8" x14ac:dyDescent="0.2">
      <c r="A910" s="9" t="str">
        <f t="shared" si="15"/>
        <v/>
      </c>
      <c r="H910" t="str">
        <f>IFERROR(LOOKUP($G910,Rahoitusmuoto!$B$2:$B$6,Rahoitusmuoto!$A$2:$A$6),"")</f>
        <v/>
      </c>
    </row>
    <row r="911" spans="1:8" x14ac:dyDescent="0.2">
      <c r="A911" s="9" t="str">
        <f t="shared" si="15"/>
        <v/>
      </c>
      <c r="H911" t="str">
        <f>IFERROR(LOOKUP($G911,Rahoitusmuoto!$B$2:$B$6,Rahoitusmuoto!$A$2:$A$6),"")</f>
        <v/>
      </c>
    </row>
    <row r="912" spans="1:8" x14ac:dyDescent="0.2">
      <c r="A912" s="9" t="str">
        <f t="shared" si="15"/>
        <v/>
      </c>
      <c r="H912" t="str">
        <f>IFERROR(LOOKUP($G912,Rahoitusmuoto!$B$2:$B$6,Rahoitusmuoto!$A$2:$A$6),"")</f>
        <v/>
      </c>
    </row>
    <row r="913" spans="1:8" x14ac:dyDescent="0.2">
      <c r="A913" s="9" t="str">
        <f t="shared" si="15"/>
        <v/>
      </c>
      <c r="H913" t="str">
        <f>IFERROR(LOOKUP($G913,Rahoitusmuoto!$B$2:$B$6,Rahoitusmuoto!$A$2:$A$6),"")</f>
        <v/>
      </c>
    </row>
    <row r="914" spans="1:8" x14ac:dyDescent="0.2">
      <c r="A914" s="9" t="str">
        <f t="shared" si="15"/>
        <v/>
      </c>
      <c r="H914" t="str">
        <f>IFERROR(LOOKUP($G914,Rahoitusmuoto!$B$2:$B$6,Rahoitusmuoto!$A$2:$A$6),"")</f>
        <v/>
      </c>
    </row>
    <row r="915" spans="1:8" x14ac:dyDescent="0.2">
      <c r="A915" s="9" t="str">
        <f t="shared" si="15"/>
        <v/>
      </c>
      <c r="H915" t="str">
        <f>IFERROR(LOOKUP($G915,Rahoitusmuoto!$B$2:$B$6,Rahoitusmuoto!$A$2:$A$6),"")</f>
        <v/>
      </c>
    </row>
    <row r="916" spans="1:8" x14ac:dyDescent="0.2">
      <c r="A916" s="9" t="str">
        <f t="shared" si="15"/>
        <v/>
      </c>
      <c r="H916" t="str">
        <f>IFERROR(LOOKUP($G916,Rahoitusmuoto!$B$2:$B$6,Rahoitusmuoto!$A$2:$A$6),"")</f>
        <v/>
      </c>
    </row>
    <row r="917" spans="1:8" x14ac:dyDescent="0.2">
      <c r="A917" s="9" t="str">
        <f t="shared" si="15"/>
        <v/>
      </c>
      <c r="H917" t="str">
        <f>IFERROR(LOOKUP($G917,Rahoitusmuoto!$B$2:$B$6,Rahoitusmuoto!$A$2:$A$6),"")</f>
        <v/>
      </c>
    </row>
    <row r="918" spans="1:8" x14ac:dyDescent="0.2">
      <c r="A918" s="9" t="str">
        <f t="shared" si="15"/>
        <v/>
      </c>
      <c r="H918" t="str">
        <f>IFERROR(LOOKUP($G918,Rahoitusmuoto!$B$2:$B$6,Rahoitusmuoto!$A$2:$A$6),"")</f>
        <v/>
      </c>
    </row>
    <row r="919" spans="1:8" x14ac:dyDescent="0.2">
      <c r="A919" s="9" t="str">
        <f t="shared" si="15"/>
        <v/>
      </c>
      <c r="H919" t="str">
        <f>IFERROR(LOOKUP($G919,Rahoitusmuoto!$B$2:$B$6,Rahoitusmuoto!$A$2:$A$6),"")</f>
        <v/>
      </c>
    </row>
    <row r="920" spans="1:8" x14ac:dyDescent="0.2">
      <c r="A920" s="9" t="str">
        <f t="shared" si="15"/>
        <v/>
      </c>
      <c r="H920" t="str">
        <f>IFERROR(LOOKUP($G920,Rahoitusmuoto!$B$2:$B$6,Rahoitusmuoto!$A$2:$A$6),"")</f>
        <v/>
      </c>
    </row>
    <row r="921" spans="1:8" x14ac:dyDescent="0.2">
      <c r="A921" s="9" t="str">
        <f t="shared" si="15"/>
        <v/>
      </c>
      <c r="H921" t="str">
        <f>IFERROR(LOOKUP($G921,Rahoitusmuoto!$B$2:$B$6,Rahoitusmuoto!$A$2:$A$6),"")</f>
        <v/>
      </c>
    </row>
    <row r="922" spans="1:8" x14ac:dyDescent="0.2">
      <c r="A922" s="9" t="str">
        <f t="shared" si="15"/>
        <v/>
      </c>
      <c r="H922" t="str">
        <f>IFERROR(LOOKUP($G922,Rahoitusmuoto!$B$2:$B$6,Rahoitusmuoto!$A$2:$A$6),"")</f>
        <v/>
      </c>
    </row>
    <row r="923" spans="1:8" x14ac:dyDescent="0.2">
      <c r="A923" s="9" t="str">
        <f t="shared" si="15"/>
        <v/>
      </c>
      <c r="H923" t="str">
        <f>IFERROR(LOOKUP($G923,Rahoitusmuoto!$B$2:$B$6,Rahoitusmuoto!$A$2:$A$6),"")</f>
        <v/>
      </c>
    </row>
    <row r="924" spans="1:8" x14ac:dyDescent="0.2">
      <c r="A924" s="9" t="str">
        <f t="shared" si="15"/>
        <v/>
      </c>
      <c r="H924" t="str">
        <f>IFERROR(LOOKUP($G924,Rahoitusmuoto!$B$2:$B$6,Rahoitusmuoto!$A$2:$A$6),"")</f>
        <v/>
      </c>
    </row>
    <row r="925" spans="1:8" x14ac:dyDescent="0.2">
      <c r="A925" s="9" t="str">
        <f t="shared" si="15"/>
        <v/>
      </c>
      <c r="H925" t="str">
        <f>IFERROR(LOOKUP($G925,Rahoitusmuoto!$B$2:$B$6,Rahoitusmuoto!$A$2:$A$6),"")</f>
        <v/>
      </c>
    </row>
    <row r="926" spans="1:8" x14ac:dyDescent="0.2">
      <c r="A926" s="9" t="str">
        <f t="shared" si="15"/>
        <v/>
      </c>
      <c r="H926" t="str">
        <f>IFERROR(LOOKUP($G926,Rahoitusmuoto!$B$2:$B$6,Rahoitusmuoto!$A$2:$A$6),"")</f>
        <v/>
      </c>
    </row>
    <row r="927" spans="1:8" x14ac:dyDescent="0.2">
      <c r="A927" s="9" t="str">
        <f t="shared" si="15"/>
        <v/>
      </c>
      <c r="H927" t="str">
        <f>IFERROR(LOOKUP($G927,Rahoitusmuoto!$B$2:$B$6,Rahoitusmuoto!$A$2:$A$6),"")</f>
        <v/>
      </c>
    </row>
    <row r="928" spans="1:8" x14ac:dyDescent="0.2">
      <c r="A928" s="9" t="str">
        <f t="shared" si="15"/>
        <v/>
      </c>
      <c r="H928" t="str">
        <f>IFERROR(LOOKUP($G928,Rahoitusmuoto!$B$2:$B$6,Rahoitusmuoto!$A$2:$A$6),"")</f>
        <v/>
      </c>
    </row>
    <row r="929" spans="1:8" x14ac:dyDescent="0.2">
      <c r="A929" s="9" t="str">
        <f t="shared" si="15"/>
        <v/>
      </c>
      <c r="H929" t="str">
        <f>IFERROR(LOOKUP($G929,Rahoitusmuoto!$B$2:$B$6,Rahoitusmuoto!$A$2:$A$6),"")</f>
        <v/>
      </c>
    </row>
    <row r="930" spans="1:8" x14ac:dyDescent="0.2">
      <c r="A930" s="9" t="str">
        <f t="shared" si="15"/>
        <v/>
      </c>
      <c r="H930" t="str">
        <f>IFERROR(LOOKUP($G930,Rahoitusmuoto!$B$2:$B$6,Rahoitusmuoto!$A$2:$A$6),"")</f>
        <v/>
      </c>
    </row>
    <row r="931" spans="1:8" x14ac:dyDescent="0.2">
      <c r="A931" s="9" t="str">
        <f t="shared" si="15"/>
        <v/>
      </c>
      <c r="H931" t="str">
        <f>IFERROR(LOOKUP($G931,Rahoitusmuoto!$B$2:$B$6,Rahoitusmuoto!$A$2:$A$6),"")</f>
        <v/>
      </c>
    </row>
    <row r="932" spans="1:8" x14ac:dyDescent="0.2">
      <c r="A932" s="9" t="str">
        <f t="shared" si="15"/>
        <v/>
      </c>
      <c r="H932" t="str">
        <f>IFERROR(LOOKUP($G932,Rahoitusmuoto!$B$2:$B$6,Rahoitusmuoto!$A$2:$A$6),"")</f>
        <v/>
      </c>
    </row>
    <row r="933" spans="1:8" x14ac:dyDescent="0.2">
      <c r="A933" s="9" t="str">
        <f t="shared" si="15"/>
        <v/>
      </c>
      <c r="H933" t="str">
        <f>IFERROR(LOOKUP($G933,Rahoitusmuoto!$B$2:$B$6,Rahoitusmuoto!$A$2:$A$6),"")</f>
        <v/>
      </c>
    </row>
    <row r="934" spans="1:8" x14ac:dyDescent="0.2">
      <c r="A934" s="9" t="str">
        <f t="shared" si="15"/>
        <v/>
      </c>
      <c r="H934" t="str">
        <f>IFERROR(LOOKUP($G934,Rahoitusmuoto!$B$2:$B$6,Rahoitusmuoto!$A$2:$A$6),"")</f>
        <v/>
      </c>
    </row>
    <row r="935" spans="1:8" x14ac:dyDescent="0.2">
      <c r="A935" s="9" t="str">
        <f t="shared" si="15"/>
        <v/>
      </c>
      <c r="H935" t="str">
        <f>IFERROR(LOOKUP($G935,Rahoitusmuoto!$B$2:$B$6,Rahoitusmuoto!$A$2:$A$6),"")</f>
        <v/>
      </c>
    </row>
    <row r="936" spans="1:8" x14ac:dyDescent="0.2">
      <c r="A936" s="9" t="str">
        <f t="shared" si="15"/>
        <v/>
      </c>
      <c r="H936" t="str">
        <f>IFERROR(LOOKUP($G936,Rahoitusmuoto!$B$2:$B$6,Rahoitusmuoto!$A$2:$A$6),"")</f>
        <v/>
      </c>
    </row>
    <row r="937" spans="1:8" x14ac:dyDescent="0.2">
      <c r="A937" s="9" t="str">
        <f t="shared" si="15"/>
        <v/>
      </c>
      <c r="H937" t="str">
        <f>IFERROR(LOOKUP($G937,Rahoitusmuoto!$B$2:$B$6,Rahoitusmuoto!$A$2:$A$6),"")</f>
        <v/>
      </c>
    </row>
    <row r="938" spans="1:8" x14ac:dyDescent="0.2">
      <c r="A938" s="9" t="str">
        <f t="shared" si="15"/>
        <v/>
      </c>
      <c r="H938" t="str">
        <f>IFERROR(LOOKUP($G938,Rahoitusmuoto!$B$2:$B$6,Rahoitusmuoto!$A$2:$A$6),"")</f>
        <v/>
      </c>
    </row>
    <row r="939" spans="1:8" x14ac:dyDescent="0.2">
      <c r="A939" s="9" t="str">
        <f t="shared" si="15"/>
        <v/>
      </c>
      <c r="H939" t="str">
        <f>IFERROR(LOOKUP($G939,Rahoitusmuoto!$B$2:$B$6,Rahoitusmuoto!$A$2:$A$6),"")</f>
        <v/>
      </c>
    </row>
    <row r="940" spans="1:8" x14ac:dyDescent="0.2">
      <c r="A940" s="9" t="str">
        <f t="shared" si="15"/>
        <v/>
      </c>
      <c r="H940" t="str">
        <f>IFERROR(LOOKUP($G940,Rahoitusmuoto!$B$2:$B$6,Rahoitusmuoto!$A$2:$A$6),"")</f>
        <v/>
      </c>
    </row>
    <row r="941" spans="1:8" x14ac:dyDescent="0.2">
      <c r="A941" s="9" t="str">
        <f t="shared" si="15"/>
        <v/>
      </c>
      <c r="H941" t="str">
        <f>IFERROR(LOOKUP($G941,Rahoitusmuoto!$B$2:$B$6,Rahoitusmuoto!$A$2:$A$6),"")</f>
        <v/>
      </c>
    </row>
    <row r="942" spans="1:8" x14ac:dyDescent="0.2">
      <c r="A942" s="9" t="str">
        <f t="shared" si="15"/>
        <v/>
      </c>
      <c r="H942" t="str">
        <f>IFERROR(LOOKUP($G942,Rahoitusmuoto!$B$2:$B$6,Rahoitusmuoto!$A$2:$A$6),"")</f>
        <v/>
      </c>
    </row>
    <row r="943" spans="1:8" x14ac:dyDescent="0.2">
      <c r="A943" s="9" t="str">
        <f t="shared" si="15"/>
        <v/>
      </c>
      <c r="H943" t="str">
        <f>IFERROR(LOOKUP($G943,Rahoitusmuoto!$B$2:$B$6,Rahoitusmuoto!$A$2:$A$6),"")</f>
        <v/>
      </c>
    </row>
    <row r="944" spans="1:8" x14ac:dyDescent="0.2">
      <c r="A944" s="9" t="str">
        <f t="shared" si="15"/>
        <v/>
      </c>
      <c r="H944" t="str">
        <f>IFERROR(LOOKUP($G944,Rahoitusmuoto!$B$2:$B$6,Rahoitusmuoto!$A$2:$A$6),"")</f>
        <v/>
      </c>
    </row>
    <row r="945" spans="1:8" x14ac:dyDescent="0.2">
      <c r="A945" s="9" t="str">
        <f t="shared" si="15"/>
        <v/>
      </c>
      <c r="H945" t="str">
        <f>IFERROR(LOOKUP($G945,Rahoitusmuoto!$B$2:$B$6,Rahoitusmuoto!$A$2:$A$6),"")</f>
        <v/>
      </c>
    </row>
    <row r="946" spans="1:8" x14ac:dyDescent="0.2">
      <c r="A946" s="9" t="str">
        <f t="shared" si="15"/>
        <v/>
      </c>
      <c r="H946" t="str">
        <f>IFERROR(LOOKUP($G946,Rahoitusmuoto!$B$2:$B$6,Rahoitusmuoto!$A$2:$A$6),"")</f>
        <v/>
      </c>
    </row>
    <row r="947" spans="1:8" x14ac:dyDescent="0.2">
      <c r="A947" s="9" t="str">
        <f t="shared" si="15"/>
        <v/>
      </c>
      <c r="H947" t="str">
        <f>IFERROR(LOOKUP($G947,Rahoitusmuoto!$B$2:$B$6,Rahoitusmuoto!$A$2:$A$6),"")</f>
        <v/>
      </c>
    </row>
    <row r="948" spans="1:8" x14ac:dyDescent="0.2">
      <c r="A948" s="9" t="str">
        <f t="shared" si="15"/>
        <v/>
      </c>
      <c r="H948" t="str">
        <f>IFERROR(LOOKUP($G948,Rahoitusmuoto!$B$2:$B$6,Rahoitusmuoto!$A$2:$A$6),"")</f>
        <v/>
      </c>
    </row>
    <row r="949" spans="1:8" x14ac:dyDescent="0.2">
      <c r="A949" s="9" t="str">
        <f t="shared" si="15"/>
        <v/>
      </c>
      <c r="H949" t="str">
        <f>IFERROR(LOOKUP($G949,Rahoitusmuoto!$B$2:$B$6,Rahoitusmuoto!$A$2:$A$6),"")</f>
        <v/>
      </c>
    </row>
    <row r="950" spans="1:8" x14ac:dyDescent="0.2">
      <c r="A950" s="9" t="str">
        <f t="shared" si="15"/>
        <v/>
      </c>
      <c r="H950" t="str">
        <f>IFERROR(LOOKUP($G950,Rahoitusmuoto!$B$2:$B$6,Rahoitusmuoto!$A$2:$A$6),"")</f>
        <v/>
      </c>
    </row>
    <row r="951" spans="1:8" x14ac:dyDescent="0.2">
      <c r="A951" s="9" t="str">
        <f t="shared" si="15"/>
        <v/>
      </c>
      <c r="H951" t="str">
        <f>IFERROR(LOOKUP($G951,Rahoitusmuoto!$B$2:$B$6,Rahoitusmuoto!$A$2:$A$6),"")</f>
        <v/>
      </c>
    </row>
    <row r="952" spans="1:8" x14ac:dyDescent="0.2">
      <c r="A952" s="9" t="str">
        <f t="shared" si="15"/>
        <v/>
      </c>
      <c r="H952" t="str">
        <f>IFERROR(LOOKUP($G952,Rahoitusmuoto!$B$2:$B$6,Rahoitusmuoto!$A$2:$A$6),"")</f>
        <v/>
      </c>
    </row>
    <row r="953" spans="1:8" x14ac:dyDescent="0.2">
      <c r="A953" s="9" t="str">
        <f t="shared" si="15"/>
        <v/>
      </c>
      <c r="H953" t="str">
        <f>IFERROR(LOOKUP($G953,Rahoitusmuoto!$B$2:$B$6,Rahoitusmuoto!$A$2:$A$6),"")</f>
        <v/>
      </c>
    </row>
    <row r="954" spans="1:8" x14ac:dyDescent="0.2">
      <c r="A954" s="9" t="str">
        <f t="shared" si="15"/>
        <v/>
      </c>
      <c r="H954" t="str">
        <f>IFERROR(LOOKUP($G954,Rahoitusmuoto!$B$2:$B$6,Rahoitusmuoto!$A$2:$A$6),"")</f>
        <v/>
      </c>
    </row>
    <row r="955" spans="1:8" x14ac:dyDescent="0.2">
      <c r="A955" s="9" t="str">
        <f t="shared" si="15"/>
        <v/>
      </c>
      <c r="H955" t="str">
        <f>IFERROR(LOOKUP($G955,Rahoitusmuoto!$B$2:$B$6,Rahoitusmuoto!$A$2:$A$6),"")</f>
        <v/>
      </c>
    </row>
    <row r="956" spans="1:8" x14ac:dyDescent="0.2">
      <c r="A956" s="9" t="str">
        <f t="shared" si="15"/>
        <v/>
      </c>
      <c r="H956" t="str">
        <f>IFERROR(LOOKUP($G956,Rahoitusmuoto!$B$2:$B$6,Rahoitusmuoto!$A$2:$A$6),"")</f>
        <v/>
      </c>
    </row>
    <row r="957" spans="1:8" x14ac:dyDescent="0.2">
      <c r="A957" s="9" t="str">
        <f t="shared" si="15"/>
        <v/>
      </c>
      <c r="H957" t="str">
        <f>IFERROR(LOOKUP($G957,Rahoitusmuoto!$B$2:$B$6,Rahoitusmuoto!$A$2:$A$6),"")</f>
        <v/>
      </c>
    </row>
    <row r="958" spans="1:8" x14ac:dyDescent="0.2">
      <c r="A958" s="9" t="str">
        <f t="shared" si="15"/>
        <v/>
      </c>
      <c r="H958" t="str">
        <f>IFERROR(LOOKUP($G958,Rahoitusmuoto!$B$2:$B$6,Rahoitusmuoto!$A$2:$A$6),"")</f>
        <v/>
      </c>
    </row>
    <row r="959" spans="1:8" x14ac:dyDescent="0.2">
      <c r="A959" s="9" t="str">
        <f t="shared" si="15"/>
        <v/>
      </c>
      <c r="H959" t="str">
        <f>IFERROR(LOOKUP($G959,Rahoitusmuoto!$B$2:$B$6,Rahoitusmuoto!$A$2:$A$6),"")</f>
        <v/>
      </c>
    </row>
    <row r="960" spans="1:8" x14ac:dyDescent="0.2">
      <c r="A960" s="9" t="str">
        <f t="shared" si="15"/>
        <v/>
      </c>
      <c r="H960" t="str">
        <f>IFERROR(LOOKUP($G960,Rahoitusmuoto!$B$2:$B$6,Rahoitusmuoto!$A$2:$A$6),"")</f>
        <v/>
      </c>
    </row>
    <row r="961" spans="1:8" x14ac:dyDescent="0.2">
      <c r="A961" s="9" t="str">
        <f t="shared" si="15"/>
        <v/>
      </c>
      <c r="H961" t="str">
        <f>IFERROR(LOOKUP($G961,Rahoitusmuoto!$B$2:$B$6,Rahoitusmuoto!$A$2:$A$6),"")</f>
        <v/>
      </c>
    </row>
    <row r="962" spans="1:8" x14ac:dyDescent="0.2">
      <c r="A962" s="9" t="str">
        <f t="shared" si="15"/>
        <v/>
      </c>
      <c r="H962" t="str">
        <f>IFERROR(LOOKUP($G962,Rahoitusmuoto!$B$2:$B$6,Rahoitusmuoto!$A$2:$A$6),"")</f>
        <v/>
      </c>
    </row>
    <row r="963" spans="1:8" x14ac:dyDescent="0.2">
      <c r="A963" s="9" t="str">
        <f t="shared" si="15"/>
        <v/>
      </c>
      <c r="H963" t="str">
        <f>IFERROR(LOOKUP($G963,Rahoitusmuoto!$B$2:$B$6,Rahoitusmuoto!$A$2:$A$6),"")</f>
        <v/>
      </c>
    </row>
    <row r="964" spans="1:8" x14ac:dyDescent="0.2">
      <c r="A964" s="9" t="str">
        <f t="shared" si="15"/>
        <v/>
      </c>
      <c r="H964" t="str">
        <f>IFERROR(LOOKUP($G964,Rahoitusmuoto!$B$2:$B$6,Rahoitusmuoto!$A$2:$A$6),"")</f>
        <v/>
      </c>
    </row>
    <row r="965" spans="1:8" x14ac:dyDescent="0.2">
      <c r="A965" s="9" t="str">
        <f t="shared" si="15"/>
        <v/>
      </c>
      <c r="H965" t="str">
        <f>IFERROR(LOOKUP($G965,Rahoitusmuoto!$B$2:$B$6,Rahoitusmuoto!$A$2:$A$6),"")</f>
        <v/>
      </c>
    </row>
    <row r="966" spans="1:8" x14ac:dyDescent="0.2">
      <c r="A966" s="9" t="str">
        <f t="shared" ref="A966:A1029" si="16">IF(ISBLANK(B966),"",CONCATENATE(B966," ",C966, "(", E966, ")"))</f>
        <v/>
      </c>
      <c r="H966" t="str">
        <f>IFERROR(LOOKUP($G966,Rahoitusmuoto!$B$2:$B$6,Rahoitusmuoto!$A$2:$A$6),"")</f>
        <v/>
      </c>
    </row>
    <row r="967" spans="1:8" x14ac:dyDescent="0.2">
      <c r="A967" s="9" t="str">
        <f t="shared" si="16"/>
        <v/>
      </c>
      <c r="H967" t="str">
        <f>IFERROR(LOOKUP($G967,Rahoitusmuoto!$B$2:$B$6,Rahoitusmuoto!$A$2:$A$6),"")</f>
        <v/>
      </c>
    </row>
    <row r="968" spans="1:8" x14ac:dyDescent="0.2">
      <c r="A968" s="9" t="str">
        <f t="shared" si="16"/>
        <v/>
      </c>
      <c r="H968" t="str">
        <f>IFERROR(LOOKUP($G968,Rahoitusmuoto!$B$2:$B$6,Rahoitusmuoto!$A$2:$A$6),"")</f>
        <v/>
      </c>
    </row>
    <row r="969" spans="1:8" x14ac:dyDescent="0.2">
      <c r="A969" s="9" t="str">
        <f t="shared" si="16"/>
        <v/>
      </c>
      <c r="H969" t="str">
        <f>IFERROR(LOOKUP($G969,Rahoitusmuoto!$B$2:$B$6,Rahoitusmuoto!$A$2:$A$6),"")</f>
        <v/>
      </c>
    </row>
    <row r="970" spans="1:8" x14ac:dyDescent="0.2">
      <c r="A970" s="9" t="str">
        <f t="shared" si="16"/>
        <v/>
      </c>
      <c r="H970" t="str">
        <f>IFERROR(LOOKUP($G970,Rahoitusmuoto!$B$2:$B$6,Rahoitusmuoto!$A$2:$A$6),"")</f>
        <v/>
      </c>
    </row>
    <row r="971" spans="1:8" x14ac:dyDescent="0.2">
      <c r="A971" s="9" t="str">
        <f t="shared" si="16"/>
        <v/>
      </c>
      <c r="H971" t="str">
        <f>IFERROR(LOOKUP($G971,Rahoitusmuoto!$B$2:$B$6,Rahoitusmuoto!$A$2:$A$6),"")</f>
        <v/>
      </c>
    </row>
    <row r="972" spans="1:8" x14ac:dyDescent="0.2">
      <c r="A972" s="9" t="str">
        <f t="shared" si="16"/>
        <v/>
      </c>
      <c r="H972" t="str">
        <f>IFERROR(LOOKUP($G972,Rahoitusmuoto!$B$2:$B$6,Rahoitusmuoto!$A$2:$A$6),"")</f>
        <v/>
      </c>
    </row>
    <row r="973" spans="1:8" x14ac:dyDescent="0.2">
      <c r="A973" s="9" t="str">
        <f t="shared" si="16"/>
        <v/>
      </c>
      <c r="H973" t="str">
        <f>IFERROR(LOOKUP($G973,Rahoitusmuoto!$B$2:$B$6,Rahoitusmuoto!$A$2:$A$6),"")</f>
        <v/>
      </c>
    </row>
    <row r="974" spans="1:8" x14ac:dyDescent="0.2">
      <c r="A974" s="9" t="str">
        <f t="shared" si="16"/>
        <v/>
      </c>
      <c r="H974" t="str">
        <f>IFERROR(LOOKUP($G974,Rahoitusmuoto!$B$2:$B$6,Rahoitusmuoto!$A$2:$A$6),"")</f>
        <v/>
      </c>
    </row>
    <row r="975" spans="1:8" x14ac:dyDescent="0.2">
      <c r="A975" s="9" t="str">
        <f t="shared" si="16"/>
        <v/>
      </c>
      <c r="H975" t="str">
        <f>IFERROR(LOOKUP($G975,Rahoitusmuoto!$B$2:$B$6,Rahoitusmuoto!$A$2:$A$6),"")</f>
        <v/>
      </c>
    </row>
    <row r="976" spans="1:8" x14ac:dyDescent="0.2">
      <c r="A976" s="9" t="str">
        <f t="shared" si="16"/>
        <v/>
      </c>
      <c r="H976" t="str">
        <f>IFERROR(LOOKUP($G976,Rahoitusmuoto!$B$2:$B$6,Rahoitusmuoto!$A$2:$A$6),"")</f>
        <v/>
      </c>
    </row>
    <row r="977" spans="1:8" x14ac:dyDescent="0.2">
      <c r="A977" s="9" t="str">
        <f t="shared" si="16"/>
        <v/>
      </c>
      <c r="H977" t="str">
        <f>IFERROR(LOOKUP($G977,Rahoitusmuoto!$B$2:$B$6,Rahoitusmuoto!$A$2:$A$6),"")</f>
        <v/>
      </c>
    </row>
    <row r="978" spans="1:8" x14ac:dyDescent="0.2">
      <c r="A978" s="9" t="str">
        <f t="shared" si="16"/>
        <v/>
      </c>
      <c r="H978" t="str">
        <f>IFERROR(LOOKUP($G978,Rahoitusmuoto!$B$2:$B$6,Rahoitusmuoto!$A$2:$A$6),"")</f>
        <v/>
      </c>
    </row>
    <row r="979" spans="1:8" x14ac:dyDescent="0.2">
      <c r="A979" s="9" t="str">
        <f t="shared" si="16"/>
        <v/>
      </c>
      <c r="H979" t="str">
        <f>IFERROR(LOOKUP($G979,Rahoitusmuoto!$B$2:$B$6,Rahoitusmuoto!$A$2:$A$6),"")</f>
        <v/>
      </c>
    </row>
    <row r="980" spans="1:8" x14ac:dyDescent="0.2">
      <c r="A980" s="9" t="str">
        <f t="shared" si="16"/>
        <v/>
      </c>
      <c r="H980" t="str">
        <f>IFERROR(LOOKUP($G980,Rahoitusmuoto!$B$2:$B$6,Rahoitusmuoto!$A$2:$A$6),"")</f>
        <v/>
      </c>
    </row>
    <row r="981" spans="1:8" x14ac:dyDescent="0.2">
      <c r="A981" s="9" t="str">
        <f t="shared" si="16"/>
        <v/>
      </c>
      <c r="H981" t="str">
        <f>IFERROR(LOOKUP($G981,Rahoitusmuoto!$B$2:$B$6,Rahoitusmuoto!$A$2:$A$6),"")</f>
        <v/>
      </c>
    </row>
    <row r="982" spans="1:8" x14ac:dyDescent="0.2">
      <c r="A982" s="9" t="str">
        <f t="shared" si="16"/>
        <v/>
      </c>
      <c r="H982" t="str">
        <f>IFERROR(LOOKUP($G982,Rahoitusmuoto!$B$2:$B$6,Rahoitusmuoto!$A$2:$A$6),"")</f>
        <v/>
      </c>
    </row>
    <row r="983" spans="1:8" x14ac:dyDescent="0.2">
      <c r="A983" s="9" t="str">
        <f t="shared" si="16"/>
        <v/>
      </c>
      <c r="H983" t="str">
        <f>IFERROR(LOOKUP($G983,Rahoitusmuoto!$B$2:$B$6,Rahoitusmuoto!$A$2:$A$6),"")</f>
        <v/>
      </c>
    </row>
    <row r="984" spans="1:8" x14ac:dyDescent="0.2">
      <c r="A984" s="9" t="str">
        <f t="shared" si="16"/>
        <v/>
      </c>
      <c r="H984" t="str">
        <f>IFERROR(LOOKUP($G984,Rahoitusmuoto!$B$2:$B$6,Rahoitusmuoto!$A$2:$A$6),"")</f>
        <v/>
      </c>
    </row>
    <row r="985" spans="1:8" x14ac:dyDescent="0.2">
      <c r="A985" s="9" t="str">
        <f t="shared" si="16"/>
        <v/>
      </c>
      <c r="H985" t="str">
        <f>IFERROR(LOOKUP($G985,Rahoitusmuoto!$B$2:$B$6,Rahoitusmuoto!$A$2:$A$6),"")</f>
        <v/>
      </c>
    </row>
    <row r="986" spans="1:8" x14ac:dyDescent="0.2">
      <c r="A986" s="9" t="str">
        <f t="shared" si="16"/>
        <v/>
      </c>
      <c r="H986" t="str">
        <f>IFERROR(LOOKUP($G986,Rahoitusmuoto!$B$2:$B$6,Rahoitusmuoto!$A$2:$A$6),"")</f>
        <v/>
      </c>
    </row>
    <row r="987" spans="1:8" x14ac:dyDescent="0.2">
      <c r="A987" s="9" t="str">
        <f t="shared" si="16"/>
        <v/>
      </c>
      <c r="H987" t="str">
        <f>IFERROR(LOOKUP($G987,Rahoitusmuoto!$B$2:$B$6,Rahoitusmuoto!$A$2:$A$6),"")</f>
        <v/>
      </c>
    </row>
    <row r="988" spans="1:8" x14ac:dyDescent="0.2">
      <c r="A988" s="9" t="str">
        <f t="shared" si="16"/>
        <v/>
      </c>
      <c r="H988" t="str">
        <f>IFERROR(LOOKUP($G988,Rahoitusmuoto!$B$2:$B$6,Rahoitusmuoto!$A$2:$A$6),"")</f>
        <v/>
      </c>
    </row>
    <row r="989" spans="1:8" x14ac:dyDescent="0.2">
      <c r="A989" s="9" t="str">
        <f t="shared" si="16"/>
        <v/>
      </c>
      <c r="H989" t="str">
        <f>IFERROR(LOOKUP($G989,Rahoitusmuoto!$B$2:$B$6,Rahoitusmuoto!$A$2:$A$6),"")</f>
        <v/>
      </c>
    </row>
    <row r="990" spans="1:8" x14ac:dyDescent="0.2">
      <c r="A990" s="9" t="str">
        <f t="shared" si="16"/>
        <v/>
      </c>
      <c r="H990" t="str">
        <f>IFERROR(LOOKUP($G990,Rahoitusmuoto!$B$2:$B$6,Rahoitusmuoto!$A$2:$A$6),"")</f>
        <v/>
      </c>
    </row>
    <row r="991" spans="1:8" x14ac:dyDescent="0.2">
      <c r="A991" s="9" t="str">
        <f t="shared" si="16"/>
        <v/>
      </c>
      <c r="H991" t="str">
        <f>IFERROR(LOOKUP($G991,Rahoitusmuoto!$B$2:$B$6,Rahoitusmuoto!$A$2:$A$6),"")</f>
        <v/>
      </c>
    </row>
    <row r="992" spans="1:8" x14ac:dyDescent="0.2">
      <c r="A992" s="9" t="str">
        <f t="shared" si="16"/>
        <v/>
      </c>
      <c r="H992" t="str">
        <f>IFERROR(LOOKUP($G992,Rahoitusmuoto!$B$2:$B$6,Rahoitusmuoto!$A$2:$A$6),"")</f>
        <v/>
      </c>
    </row>
    <row r="993" spans="1:8" x14ac:dyDescent="0.2">
      <c r="A993" s="9" t="str">
        <f t="shared" si="16"/>
        <v/>
      </c>
      <c r="H993" t="str">
        <f>IFERROR(LOOKUP($G993,Rahoitusmuoto!$B$2:$B$6,Rahoitusmuoto!$A$2:$A$6),"")</f>
        <v/>
      </c>
    </row>
    <row r="994" spans="1:8" x14ac:dyDescent="0.2">
      <c r="A994" s="9" t="str">
        <f t="shared" si="16"/>
        <v/>
      </c>
      <c r="H994" t="str">
        <f>IFERROR(LOOKUP($G994,Rahoitusmuoto!$B$2:$B$6,Rahoitusmuoto!$A$2:$A$6),"")</f>
        <v/>
      </c>
    </row>
    <row r="995" spans="1:8" x14ac:dyDescent="0.2">
      <c r="A995" s="9" t="str">
        <f t="shared" si="16"/>
        <v/>
      </c>
      <c r="H995" t="str">
        <f>IFERROR(LOOKUP($G995,Rahoitusmuoto!$B$2:$B$6,Rahoitusmuoto!$A$2:$A$6),"")</f>
        <v/>
      </c>
    </row>
    <row r="996" spans="1:8" x14ac:dyDescent="0.2">
      <c r="A996" s="9" t="str">
        <f t="shared" si="16"/>
        <v/>
      </c>
      <c r="H996" t="str">
        <f>IFERROR(LOOKUP($G996,Rahoitusmuoto!$B$2:$B$6,Rahoitusmuoto!$A$2:$A$6),"")</f>
        <v/>
      </c>
    </row>
    <row r="997" spans="1:8" x14ac:dyDescent="0.2">
      <c r="A997" s="9" t="str">
        <f t="shared" si="16"/>
        <v/>
      </c>
      <c r="H997" t="str">
        <f>IFERROR(LOOKUP($G997,Rahoitusmuoto!$B$2:$B$6,Rahoitusmuoto!$A$2:$A$6),"")</f>
        <v/>
      </c>
    </row>
    <row r="998" spans="1:8" x14ac:dyDescent="0.2">
      <c r="A998" s="9" t="str">
        <f t="shared" si="16"/>
        <v/>
      </c>
      <c r="H998" t="str">
        <f>IFERROR(LOOKUP($G998,Rahoitusmuoto!$B$2:$B$6,Rahoitusmuoto!$A$2:$A$6),"")</f>
        <v/>
      </c>
    </row>
    <row r="999" spans="1:8" x14ac:dyDescent="0.2">
      <c r="A999" s="9" t="str">
        <f t="shared" si="16"/>
        <v/>
      </c>
      <c r="H999" t="str">
        <f>IFERROR(LOOKUP($G999,Rahoitusmuoto!$B$2:$B$6,Rahoitusmuoto!$A$2:$A$6),"")</f>
        <v/>
      </c>
    </row>
    <row r="1000" spans="1:8" x14ac:dyDescent="0.2">
      <c r="A1000" s="9" t="str">
        <f t="shared" si="16"/>
        <v/>
      </c>
      <c r="H1000" t="str">
        <f>IFERROR(LOOKUP($G1000,Rahoitusmuoto!$B$2:$B$6,Rahoitusmuoto!$A$2:$A$6),"")</f>
        <v/>
      </c>
    </row>
    <row r="1001" spans="1:8" x14ac:dyDescent="0.2">
      <c r="A1001" s="9" t="str">
        <f t="shared" si="16"/>
        <v/>
      </c>
      <c r="H1001" t="str">
        <f>IFERROR(LOOKUP($G1001,Rahoitusmuoto!$B$2:$B$6,Rahoitusmuoto!$A$2:$A$6),"")</f>
        <v/>
      </c>
    </row>
    <row r="1002" spans="1:8" x14ac:dyDescent="0.2">
      <c r="A1002" s="9" t="str">
        <f t="shared" si="16"/>
        <v/>
      </c>
      <c r="H1002" t="str">
        <f>IFERROR(LOOKUP($G1002,Rahoitusmuoto!$B$2:$B$6,Rahoitusmuoto!$A$2:$A$6),"")</f>
        <v/>
      </c>
    </row>
    <row r="1003" spans="1:8" x14ac:dyDescent="0.2">
      <c r="A1003" s="9" t="str">
        <f t="shared" si="16"/>
        <v/>
      </c>
      <c r="H1003" t="str">
        <f>IFERROR(LOOKUP($G1003,Rahoitusmuoto!$B$2:$B$6,Rahoitusmuoto!$A$2:$A$6),"")</f>
        <v/>
      </c>
    </row>
    <row r="1004" spans="1:8" x14ac:dyDescent="0.2">
      <c r="A1004" s="9" t="str">
        <f t="shared" si="16"/>
        <v/>
      </c>
      <c r="H1004" t="str">
        <f>IFERROR(LOOKUP($G1004,Rahoitusmuoto!$B$2:$B$6,Rahoitusmuoto!$A$2:$A$6),"")</f>
        <v/>
      </c>
    </row>
    <row r="1005" spans="1:8" x14ac:dyDescent="0.2">
      <c r="A1005" s="9" t="str">
        <f t="shared" si="16"/>
        <v/>
      </c>
      <c r="H1005" t="str">
        <f>IFERROR(LOOKUP($G1005,Rahoitusmuoto!$B$2:$B$6,Rahoitusmuoto!$A$2:$A$6),"")</f>
        <v/>
      </c>
    </row>
    <row r="1006" spans="1:8" x14ac:dyDescent="0.2">
      <c r="A1006" s="9" t="str">
        <f t="shared" si="16"/>
        <v/>
      </c>
      <c r="H1006" t="str">
        <f>IFERROR(LOOKUP($G1006,Rahoitusmuoto!$B$2:$B$6,Rahoitusmuoto!$A$2:$A$6),"")</f>
        <v/>
      </c>
    </row>
    <row r="1007" spans="1:8" x14ac:dyDescent="0.2">
      <c r="A1007" s="9" t="str">
        <f t="shared" si="16"/>
        <v/>
      </c>
      <c r="H1007" t="str">
        <f>IFERROR(LOOKUP($G1007,Rahoitusmuoto!$B$2:$B$6,Rahoitusmuoto!$A$2:$A$6),"")</f>
        <v/>
      </c>
    </row>
    <row r="1008" spans="1:8" x14ac:dyDescent="0.2">
      <c r="A1008" s="9" t="str">
        <f t="shared" si="16"/>
        <v/>
      </c>
      <c r="H1008" t="str">
        <f>IFERROR(LOOKUP($G1008,Rahoitusmuoto!$B$2:$B$6,Rahoitusmuoto!$A$2:$A$6),"")</f>
        <v/>
      </c>
    </row>
    <row r="1009" spans="1:8" x14ac:dyDescent="0.2">
      <c r="A1009" s="9" t="str">
        <f t="shared" si="16"/>
        <v/>
      </c>
      <c r="H1009" t="str">
        <f>IFERROR(LOOKUP($G1009,Rahoitusmuoto!$B$2:$B$6,Rahoitusmuoto!$A$2:$A$6),"")</f>
        <v/>
      </c>
    </row>
    <row r="1010" spans="1:8" x14ac:dyDescent="0.2">
      <c r="A1010" s="9" t="str">
        <f t="shared" si="16"/>
        <v/>
      </c>
      <c r="H1010" t="str">
        <f>IFERROR(LOOKUP($G1010,Rahoitusmuoto!$B$2:$B$6,Rahoitusmuoto!$A$2:$A$6),"")</f>
        <v/>
      </c>
    </row>
    <row r="1011" spans="1:8" x14ac:dyDescent="0.2">
      <c r="A1011" s="9" t="str">
        <f t="shared" si="16"/>
        <v/>
      </c>
      <c r="H1011" t="str">
        <f>IFERROR(LOOKUP($G1011,Rahoitusmuoto!$B$2:$B$6,Rahoitusmuoto!$A$2:$A$6),"")</f>
        <v/>
      </c>
    </row>
    <row r="1012" spans="1:8" x14ac:dyDescent="0.2">
      <c r="A1012" s="9" t="str">
        <f t="shared" si="16"/>
        <v/>
      </c>
      <c r="H1012" t="str">
        <f>IFERROR(LOOKUP($G1012,Rahoitusmuoto!$B$2:$B$6,Rahoitusmuoto!$A$2:$A$6),"")</f>
        <v/>
      </c>
    </row>
    <row r="1013" spans="1:8" x14ac:dyDescent="0.2">
      <c r="A1013" s="9" t="str">
        <f t="shared" si="16"/>
        <v/>
      </c>
      <c r="H1013" t="str">
        <f>IFERROR(LOOKUP($G1013,Rahoitusmuoto!$B$2:$B$6,Rahoitusmuoto!$A$2:$A$6),"")</f>
        <v/>
      </c>
    </row>
    <row r="1014" spans="1:8" x14ac:dyDescent="0.2">
      <c r="A1014" s="9" t="str">
        <f t="shared" si="16"/>
        <v/>
      </c>
      <c r="H1014" t="str">
        <f>IFERROR(LOOKUP($G1014,Rahoitusmuoto!$B$2:$B$6,Rahoitusmuoto!$A$2:$A$6),"")</f>
        <v/>
      </c>
    </row>
    <row r="1015" spans="1:8" x14ac:dyDescent="0.2">
      <c r="A1015" s="9" t="str">
        <f t="shared" si="16"/>
        <v/>
      </c>
      <c r="H1015" t="str">
        <f>IFERROR(LOOKUP($G1015,Rahoitusmuoto!$B$2:$B$6,Rahoitusmuoto!$A$2:$A$6),"")</f>
        <v/>
      </c>
    </row>
    <row r="1016" spans="1:8" x14ac:dyDescent="0.2">
      <c r="A1016" s="9" t="str">
        <f t="shared" si="16"/>
        <v/>
      </c>
      <c r="H1016" t="str">
        <f>IFERROR(LOOKUP($G1016,Rahoitusmuoto!$B$2:$B$6,Rahoitusmuoto!$A$2:$A$6),"")</f>
        <v/>
      </c>
    </row>
    <row r="1017" spans="1:8" x14ac:dyDescent="0.2">
      <c r="A1017" s="9" t="str">
        <f t="shared" si="16"/>
        <v/>
      </c>
      <c r="H1017" t="str">
        <f>IFERROR(LOOKUP($G1017,Rahoitusmuoto!$B$2:$B$6,Rahoitusmuoto!$A$2:$A$6),"")</f>
        <v/>
      </c>
    </row>
    <row r="1018" spans="1:8" x14ac:dyDescent="0.2">
      <c r="A1018" s="9" t="str">
        <f t="shared" si="16"/>
        <v/>
      </c>
      <c r="H1018" t="str">
        <f>IFERROR(LOOKUP($G1018,Rahoitusmuoto!$B$2:$B$6,Rahoitusmuoto!$A$2:$A$6),"")</f>
        <v/>
      </c>
    </row>
    <row r="1019" spans="1:8" x14ac:dyDescent="0.2">
      <c r="A1019" s="9" t="str">
        <f t="shared" si="16"/>
        <v/>
      </c>
      <c r="H1019" t="str">
        <f>IFERROR(LOOKUP($G1019,Rahoitusmuoto!$B$2:$B$6,Rahoitusmuoto!$A$2:$A$6),"")</f>
        <v/>
      </c>
    </row>
    <row r="1020" spans="1:8" x14ac:dyDescent="0.2">
      <c r="A1020" s="9" t="str">
        <f t="shared" si="16"/>
        <v/>
      </c>
      <c r="H1020" t="str">
        <f>IFERROR(LOOKUP($G1020,Rahoitusmuoto!$B$2:$B$6,Rahoitusmuoto!$A$2:$A$6),"")</f>
        <v/>
      </c>
    </row>
    <row r="1021" spans="1:8" x14ac:dyDescent="0.2">
      <c r="A1021" s="9" t="str">
        <f t="shared" si="16"/>
        <v/>
      </c>
      <c r="H1021" t="str">
        <f>IFERROR(LOOKUP($G1021,Rahoitusmuoto!$B$2:$B$6,Rahoitusmuoto!$A$2:$A$6),"")</f>
        <v/>
      </c>
    </row>
    <row r="1022" spans="1:8" x14ac:dyDescent="0.2">
      <c r="A1022" s="9" t="str">
        <f t="shared" si="16"/>
        <v/>
      </c>
      <c r="H1022" t="str">
        <f>IFERROR(LOOKUP($G1022,Rahoitusmuoto!$B$2:$B$6,Rahoitusmuoto!$A$2:$A$6),"")</f>
        <v/>
      </c>
    </row>
    <row r="1023" spans="1:8" x14ac:dyDescent="0.2">
      <c r="A1023" s="9" t="str">
        <f t="shared" si="16"/>
        <v/>
      </c>
      <c r="H1023" t="str">
        <f>IFERROR(LOOKUP($G1023,Rahoitusmuoto!$B$2:$B$6,Rahoitusmuoto!$A$2:$A$6),"")</f>
        <v/>
      </c>
    </row>
    <row r="1024" spans="1:8" x14ac:dyDescent="0.2">
      <c r="A1024" s="9" t="str">
        <f t="shared" si="16"/>
        <v/>
      </c>
      <c r="H1024" t="str">
        <f>IFERROR(LOOKUP($G1024,Rahoitusmuoto!$B$2:$B$6,Rahoitusmuoto!$A$2:$A$6),"")</f>
        <v/>
      </c>
    </row>
    <row r="1025" spans="1:8" x14ac:dyDescent="0.2">
      <c r="A1025" s="9" t="str">
        <f t="shared" si="16"/>
        <v/>
      </c>
      <c r="H1025" t="str">
        <f>IFERROR(LOOKUP($G1025,Rahoitusmuoto!$B$2:$B$6,Rahoitusmuoto!$A$2:$A$6),"")</f>
        <v/>
      </c>
    </row>
    <row r="1026" spans="1:8" x14ac:dyDescent="0.2">
      <c r="A1026" s="9" t="str">
        <f t="shared" si="16"/>
        <v/>
      </c>
      <c r="H1026" t="str">
        <f>IFERROR(LOOKUP($G1026,Rahoitusmuoto!$B$2:$B$6,Rahoitusmuoto!$A$2:$A$6),"")</f>
        <v/>
      </c>
    </row>
    <row r="1027" spans="1:8" x14ac:dyDescent="0.2">
      <c r="A1027" s="9" t="str">
        <f t="shared" si="16"/>
        <v/>
      </c>
      <c r="H1027" t="str">
        <f>IFERROR(LOOKUP($G1027,Rahoitusmuoto!$B$2:$B$6,Rahoitusmuoto!$A$2:$A$6),"")</f>
        <v/>
      </c>
    </row>
    <row r="1028" spans="1:8" x14ac:dyDescent="0.2">
      <c r="A1028" s="9" t="str">
        <f t="shared" si="16"/>
        <v/>
      </c>
      <c r="H1028" t="str">
        <f>IFERROR(LOOKUP($G1028,Rahoitusmuoto!$B$2:$B$6,Rahoitusmuoto!$A$2:$A$6),"")</f>
        <v/>
      </c>
    </row>
    <row r="1029" spans="1:8" x14ac:dyDescent="0.2">
      <c r="A1029" s="9" t="str">
        <f t="shared" si="16"/>
        <v/>
      </c>
      <c r="H1029" t="str">
        <f>IFERROR(LOOKUP($G1029,Rahoitusmuoto!$B$2:$B$6,Rahoitusmuoto!$A$2:$A$6),"")</f>
        <v/>
      </c>
    </row>
    <row r="1030" spans="1:8" x14ac:dyDescent="0.2">
      <c r="A1030" s="9" t="str">
        <f t="shared" ref="A1030:A1093" si="17">IF(ISBLANK(B1030),"",CONCATENATE(B1030," ",C1030, "(", E1030, ")"))</f>
        <v/>
      </c>
      <c r="H1030" t="str">
        <f>IFERROR(LOOKUP($G1030,Rahoitusmuoto!$B$2:$B$6,Rahoitusmuoto!$A$2:$A$6),"")</f>
        <v/>
      </c>
    </row>
    <row r="1031" spans="1:8" x14ac:dyDescent="0.2">
      <c r="A1031" s="9" t="str">
        <f t="shared" si="17"/>
        <v/>
      </c>
      <c r="H1031" t="str">
        <f>IFERROR(LOOKUP($G1031,Rahoitusmuoto!$B$2:$B$6,Rahoitusmuoto!$A$2:$A$6),"")</f>
        <v/>
      </c>
    </row>
    <row r="1032" spans="1:8" x14ac:dyDescent="0.2">
      <c r="A1032" s="9" t="str">
        <f t="shared" si="17"/>
        <v/>
      </c>
      <c r="H1032" t="str">
        <f>IFERROR(LOOKUP($G1032,Rahoitusmuoto!$B$2:$B$6,Rahoitusmuoto!$A$2:$A$6),"")</f>
        <v/>
      </c>
    </row>
    <row r="1033" spans="1:8" x14ac:dyDescent="0.2">
      <c r="A1033" s="9" t="str">
        <f t="shared" si="17"/>
        <v/>
      </c>
      <c r="H1033" t="str">
        <f>IFERROR(LOOKUP($G1033,Rahoitusmuoto!$B$2:$B$6,Rahoitusmuoto!$A$2:$A$6),"")</f>
        <v/>
      </c>
    </row>
    <row r="1034" spans="1:8" x14ac:dyDescent="0.2">
      <c r="A1034" s="9" t="str">
        <f t="shared" si="17"/>
        <v/>
      </c>
      <c r="H1034" t="str">
        <f>IFERROR(LOOKUP($G1034,Rahoitusmuoto!$B$2:$B$6,Rahoitusmuoto!$A$2:$A$6),"")</f>
        <v/>
      </c>
    </row>
    <row r="1035" spans="1:8" x14ac:dyDescent="0.2">
      <c r="A1035" s="9" t="str">
        <f t="shared" si="17"/>
        <v/>
      </c>
      <c r="H1035" t="str">
        <f>IFERROR(LOOKUP($G1035,Rahoitusmuoto!$B$2:$B$6,Rahoitusmuoto!$A$2:$A$6),"")</f>
        <v/>
      </c>
    </row>
    <row r="1036" spans="1:8" x14ac:dyDescent="0.2">
      <c r="A1036" s="9" t="str">
        <f t="shared" si="17"/>
        <v/>
      </c>
      <c r="H1036" t="str">
        <f>IFERROR(LOOKUP($G1036,Rahoitusmuoto!$B$2:$B$6,Rahoitusmuoto!$A$2:$A$6),"")</f>
        <v/>
      </c>
    </row>
    <row r="1037" spans="1:8" x14ac:dyDescent="0.2">
      <c r="A1037" s="9" t="str">
        <f t="shared" si="17"/>
        <v/>
      </c>
      <c r="H1037" t="str">
        <f>IFERROR(LOOKUP($G1037,Rahoitusmuoto!$B$2:$B$6,Rahoitusmuoto!$A$2:$A$6),"")</f>
        <v/>
      </c>
    </row>
    <row r="1038" spans="1:8" x14ac:dyDescent="0.2">
      <c r="A1038" s="9" t="str">
        <f t="shared" si="17"/>
        <v/>
      </c>
      <c r="H1038" t="str">
        <f>IFERROR(LOOKUP($G1038,Rahoitusmuoto!$B$2:$B$6,Rahoitusmuoto!$A$2:$A$6),"")</f>
        <v/>
      </c>
    </row>
    <row r="1039" spans="1:8" x14ac:dyDescent="0.2">
      <c r="A1039" s="9" t="str">
        <f t="shared" si="17"/>
        <v/>
      </c>
      <c r="H1039" t="str">
        <f>IFERROR(LOOKUP($G1039,Rahoitusmuoto!$B$2:$B$6,Rahoitusmuoto!$A$2:$A$6),"")</f>
        <v/>
      </c>
    </row>
    <row r="1040" spans="1:8" x14ac:dyDescent="0.2">
      <c r="A1040" s="9" t="str">
        <f t="shared" si="17"/>
        <v/>
      </c>
      <c r="H1040" t="str">
        <f>IFERROR(LOOKUP($G1040,Rahoitusmuoto!$B$2:$B$6,Rahoitusmuoto!$A$2:$A$6),"")</f>
        <v/>
      </c>
    </row>
    <row r="1041" spans="1:8" x14ac:dyDescent="0.2">
      <c r="A1041" s="9" t="str">
        <f t="shared" si="17"/>
        <v/>
      </c>
      <c r="H1041" t="str">
        <f>IFERROR(LOOKUP($G1041,Rahoitusmuoto!$B$2:$B$6,Rahoitusmuoto!$A$2:$A$6),"")</f>
        <v/>
      </c>
    </row>
    <row r="1042" spans="1:8" x14ac:dyDescent="0.2">
      <c r="A1042" s="9" t="str">
        <f t="shared" si="17"/>
        <v/>
      </c>
      <c r="H1042" t="str">
        <f>IFERROR(LOOKUP($G1042,Rahoitusmuoto!$B$2:$B$6,Rahoitusmuoto!$A$2:$A$6),"")</f>
        <v/>
      </c>
    </row>
    <row r="1043" spans="1:8" x14ac:dyDescent="0.2">
      <c r="A1043" s="9" t="str">
        <f t="shared" si="17"/>
        <v/>
      </c>
      <c r="H1043" t="str">
        <f>IFERROR(LOOKUP($G1043,Rahoitusmuoto!$B$2:$B$6,Rahoitusmuoto!$A$2:$A$6),"")</f>
        <v/>
      </c>
    </row>
    <row r="1044" spans="1:8" x14ac:dyDescent="0.2">
      <c r="A1044" s="9" t="str">
        <f t="shared" si="17"/>
        <v/>
      </c>
      <c r="H1044" t="str">
        <f>IFERROR(LOOKUP($G1044,Rahoitusmuoto!$B$2:$B$6,Rahoitusmuoto!$A$2:$A$6),"")</f>
        <v/>
      </c>
    </row>
    <row r="1045" spans="1:8" x14ac:dyDescent="0.2">
      <c r="A1045" s="9" t="str">
        <f t="shared" si="17"/>
        <v/>
      </c>
      <c r="H1045" t="str">
        <f>IFERROR(LOOKUP($G1045,Rahoitusmuoto!$B$2:$B$6,Rahoitusmuoto!$A$2:$A$6),"")</f>
        <v/>
      </c>
    </row>
    <row r="1046" spans="1:8" x14ac:dyDescent="0.2">
      <c r="A1046" s="9" t="str">
        <f t="shared" si="17"/>
        <v/>
      </c>
      <c r="H1046" t="str">
        <f>IFERROR(LOOKUP($G1046,Rahoitusmuoto!$B$2:$B$6,Rahoitusmuoto!$A$2:$A$6),"")</f>
        <v/>
      </c>
    </row>
    <row r="1047" spans="1:8" x14ac:dyDescent="0.2">
      <c r="A1047" s="9" t="str">
        <f t="shared" si="17"/>
        <v/>
      </c>
      <c r="H1047" t="str">
        <f>IFERROR(LOOKUP($G1047,Rahoitusmuoto!$B$2:$B$6,Rahoitusmuoto!$A$2:$A$6),"")</f>
        <v/>
      </c>
    </row>
    <row r="1048" spans="1:8" x14ac:dyDescent="0.2">
      <c r="A1048" s="9" t="str">
        <f t="shared" si="17"/>
        <v/>
      </c>
      <c r="H1048" t="str">
        <f>IFERROR(LOOKUP($G1048,Rahoitusmuoto!$B$2:$B$6,Rahoitusmuoto!$A$2:$A$6),"")</f>
        <v/>
      </c>
    </row>
    <row r="1049" spans="1:8" x14ac:dyDescent="0.2">
      <c r="A1049" s="9" t="str">
        <f t="shared" si="17"/>
        <v/>
      </c>
      <c r="H1049" t="str">
        <f>IFERROR(LOOKUP($G1049,Rahoitusmuoto!$B$2:$B$6,Rahoitusmuoto!$A$2:$A$6),"")</f>
        <v/>
      </c>
    </row>
    <row r="1050" spans="1:8" x14ac:dyDescent="0.2">
      <c r="A1050" s="9" t="str">
        <f t="shared" si="17"/>
        <v/>
      </c>
      <c r="H1050" t="str">
        <f>IFERROR(LOOKUP($G1050,Rahoitusmuoto!$B$2:$B$6,Rahoitusmuoto!$A$2:$A$6),"")</f>
        <v/>
      </c>
    </row>
    <row r="1051" spans="1:8" x14ac:dyDescent="0.2">
      <c r="A1051" s="9" t="str">
        <f t="shared" si="17"/>
        <v/>
      </c>
      <c r="H1051" t="str">
        <f>IFERROR(LOOKUP($G1051,Rahoitusmuoto!$B$2:$B$6,Rahoitusmuoto!$A$2:$A$6),"")</f>
        <v/>
      </c>
    </row>
    <row r="1052" spans="1:8" x14ac:dyDescent="0.2">
      <c r="A1052" s="9" t="str">
        <f t="shared" si="17"/>
        <v/>
      </c>
      <c r="H1052" t="str">
        <f>IFERROR(LOOKUP($G1052,Rahoitusmuoto!$B$2:$B$6,Rahoitusmuoto!$A$2:$A$6),"")</f>
        <v/>
      </c>
    </row>
    <row r="1053" spans="1:8" x14ac:dyDescent="0.2">
      <c r="A1053" s="9" t="str">
        <f t="shared" si="17"/>
        <v/>
      </c>
      <c r="H1053" t="str">
        <f>IFERROR(LOOKUP($G1053,Rahoitusmuoto!$B$2:$B$6,Rahoitusmuoto!$A$2:$A$6),"")</f>
        <v/>
      </c>
    </row>
    <row r="1054" spans="1:8" x14ac:dyDescent="0.2">
      <c r="A1054" s="9" t="str">
        <f t="shared" si="17"/>
        <v/>
      </c>
      <c r="H1054" t="str">
        <f>IFERROR(LOOKUP($G1054,Rahoitusmuoto!$B$2:$B$6,Rahoitusmuoto!$A$2:$A$6),"")</f>
        <v/>
      </c>
    </row>
    <row r="1055" spans="1:8" x14ac:dyDescent="0.2">
      <c r="A1055" s="9" t="str">
        <f t="shared" si="17"/>
        <v/>
      </c>
      <c r="H1055" t="str">
        <f>IFERROR(LOOKUP($G1055,Rahoitusmuoto!$B$2:$B$6,Rahoitusmuoto!$A$2:$A$6),"")</f>
        <v/>
      </c>
    </row>
    <row r="1056" spans="1:8" x14ac:dyDescent="0.2">
      <c r="A1056" s="9" t="str">
        <f t="shared" si="17"/>
        <v/>
      </c>
      <c r="H1056" t="str">
        <f>IFERROR(LOOKUP($G1056,Rahoitusmuoto!$B$2:$B$6,Rahoitusmuoto!$A$2:$A$6),"")</f>
        <v/>
      </c>
    </row>
    <row r="1057" spans="1:8" x14ac:dyDescent="0.2">
      <c r="A1057" s="9" t="str">
        <f t="shared" si="17"/>
        <v/>
      </c>
      <c r="H1057" t="str">
        <f>IFERROR(LOOKUP($G1057,Rahoitusmuoto!$B$2:$B$6,Rahoitusmuoto!$A$2:$A$6),"")</f>
        <v/>
      </c>
    </row>
    <row r="1058" spans="1:8" x14ac:dyDescent="0.2">
      <c r="A1058" s="9" t="str">
        <f t="shared" si="17"/>
        <v/>
      </c>
      <c r="H1058" t="str">
        <f>IFERROR(LOOKUP($G1058,Rahoitusmuoto!$B$2:$B$6,Rahoitusmuoto!$A$2:$A$6),"")</f>
        <v/>
      </c>
    </row>
    <row r="1059" spans="1:8" x14ac:dyDescent="0.2">
      <c r="A1059" s="9" t="str">
        <f t="shared" si="17"/>
        <v/>
      </c>
      <c r="H1059" t="str">
        <f>IFERROR(LOOKUP($G1059,Rahoitusmuoto!$B$2:$B$6,Rahoitusmuoto!$A$2:$A$6),"")</f>
        <v/>
      </c>
    </row>
    <row r="1060" spans="1:8" x14ac:dyDescent="0.2">
      <c r="A1060" s="9" t="str">
        <f t="shared" si="17"/>
        <v/>
      </c>
      <c r="H1060" t="str">
        <f>IFERROR(LOOKUP($G1060,Rahoitusmuoto!$B$2:$B$6,Rahoitusmuoto!$A$2:$A$6),"")</f>
        <v/>
      </c>
    </row>
    <row r="1061" spans="1:8" x14ac:dyDescent="0.2">
      <c r="A1061" s="9" t="str">
        <f t="shared" si="17"/>
        <v/>
      </c>
      <c r="H1061" t="str">
        <f>IFERROR(LOOKUP($G1061,Rahoitusmuoto!$B$2:$B$6,Rahoitusmuoto!$A$2:$A$6),"")</f>
        <v/>
      </c>
    </row>
    <row r="1062" spans="1:8" x14ac:dyDescent="0.2">
      <c r="A1062" s="9" t="str">
        <f t="shared" si="17"/>
        <v/>
      </c>
      <c r="H1062" t="str">
        <f>IFERROR(LOOKUP($G1062,Rahoitusmuoto!$B$2:$B$6,Rahoitusmuoto!$A$2:$A$6),"")</f>
        <v/>
      </c>
    </row>
    <row r="1063" spans="1:8" x14ac:dyDescent="0.2">
      <c r="A1063" s="9" t="str">
        <f t="shared" si="17"/>
        <v/>
      </c>
      <c r="H1063" t="str">
        <f>IFERROR(LOOKUP($G1063,Rahoitusmuoto!$B$2:$B$6,Rahoitusmuoto!$A$2:$A$6),"")</f>
        <v/>
      </c>
    </row>
    <row r="1064" spans="1:8" x14ac:dyDescent="0.2">
      <c r="A1064" s="9" t="str">
        <f t="shared" si="17"/>
        <v/>
      </c>
      <c r="H1064" t="str">
        <f>IFERROR(LOOKUP($G1064,Rahoitusmuoto!$B$2:$B$6,Rahoitusmuoto!$A$2:$A$6),"")</f>
        <v/>
      </c>
    </row>
    <row r="1065" spans="1:8" x14ac:dyDescent="0.2">
      <c r="A1065" s="9" t="str">
        <f t="shared" si="17"/>
        <v/>
      </c>
      <c r="H1065" t="str">
        <f>IFERROR(LOOKUP($G1065,Rahoitusmuoto!$B$2:$B$6,Rahoitusmuoto!$A$2:$A$6),"")</f>
        <v/>
      </c>
    </row>
    <row r="1066" spans="1:8" x14ac:dyDescent="0.2">
      <c r="A1066" s="9" t="str">
        <f t="shared" si="17"/>
        <v/>
      </c>
      <c r="H1066" t="str">
        <f>IFERROR(LOOKUP($G1066,Rahoitusmuoto!$B$2:$B$6,Rahoitusmuoto!$A$2:$A$6),"")</f>
        <v/>
      </c>
    </row>
    <row r="1067" spans="1:8" x14ac:dyDescent="0.2">
      <c r="A1067" s="9" t="str">
        <f t="shared" si="17"/>
        <v/>
      </c>
      <c r="H1067" t="str">
        <f>IFERROR(LOOKUP($G1067,Rahoitusmuoto!$B$2:$B$6,Rahoitusmuoto!$A$2:$A$6),"")</f>
        <v/>
      </c>
    </row>
    <row r="1068" spans="1:8" x14ac:dyDescent="0.2">
      <c r="A1068" s="9" t="str">
        <f t="shared" si="17"/>
        <v/>
      </c>
      <c r="H1068" t="str">
        <f>IFERROR(LOOKUP($G1068,Rahoitusmuoto!$B$2:$B$6,Rahoitusmuoto!$A$2:$A$6),"")</f>
        <v/>
      </c>
    </row>
    <row r="1069" spans="1:8" x14ac:dyDescent="0.2">
      <c r="A1069" s="9" t="str">
        <f t="shared" si="17"/>
        <v/>
      </c>
      <c r="H1069" t="str">
        <f>IFERROR(LOOKUP($G1069,Rahoitusmuoto!$B$2:$B$6,Rahoitusmuoto!$A$2:$A$6),"")</f>
        <v/>
      </c>
    </row>
    <row r="1070" spans="1:8" x14ac:dyDescent="0.2">
      <c r="A1070" s="9" t="str">
        <f t="shared" si="17"/>
        <v/>
      </c>
      <c r="H1070" t="str">
        <f>IFERROR(LOOKUP($G1070,Rahoitusmuoto!$B$2:$B$6,Rahoitusmuoto!$A$2:$A$6),"")</f>
        <v/>
      </c>
    </row>
    <row r="1071" spans="1:8" x14ac:dyDescent="0.2">
      <c r="A1071" s="9" t="str">
        <f t="shared" si="17"/>
        <v/>
      </c>
      <c r="H1071" t="str">
        <f>IFERROR(LOOKUP($G1071,Rahoitusmuoto!$B$2:$B$6,Rahoitusmuoto!$A$2:$A$6),"")</f>
        <v/>
      </c>
    </row>
    <row r="1072" spans="1:8" x14ac:dyDescent="0.2">
      <c r="A1072" s="9" t="str">
        <f t="shared" si="17"/>
        <v/>
      </c>
      <c r="H1072" t="str">
        <f>IFERROR(LOOKUP($G1072,Rahoitusmuoto!$B$2:$B$6,Rahoitusmuoto!$A$2:$A$6),"")</f>
        <v/>
      </c>
    </row>
    <row r="1073" spans="1:8" x14ac:dyDescent="0.2">
      <c r="A1073" s="9" t="str">
        <f t="shared" si="17"/>
        <v/>
      </c>
      <c r="H1073" t="str">
        <f>IFERROR(LOOKUP($G1073,Rahoitusmuoto!$B$2:$B$6,Rahoitusmuoto!$A$2:$A$6),"")</f>
        <v/>
      </c>
    </row>
    <row r="1074" spans="1:8" x14ac:dyDescent="0.2">
      <c r="A1074" s="9" t="str">
        <f t="shared" si="17"/>
        <v/>
      </c>
      <c r="H1074" t="str">
        <f>IFERROR(LOOKUP($G1074,Rahoitusmuoto!$B$2:$B$6,Rahoitusmuoto!$A$2:$A$6),"")</f>
        <v/>
      </c>
    </row>
    <row r="1075" spans="1:8" x14ac:dyDescent="0.2">
      <c r="A1075" s="9" t="str">
        <f t="shared" si="17"/>
        <v/>
      </c>
      <c r="H1075" t="str">
        <f>IFERROR(LOOKUP($G1075,Rahoitusmuoto!$B$2:$B$6,Rahoitusmuoto!$A$2:$A$6),"")</f>
        <v/>
      </c>
    </row>
    <row r="1076" spans="1:8" x14ac:dyDescent="0.2">
      <c r="A1076" s="9" t="str">
        <f t="shared" si="17"/>
        <v/>
      </c>
      <c r="H1076" t="str">
        <f>IFERROR(LOOKUP($G1076,Rahoitusmuoto!$B$2:$B$6,Rahoitusmuoto!$A$2:$A$6),"")</f>
        <v/>
      </c>
    </row>
    <row r="1077" spans="1:8" x14ac:dyDescent="0.2">
      <c r="A1077" s="9" t="str">
        <f t="shared" si="17"/>
        <v/>
      </c>
      <c r="H1077" t="str">
        <f>IFERROR(LOOKUP($G1077,Rahoitusmuoto!$B$2:$B$6,Rahoitusmuoto!$A$2:$A$6),"")</f>
        <v/>
      </c>
    </row>
    <row r="1078" spans="1:8" x14ac:dyDescent="0.2">
      <c r="A1078" s="9" t="str">
        <f t="shared" si="17"/>
        <v/>
      </c>
      <c r="H1078" t="str">
        <f>IFERROR(LOOKUP($G1078,Rahoitusmuoto!$B$2:$B$6,Rahoitusmuoto!$A$2:$A$6),"")</f>
        <v/>
      </c>
    </row>
    <row r="1079" spans="1:8" x14ac:dyDescent="0.2">
      <c r="A1079" s="9" t="str">
        <f t="shared" si="17"/>
        <v/>
      </c>
      <c r="H1079" t="str">
        <f>IFERROR(LOOKUP($G1079,Rahoitusmuoto!$B$2:$B$6,Rahoitusmuoto!$A$2:$A$6),"")</f>
        <v/>
      </c>
    </row>
    <row r="1080" spans="1:8" x14ac:dyDescent="0.2">
      <c r="A1080" s="9" t="str">
        <f t="shared" si="17"/>
        <v/>
      </c>
      <c r="H1080" t="str">
        <f>IFERROR(LOOKUP($G1080,Rahoitusmuoto!$B$2:$B$6,Rahoitusmuoto!$A$2:$A$6),"")</f>
        <v/>
      </c>
    </row>
    <row r="1081" spans="1:8" x14ac:dyDescent="0.2">
      <c r="A1081" s="9" t="str">
        <f t="shared" si="17"/>
        <v/>
      </c>
      <c r="H1081" t="str">
        <f>IFERROR(LOOKUP($G1081,Rahoitusmuoto!$B$2:$B$6,Rahoitusmuoto!$A$2:$A$6),"")</f>
        <v/>
      </c>
    </row>
    <row r="1082" spans="1:8" x14ac:dyDescent="0.2">
      <c r="A1082" s="9" t="str">
        <f t="shared" si="17"/>
        <v/>
      </c>
      <c r="H1082" t="str">
        <f>IFERROR(LOOKUP($G1082,Rahoitusmuoto!$B$2:$B$6,Rahoitusmuoto!$A$2:$A$6),"")</f>
        <v/>
      </c>
    </row>
    <row r="1083" spans="1:8" x14ac:dyDescent="0.2">
      <c r="A1083" s="9" t="str">
        <f t="shared" si="17"/>
        <v/>
      </c>
      <c r="H1083" t="str">
        <f>IFERROR(LOOKUP($G1083,Rahoitusmuoto!$B$2:$B$6,Rahoitusmuoto!$A$2:$A$6),"")</f>
        <v/>
      </c>
    </row>
    <row r="1084" spans="1:8" x14ac:dyDescent="0.2">
      <c r="A1084" s="9" t="str">
        <f t="shared" si="17"/>
        <v/>
      </c>
      <c r="H1084" t="str">
        <f>IFERROR(LOOKUP($G1084,Rahoitusmuoto!$B$2:$B$6,Rahoitusmuoto!$A$2:$A$6),"")</f>
        <v/>
      </c>
    </row>
    <row r="1085" spans="1:8" x14ac:dyDescent="0.2">
      <c r="A1085" s="9" t="str">
        <f t="shared" si="17"/>
        <v/>
      </c>
      <c r="H1085" t="str">
        <f>IFERROR(LOOKUP($G1085,Rahoitusmuoto!$B$2:$B$6,Rahoitusmuoto!$A$2:$A$6),"")</f>
        <v/>
      </c>
    </row>
    <row r="1086" spans="1:8" x14ac:dyDescent="0.2">
      <c r="A1086" s="9" t="str">
        <f t="shared" si="17"/>
        <v/>
      </c>
      <c r="H1086" t="str">
        <f>IFERROR(LOOKUP($G1086,Rahoitusmuoto!$B$2:$B$6,Rahoitusmuoto!$A$2:$A$6),"")</f>
        <v/>
      </c>
    </row>
    <row r="1087" spans="1:8" x14ac:dyDescent="0.2">
      <c r="A1087" s="9" t="str">
        <f t="shared" si="17"/>
        <v/>
      </c>
      <c r="H1087" t="str">
        <f>IFERROR(LOOKUP($G1087,Rahoitusmuoto!$B$2:$B$6,Rahoitusmuoto!$A$2:$A$6),"")</f>
        <v/>
      </c>
    </row>
    <row r="1088" spans="1:8" x14ac:dyDescent="0.2">
      <c r="A1088" s="9" t="str">
        <f t="shared" si="17"/>
        <v/>
      </c>
      <c r="H1088" t="str">
        <f>IFERROR(LOOKUP($G1088,Rahoitusmuoto!$B$2:$B$6,Rahoitusmuoto!$A$2:$A$6),"")</f>
        <v/>
      </c>
    </row>
    <row r="1089" spans="1:8" x14ac:dyDescent="0.2">
      <c r="A1089" s="9" t="str">
        <f t="shared" si="17"/>
        <v/>
      </c>
      <c r="H1089" t="str">
        <f>IFERROR(LOOKUP($G1089,Rahoitusmuoto!$B$2:$B$6,Rahoitusmuoto!$A$2:$A$6),"")</f>
        <v/>
      </c>
    </row>
    <row r="1090" spans="1:8" x14ac:dyDescent="0.2">
      <c r="A1090" s="9" t="str">
        <f t="shared" si="17"/>
        <v/>
      </c>
      <c r="H1090" t="str">
        <f>IFERROR(LOOKUP($G1090,Rahoitusmuoto!$B$2:$B$6,Rahoitusmuoto!$A$2:$A$6),"")</f>
        <v/>
      </c>
    </row>
    <row r="1091" spans="1:8" x14ac:dyDescent="0.2">
      <c r="A1091" s="9" t="str">
        <f t="shared" si="17"/>
        <v/>
      </c>
      <c r="H1091" t="str">
        <f>IFERROR(LOOKUP($G1091,Rahoitusmuoto!$B$2:$B$6,Rahoitusmuoto!$A$2:$A$6),"")</f>
        <v/>
      </c>
    </row>
    <row r="1092" spans="1:8" x14ac:dyDescent="0.2">
      <c r="A1092" s="9" t="str">
        <f t="shared" si="17"/>
        <v/>
      </c>
      <c r="H1092" t="str">
        <f>IFERROR(LOOKUP($G1092,Rahoitusmuoto!$B$2:$B$6,Rahoitusmuoto!$A$2:$A$6),"")</f>
        <v/>
      </c>
    </row>
    <row r="1093" spans="1:8" x14ac:dyDescent="0.2">
      <c r="A1093" s="9" t="str">
        <f t="shared" si="17"/>
        <v/>
      </c>
      <c r="H1093" t="str">
        <f>IFERROR(LOOKUP($G1093,Rahoitusmuoto!$B$2:$B$6,Rahoitusmuoto!$A$2:$A$6),"")</f>
        <v/>
      </c>
    </row>
    <row r="1094" spans="1:8" x14ac:dyDescent="0.2">
      <c r="A1094" s="9" t="str">
        <f t="shared" ref="A1094:A1157" si="18">IF(ISBLANK(B1094),"",CONCATENATE(B1094," ",C1094, "(", E1094, ")"))</f>
        <v/>
      </c>
      <c r="H1094" t="str">
        <f>IFERROR(LOOKUP($G1094,Rahoitusmuoto!$B$2:$B$6,Rahoitusmuoto!$A$2:$A$6),"")</f>
        <v/>
      </c>
    </row>
    <row r="1095" spans="1:8" x14ac:dyDescent="0.2">
      <c r="A1095" s="9" t="str">
        <f t="shared" si="18"/>
        <v/>
      </c>
      <c r="H1095" t="str">
        <f>IFERROR(LOOKUP($G1095,Rahoitusmuoto!$B$2:$B$6,Rahoitusmuoto!$A$2:$A$6),"")</f>
        <v/>
      </c>
    </row>
    <row r="1096" spans="1:8" x14ac:dyDescent="0.2">
      <c r="A1096" s="9" t="str">
        <f t="shared" si="18"/>
        <v/>
      </c>
      <c r="H1096" t="str">
        <f>IFERROR(LOOKUP($G1096,Rahoitusmuoto!$B$2:$B$6,Rahoitusmuoto!$A$2:$A$6),"")</f>
        <v/>
      </c>
    </row>
    <row r="1097" spans="1:8" x14ac:dyDescent="0.2">
      <c r="A1097" s="9" t="str">
        <f t="shared" si="18"/>
        <v/>
      </c>
      <c r="H1097" t="str">
        <f>IFERROR(LOOKUP($G1097,Rahoitusmuoto!$B$2:$B$6,Rahoitusmuoto!$A$2:$A$6),"")</f>
        <v/>
      </c>
    </row>
    <row r="1098" spans="1:8" x14ac:dyDescent="0.2">
      <c r="A1098" s="9" t="str">
        <f t="shared" si="18"/>
        <v/>
      </c>
      <c r="H1098" t="str">
        <f>IFERROR(LOOKUP($G1098,Rahoitusmuoto!$B$2:$B$6,Rahoitusmuoto!$A$2:$A$6),"")</f>
        <v/>
      </c>
    </row>
    <row r="1099" spans="1:8" x14ac:dyDescent="0.2">
      <c r="A1099" s="9" t="str">
        <f t="shared" si="18"/>
        <v/>
      </c>
      <c r="H1099" t="str">
        <f>IFERROR(LOOKUP($G1099,Rahoitusmuoto!$B$2:$B$6,Rahoitusmuoto!$A$2:$A$6),"")</f>
        <v/>
      </c>
    </row>
    <row r="1100" spans="1:8" x14ac:dyDescent="0.2">
      <c r="A1100" s="9" t="str">
        <f t="shared" si="18"/>
        <v/>
      </c>
      <c r="H1100" t="str">
        <f>IFERROR(LOOKUP($G1100,Rahoitusmuoto!$B$2:$B$6,Rahoitusmuoto!$A$2:$A$6),"")</f>
        <v/>
      </c>
    </row>
    <row r="1101" spans="1:8" x14ac:dyDescent="0.2">
      <c r="A1101" s="9" t="str">
        <f t="shared" si="18"/>
        <v/>
      </c>
      <c r="H1101" t="str">
        <f>IFERROR(LOOKUP($G1101,Rahoitusmuoto!$B$2:$B$6,Rahoitusmuoto!$A$2:$A$6),"")</f>
        <v/>
      </c>
    </row>
    <row r="1102" spans="1:8" x14ac:dyDescent="0.2">
      <c r="A1102" s="9" t="str">
        <f t="shared" si="18"/>
        <v/>
      </c>
      <c r="H1102" t="str">
        <f>IFERROR(LOOKUP($G1102,Rahoitusmuoto!$B$2:$B$6,Rahoitusmuoto!$A$2:$A$6),"")</f>
        <v/>
      </c>
    </row>
    <row r="1103" spans="1:8" x14ac:dyDescent="0.2">
      <c r="A1103" s="9" t="str">
        <f t="shared" si="18"/>
        <v/>
      </c>
      <c r="H1103" t="str">
        <f>IFERROR(LOOKUP($G1103,Rahoitusmuoto!$B$2:$B$6,Rahoitusmuoto!$A$2:$A$6),"")</f>
        <v/>
      </c>
    </row>
    <row r="1104" spans="1:8" x14ac:dyDescent="0.2">
      <c r="A1104" s="9" t="str">
        <f t="shared" si="18"/>
        <v/>
      </c>
      <c r="H1104" t="str">
        <f>IFERROR(LOOKUP($G1104,Rahoitusmuoto!$B$2:$B$6,Rahoitusmuoto!$A$2:$A$6),"")</f>
        <v/>
      </c>
    </row>
    <row r="1105" spans="1:8" x14ac:dyDescent="0.2">
      <c r="A1105" s="9" t="str">
        <f t="shared" si="18"/>
        <v/>
      </c>
      <c r="H1105" t="str">
        <f>IFERROR(LOOKUP($G1105,Rahoitusmuoto!$B$2:$B$6,Rahoitusmuoto!$A$2:$A$6),"")</f>
        <v/>
      </c>
    </row>
    <row r="1106" spans="1:8" x14ac:dyDescent="0.2">
      <c r="A1106" s="9" t="str">
        <f t="shared" si="18"/>
        <v/>
      </c>
      <c r="H1106" t="str">
        <f>IFERROR(LOOKUP($G1106,Rahoitusmuoto!$B$2:$B$6,Rahoitusmuoto!$A$2:$A$6),"")</f>
        <v/>
      </c>
    </row>
    <row r="1107" spans="1:8" x14ac:dyDescent="0.2">
      <c r="A1107" s="9" t="str">
        <f t="shared" si="18"/>
        <v/>
      </c>
      <c r="H1107" t="str">
        <f>IFERROR(LOOKUP($G1107,Rahoitusmuoto!$B$2:$B$6,Rahoitusmuoto!$A$2:$A$6),"")</f>
        <v/>
      </c>
    </row>
    <row r="1108" spans="1:8" x14ac:dyDescent="0.2">
      <c r="A1108" s="9" t="str">
        <f t="shared" si="18"/>
        <v/>
      </c>
      <c r="H1108" t="str">
        <f>IFERROR(LOOKUP($G1108,Rahoitusmuoto!$B$2:$B$6,Rahoitusmuoto!$A$2:$A$6),"")</f>
        <v/>
      </c>
    </row>
    <row r="1109" spans="1:8" x14ac:dyDescent="0.2">
      <c r="A1109" s="9" t="str">
        <f t="shared" si="18"/>
        <v/>
      </c>
      <c r="H1109" t="str">
        <f>IFERROR(LOOKUP($G1109,Rahoitusmuoto!$B$2:$B$6,Rahoitusmuoto!$A$2:$A$6),"")</f>
        <v/>
      </c>
    </row>
    <row r="1110" spans="1:8" x14ac:dyDescent="0.2">
      <c r="A1110" s="9" t="str">
        <f t="shared" si="18"/>
        <v/>
      </c>
      <c r="H1110" t="str">
        <f>IFERROR(LOOKUP($G1110,Rahoitusmuoto!$B$2:$B$6,Rahoitusmuoto!$A$2:$A$6),"")</f>
        <v/>
      </c>
    </row>
    <row r="1111" spans="1:8" x14ac:dyDescent="0.2">
      <c r="A1111" s="9" t="str">
        <f t="shared" si="18"/>
        <v/>
      </c>
      <c r="H1111" t="str">
        <f>IFERROR(LOOKUP($G1111,Rahoitusmuoto!$B$2:$B$6,Rahoitusmuoto!$A$2:$A$6),"")</f>
        <v/>
      </c>
    </row>
    <row r="1112" spans="1:8" x14ac:dyDescent="0.2">
      <c r="A1112" s="9" t="str">
        <f t="shared" si="18"/>
        <v/>
      </c>
      <c r="H1112" t="str">
        <f>IFERROR(LOOKUP($G1112,Rahoitusmuoto!$B$2:$B$6,Rahoitusmuoto!$A$2:$A$6),"")</f>
        <v/>
      </c>
    </row>
    <row r="1113" spans="1:8" x14ac:dyDescent="0.2">
      <c r="A1113" s="9" t="str">
        <f t="shared" si="18"/>
        <v/>
      </c>
      <c r="H1113" t="str">
        <f>IFERROR(LOOKUP($G1113,Rahoitusmuoto!$B$2:$B$6,Rahoitusmuoto!$A$2:$A$6),"")</f>
        <v/>
      </c>
    </row>
    <row r="1114" spans="1:8" x14ac:dyDescent="0.2">
      <c r="A1114" s="9" t="str">
        <f t="shared" si="18"/>
        <v/>
      </c>
      <c r="H1114" t="str">
        <f>IFERROR(LOOKUP($G1114,Rahoitusmuoto!$B$2:$B$6,Rahoitusmuoto!$A$2:$A$6),"")</f>
        <v/>
      </c>
    </row>
    <row r="1115" spans="1:8" x14ac:dyDescent="0.2">
      <c r="A1115" s="9" t="str">
        <f t="shared" si="18"/>
        <v/>
      </c>
      <c r="H1115" t="str">
        <f>IFERROR(LOOKUP($G1115,Rahoitusmuoto!$B$2:$B$6,Rahoitusmuoto!$A$2:$A$6),"")</f>
        <v/>
      </c>
    </row>
    <row r="1116" spans="1:8" x14ac:dyDescent="0.2">
      <c r="A1116" s="9" t="str">
        <f t="shared" si="18"/>
        <v/>
      </c>
      <c r="H1116" t="str">
        <f>IFERROR(LOOKUP($G1116,Rahoitusmuoto!$B$2:$B$6,Rahoitusmuoto!$A$2:$A$6),"")</f>
        <v/>
      </c>
    </row>
    <row r="1117" spans="1:8" x14ac:dyDescent="0.2">
      <c r="A1117" s="9" t="str">
        <f t="shared" si="18"/>
        <v/>
      </c>
      <c r="H1117" t="str">
        <f>IFERROR(LOOKUP($G1117,Rahoitusmuoto!$B$2:$B$6,Rahoitusmuoto!$A$2:$A$6),"")</f>
        <v/>
      </c>
    </row>
    <row r="1118" spans="1:8" x14ac:dyDescent="0.2">
      <c r="A1118" s="9" t="str">
        <f t="shared" si="18"/>
        <v/>
      </c>
      <c r="H1118" t="str">
        <f>IFERROR(LOOKUP($G1118,Rahoitusmuoto!$B$2:$B$6,Rahoitusmuoto!$A$2:$A$6),"")</f>
        <v/>
      </c>
    </row>
    <row r="1119" spans="1:8" x14ac:dyDescent="0.2">
      <c r="A1119" s="9" t="str">
        <f t="shared" si="18"/>
        <v/>
      </c>
      <c r="H1119" t="str">
        <f>IFERROR(LOOKUP($G1119,Rahoitusmuoto!$B$2:$B$6,Rahoitusmuoto!$A$2:$A$6),"")</f>
        <v/>
      </c>
    </row>
    <row r="1120" spans="1:8" x14ac:dyDescent="0.2">
      <c r="A1120" s="9" t="str">
        <f t="shared" si="18"/>
        <v/>
      </c>
      <c r="H1120" t="str">
        <f>IFERROR(LOOKUP($G1120,Rahoitusmuoto!$B$2:$B$6,Rahoitusmuoto!$A$2:$A$6),"")</f>
        <v/>
      </c>
    </row>
    <row r="1121" spans="1:8" x14ac:dyDescent="0.2">
      <c r="A1121" s="9" t="str">
        <f t="shared" si="18"/>
        <v/>
      </c>
      <c r="H1121" t="str">
        <f>IFERROR(LOOKUP($G1121,Rahoitusmuoto!$B$2:$B$6,Rahoitusmuoto!$A$2:$A$6),"")</f>
        <v/>
      </c>
    </row>
    <row r="1122" spans="1:8" x14ac:dyDescent="0.2">
      <c r="A1122" s="9" t="str">
        <f t="shared" si="18"/>
        <v/>
      </c>
      <c r="H1122" t="str">
        <f>IFERROR(LOOKUP($G1122,Rahoitusmuoto!$B$2:$B$6,Rahoitusmuoto!$A$2:$A$6),"")</f>
        <v/>
      </c>
    </row>
    <row r="1123" spans="1:8" x14ac:dyDescent="0.2">
      <c r="A1123" s="9" t="str">
        <f t="shared" si="18"/>
        <v/>
      </c>
      <c r="H1123" t="str">
        <f>IFERROR(LOOKUP($G1123,Rahoitusmuoto!$B$2:$B$6,Rahoitusmuoto!$A$2:$A$6),"")</f>
        <v/>
      </c>
    </row>
    <row r="1124" spans="1:8" x14ac:dyDescent="0.2">
      <c r="A1124" s="9" t="str">
        <f t="shared" si="18"/>
        <v/>
      </c>
      <c r="H1124" t="str">
        <f>IFERROR(LOOKUP($G1124,Rahoitusmuoto!$B$2:$B$6,Rahoitusmuoto!$A$2:$A$6),"")</f>
        <v/>
      </c>
    </row>
    <row r="1125" spans="1:8" x14ac:dyDescent="0.2">
      <c r="A1125" s="9" t="str">
        <f t="shared" si="18"/>
        <v/>
      </c>
      <c r="H1125" t="str">
        <f>IFERROR(LOOKUP($G1125,Rahoitusmuoto!$B$2:$B$6,Rahoitusmuoto!$A$2:$A$6),"")</f>
        <v/>
      </c>
    </row>
    <row r="1126" spans="1:8" x14ac:dyDescent="0.2">
      <c r="A1126" s="9" t="str">
        <f t="shared" si="18"/>
        <v/>
      </c>
      <c r="H1126" t="str">
        <f>IFERROR(LOOKUP($G1126,Rahoitusmuoto!$B$2:$B$6,Rahoitusmuoto!$A$2:$A$6),"")</f>
        <v/>
      </c>
    </row>
    <row r="1127" spans="1:8" x14ac:dyDescent="0.2">
      <c r="A1127" s="9" t="str">
        <f t="shared" si="18"/>
        <v/>
      </c>
      <c r="H1127" t="str">
        <f>IFERROR(LOOKUP($G1127,Rahoitusmuoto!$B$2:$B$6,Rahoitusmuoto!$A$2:$A$6),"")</f>
        <v/>
      </c>
    </row>
    <row r="1128" spans="1:8" x14ac:dyDescent="0.2">
      <c r="A1128" s="9" t="str">
        <f t="shared" si="18"/>
        <v/>
      </c>
      <c r="H1128" t="str">
        <f>IFERROR(LOOKUP($G1128,Rahoitusmuoto!$B$2:$B$6,Rahoitusmuoto!$A$2:$A$6),"")</f>
        <v/>
      </c>
    </row>
    <row r="1129" spans="1:8" x14ac:dyDescent="0.2">
      <c r="A1129" s="9" t="str">
        <f t="shared" si="18"/>
        <v/>
      </c>
      <c r="H1129" t="str">
        <f>IFERROR(LOOKUP($G1129,Rahoitusmuoto!$B$2:$B$6,Rahoitusmuoto!$A$2:$A$6),"")</f>
        <v/>
      </c>
    </row>
    <row r="1130" spans="1:8" x14ac:dyDescent="0.2">
      <c r="A1130" s="9" t="str">
        <f t="shared" si="18"/>
        <v/>
      </c>
      <c r="H1130" t="str">
        <f>IFERROR(LOOKUP($G1130,Rahoitusmuoto!$B$2:$B$6,Rahoitusmuoto!$A$2:$A$6),"")</f>
        <v/>
      </c>
    </row>
    <row r="1131" spans="1:8" x14ac:dyDescent="0.2">
      <c r="A1131" s="9" t="str">
        <f t="shared" si="18"/>
        <v/>
      </c>
      <c r="H1131" t="str">
        <f>IFERROR(LOOKUP($G1131,Rahoitusmuoto!$B$2:$B$6,Rahoitusmuoto!$A$2:$A$6),"")</f>
        <v/>
      </c>
    </row>
    <row r="1132" spans="1:8" x14ac:dyDescent="0.2">
      <c r="A1132" s="9" t="str">
        <f t="shared" si="18"/>
        <v/>
      </c>
      <c r="H1132" t="str">
        <f>IFERROR(LOOKUP($G1132,Rahoitusmuoto!$B$2:$B$6,Rahoitusmuoto!$A$2:$A$6),"")</f>
        <v/>
      </c>
    </row>
    <row r="1133" spans="1:8" x14ac:dyDescent="0.2">
      <c r="A1133" s="9" t="str">
        <f t="shared" si="18"/>
        <v/>
      </c>
      <c r="H1133" t="str">
        <f>IFERROR(LOOKUP($G1133,Rahoitusmuoto!$B$2:$B$6,Rahoitusmuoto!$A$2:$A$6),"")</f>
        <v/>
      </c>
    </row>
    <row r="1134" spans="1:8" x14ac:dyDescent="0.2">
      <c r="A1134" s="9" t="str">
        <f t="shared" si="18"/>
        <v/>
      </c>
      <c r="H1134" t="str">
        <f>IFERROR(LOOKUP($G1134,Rahoitusmuoto!$B$2:$B$6,Rahoitusmuoto!$A$2:$A$6),"")</f>
        <v/>
      </c>
    </row>
    <row r="1135" spans="1:8" x14ac:dyDescent="0.2">
      <c r="A1135" s="9" t="str">
        <f t="shared" si="18"/>
        <v/>
      </c>
      <c r="H1135" t="str">
        <f>IFERROR(LOOKUP($G1135,Rahoitusmuoto!$B$2:$B$6,Rahoitusmuoto!$A$2:$A$6),"")</f>
        <v/>
      </c>
    </row>
    <row r="1136" spans="1:8" x14ac:dyDescent="0.2">
      <c r="A1136" s="9" t="str">
        <f t="shared" si="18"/>
        <v/>
      </c>
      <c r="H1136" t="str">
        <f>IFERROR(LOOKUP($G1136,Rahoitusmuoto!$B$2:$B$6,Rahoitusmuoto!$A$2:$A$6),"")</f>
        <v/>
      </c>
    </row>
    <row r="1137" spans="1:8" x14ac:dyDescent="0.2">
      <c r="A1137" s="9" t="str">
        <f t="shared" si="18"/>
        <v/>
      </c>
      <c r="H1137" t="str">
        <f>IFERROR(LOOKUP($G1137,Rahoitusmuoto!$B$2:$B$6,Rahoitusmuoto!$A$2:$A$6),"")</f>
        <v/>
      </c>
    </row>
    <row r="1138" spans="1:8" x14ac:dyDescent="0.2">
      <c r="A1138" s="9" t="str">
        <f t="shared" si="18"/>
        <v/>
      </c>
      <c r="H1138" t="str">
        <f>IFERROR(LOOKUP($G1138,Rahoitusmuoto!$B$2:$B$6,Rahoitusmuoto!$A$2:$A$6),"")</f>
        <v/>
      </c>
    </row>
    <row r="1139" spans="1:8" x14ac:dyDescent="0.2">
      <c r="A1139" s="9" t="str">
        <f t="shared" si="18"/>
        <v/>
      </c>
      <c r="H1139" t="str">
        <f>IFERROR(LOOKUP($G1139,Rahoitusmuoto!$B$2:$B$6,Rahoitusmuoto!$A$2:$A$6),"")</f>
        <v/>
      </c>
    </row>
    <row r="1140" spans="1:8" x14ac:dyDescent="0.2">
      <c r="A1140" s="9" t="str">
        <f t="shared" si="18"/>
        <v/>
      </c>
      <c r="H1140" t="str">
        <f>IFERROR(LOOKUP($G1140,Rahoitusmuoto!$B$2:$B$6,Rahoitusmuoto!$A$2:$A$6),"")</f>
        <v/>
      </c>
    </row>
    <row r="1141" spans="1:8" x14ac:dyDescent="0.2">
      <c r="A1141" s="9" t="str">
        <f t="shared" si="18"/>
        <v/>
      </c>
      <c r="H1141" t="str">
        <f>IFERROR(LOOKUP($G1141,Rahoitusmuoto!$B$2:$B$6,Rahoitusmuoto!$A$2:$A$6),"")</f>
        <v/>
      </c>
    </row>
    <row r="1142" spans="1:8" x14ac:dyDescent="0.2">
      <c r="A1142" s="9" t="str">
        <f t="shared" si="18"/>
        <v/>
      </c>
      <c r="H1142" t="str">
        <f>IFERROR(LOOKUP($G1142,Rahoitusmuoto!$B$2:$B$6,Rahoitusmuoto!$A$2:$A$6),"")</f>
        <v/>
      </c>
    </row>
    <row r="1143" spans="1:8" x14ac:dyDescent="0.2">
      <c r="A1143" s="9" t="str">
        <f t="shared" si="18"/>
        <v/>
      </c>
      <c r="H1143" t="str">
        <f>IFERROR(LOOKUP($G1143,Rahoitusmuoto!$B$2:$B$6,Rahoitusmuoto!$A$2:$A$6),"")</f>
        <v/>
      </c>
    </row>
    <row r="1144" spans="1:8" x14ac:dyDescent="0.2">
      <c r="A1144" s="9" t="str">
        <f t="shared" si="18"/>
        <v/>
      </c>
      <c r="H1144" t="str">
        <f>IFERROR(LOOKUP($G1144,Rahoitusmuoto!$B$2:$B$6,Rahoitusmuoto!$A$2:$A$6),"")</f>
        <v/>
      </c>
    </row>
    <row r="1145" spans="1:8" x14ac:dyDescent="0.2">
      <c r="A1145" s="9" t="str">
        <f t="shared" si="18"/>
        <v/>
      </c>
      <c r="H1145" t="str">
        <f>IFERROR(LOOKUP($G1145,Rahoitusmuoto!$B$2:$B$6,Rahoitusmuoto!$A$2:$A$6),"")</f>
        <v/>
      </c>
    </row>
    <row r="1146" spans="1:8" x14ac:dyDescent="0.2">
      <c r="A1146" s="9" t="str">
        <f t="shared" si="18"/>
        <v/>
      </c>
      <c r="H1146" t="str">
        <f>IFERROR(LOOKUP($G1146,Rahoitusmuoto!$B$2:$B$6,Rahoitusmuoto!$A$2:$A$6),"")</f>
        <v/>
      </c>
    </row>
    <row r="1147" spans="1:8" x14ac:dyDescent="0.2">
      <c r="A1147" s="9" t="str">
        <f t="shared" si="18"/>
        <v/>
      </c>
      <c r="H1147" t="str">
        <f>IFERROR(LOOKUP($G1147,Rahoitusmuoto!$B$2:$B$6,Rahoitusmuoto!$A$2:$A$6),"")</f>
        <v/>
      </c>
    </row>
    <row r="1148" spans="1:8" x14ac:dyDescent="0.2">
      <c r="A1148" s="9" t="str">
        <f t="shared" si="18"/>
        <v/>
      </c>
      <c r="H1148" t="str">
        <f>IFERROR(LOOKUP($G1148,Rahoitusmuoto!$B$2:$B$6,Rahoitusmuoto!$A$2:$A$6),"")</f>
        <v/>
      </c>
    </row>
    <row r="1149" spans="1:8" x14ac:dyDescent="0.2">
      <c r="A1149" s="9" t="str">
        <f t="shared" si="18"/>
        <v/>
      </c>
      <c r="H1149" t="str">
        <f>IFERROR(LOOKUP($G1149,Rahoitusmuoto!$B$2:$B$6,Rahoitusmuoto!$A$2:$A$6),"")</f>
        <v/>
      </c>
    </row>
    <row r="1150" spans="1:8" x14ac:dyDescent="0.2">
      <c r="A1150" s="9" t="str">
        <f t="shared" si="18"/>
        <v/>
      </c>
      <c r="H1150" t="str">
        <f>IFERROR(LOOKUP($G1150,Rahoitusmuoto!$B$2:$B$6,Rahoitusmuoto!$A$2:$A$6),"")</f>
        <v/>
      </c>
    </row>
    <row r="1151" spans="1:8" x14ac:dyDescent="0.2">
      <c r="A1151" s="9" t="str">
        <f t="shared" si="18"/>
        <v/>
      </c>
      <c r="H1151" t="str">
        <f>IFERROR(LOOKUP($G1151,Rahoitusmuoto!$B$2:$B$6,Rahoitusmuoto!$A$2:$A$6),"")</f>
        <v/>
      </c>
    </row>
    <row r="1152" spans="1:8" x14ac:dyDescent="0.2">
      <c r="A1152" s="9" t="str">
        <f t="shared" si="18"/>
        <v/>
      </c>
      <c r="H1152" t="str">
        <f>IFERROR(LOOKUP($G1152,Rahoitusmuoto!$B$2:$B$6,Rahoitusmuoto!$A$2:$A$6),"")</f>
        <v/>
      </c>
    </row>
    <row r="1153" spans="1:8" x14ac:dyDescent="0.2">
      <c r="A1153" s="9" t="str">
        <f t="shared" si="18"/>
        <v/>
      </c>
      <c r="H1153" t="str">
        <f>IFERROR(LOOKUP($G1153,Rahoitusmuoto!$B$2:$B$6,Rahoitusmuoto!$A$2:$A$6),"")</f>
        <v/>
      </c>
    </row>
    <row r="1154" spans="1:8" x14ac:dyDescent="0.2">
      <c r="A1154" s="9" t="str">
        <f t="shared" si="18"/>
        <v/>
      </c>
      <c r="H1154" t="str">
        <f>IFERROR(LOOKUP($G1154,Rahoitusmuoto!$B$2:$B$6,Rahoitusmuoto!$A$2:$A$6),"")</f>
        <v/>
      </c>
    </row>
    <row r="1155" spans="1:8" x14ac:dyDescent="0.2">
      <c r="A1155" s="9" t="str">
        <f t="shared" si="18"/>
        <v/>
      </c>
      <c r="H1155" t="str">
        <f>IFERROR(LOOKUP($G1155,Rahoitusmuoto!$B$2:$B$6,Rahoitusmuoto!$A$2:$A$6),"")</f>
        <v/>
      </c>
    </row>
    <row r="1156" spans="1:8" x14ac:dyDescent="0.2">
      <c r="A1156" s="9" t="str">
        <f t="shared" si="18"/>
        <v/>
      </c>
      <c r="H1156" t="str">
        <f>IFERROR(LOOKUP($G1156,Rahoitusmuoto!$B$2:$B$6,Rahoitusmuoto!$A$2:$A$6),"")</f>
        <v/>
      </c>
    </row>
    <row r="1157" spans="1:8" x14ac:dyDescent="0.2">
      <c r="A1157" s="9" t="str">
        <f t="shared" si="18"/>
        <v/>
      </c>
      <c r="H1157" t="str">
        <f>IFERROR(LOOKUP($G1157,Rahoitusmuoto!$B$2:$B$6,Rahoitusmuoto!$A$2:$A$6),"")</f>
        <v/>
      </c>
    </row>
    <row r="1158" spans="1:8" x14ac:dyDescent="0.2">
      <c r="A1158" s="9" t="str">
        <f t="shared" ref="A1158:A1221" si="19">IF(ISBLANK(B1158),"",CONCATENATE(B1158," ",C1158, "(", E1158, ")"))</f>
        <v/>
      </c>
      <c r="H1158" t="str">
        <f>IFERROR(LOOKUP($G1158,Rahoitusmuoto!$B$2:$B$6,Rahoitusmuoto!$A$2:$A$6),"")</f>
        <v/>
      </c>
    </row>
    <row r="1159" spans="1:8" x14ac:dyDescent="0.2">
      <c r="A1159" s="9" t="str">
        <f t="shared" si="19"/>
        <v/>
      </c>
      <c r="H1159" t="str">
        <f>IFERROR(LOOKUP($G1159,Rahoitusmuoto!$B$2:$B$6,Rahoitusmuoto!$A$2:$A$6),"")</f>
        <v/>
      </c>
    </row>
    <row r="1160" spans="1:8" x14ac:dyDescent="0.2">
      <c r="A1160" s="9" t="str">
        <f t="shared" si="19"/>
        <v/>
      </c>
      <c r="H1160" t="str">
        <f>IFERROR(LOOKUP($G1160,Rahoitusmuoto!$B$2:$B$6,Rahoitusmuoto!$A$2:$A$6),"")</f>
        <v/>
      </c>
    </row>
    <row r="1161" spans="1:8" x14ac:dyDescent="0.2">
      <c r="A1161" s="9" t="str">
        <f t="shared" si="19"/>
        <v/>
      </c>
      <c r="H1161" t="str">
        <f>IFERROR(LOOKUP($G1161,Rahoitusmuoto!$B$2:$B$6,Rahoitusmuoto!$A$2:$A$6),"")</f>
        <v/>
      </c>
    </row>
    <row r="1162" spans="1:8" x14ac:dyDescent="0.2">
      <c r="A1162" s="9" t="str">
        <f t="shared" si="19"/>
        <v/>
      </c>
      <c r="H1162" t="str">
        <f>IFERROR(LOOKUP($G1162,Rahoitusmuoto!$B$2:$B$6,Rahoitusmuoto!$A$2:$A$6),"")</f>
        <v/>
      </c>
    </row>
    <row r="1163" spans="1:8" x14ac:dyDescent="0.2">
      <c r="A1163" s="9" t="str">
        <f t="shared" si="19"/>
        <v/>
      </c>
      <c r="H1163" t="str">
        <f>IFERROR(LOOKUP($G1163,Rahoitusmuoto!$B$2:$B$6,Rahoitusmuoto!$A$2:$A$6),"")</f>
        <v/>
      </c>
    </row>
    <row r="1164" spans="1:8" x14ac:dyDescent="0.2">
      <c r="A1164" s="9" t="str">
        <f t="shared" si="19"/>
        <v/>
      </c>
      <c r="H1164" t="str">
        <f>IFERROR(LOOKUP($G1164,Rahoitusmuoto!$B$2:$B$6,Rahoitusmuoto!$A$2:$A$6),"")</f>
        <v/>
      </c>
    </row>
    <row r="1165" spans="1:8" x14ac:dyDescent="0.2">
      <c r="A1165" s="9" t="str">
        <f t="shared" si="19"/>
        <v/>
      </c>
      <c r="H1165" t="str">
        <f>IFERROR(LOOKUP($G1165,Rahoitusmuoto!$B$2:$B$6,Rahoitusmuoto!$A$2:$A$6),"")</f>
        <v/>
      </c>
    </row>
    <row r="1166" spans="1:8" x14ac:dyDescent="0.2">
      <c r="A1166" s="9" t="str">
        <f t="shared" si="19"/>
        <v/>
      </c>
      <c r="H1166" t="str">
        <f>IFERROR(LOOKUP($G1166,Rahoitusmuoto!$B$2:$B$6,Rahoitusmuoto!$A$2:$A$6),"")</f>
        <v/>
      </c>
    </row>
    <row r="1167" spans="1:8" x14ac:dyDescent="0.2">
      <c r="A1167" s="9" t="str">
        <f t="shared" si="19"/>
        <v/>
      </c>
      <c r="H1167" t="str">
        <f>IFERROR(LOOKUP($G1167,Rahoitusmuoto!$B$2:$B$6,Rahoitusmuoto!$A$2:$A$6),"")</f>
        <v/>
      </c>
    </row>
    <row r="1168" spans="1:8" x14ac:dyDescent="0.2">
      <c r="A1168" s="9" t="str">
        <f t="shared" si="19"/>
        <v/>
      </c>
      <c r="H1168" t="str">
        <f>IFERROR(LOOKUP($G1168,Rahoitusmuoto!$B$2:$B$6,Rahoitusmuoto!$A$2:$A$6),"")</f>
        <v/>
      </c>
    </row>
    <row r="1169" spans="1:8" x14ac:dyDescent="0.2">
      <c r="A1169" s="9" t="str">
        <f t="shared" si="19"/>
        <v/>
      </c>
      <c r="H1169" t="str">
        <f>IFERROR(LOOKUP($G1169,Rahoitusmuoto!$B$2:$B$6,Rahoitusmuoto!$A$2:$A$6),"")</f>
        <v/>
      </c>
    </row>
    <row r="1170" spans="1:8" x14ac:dyDescent="0.2">
      <c r="A1170" s="9" t="str">
        <f t="shared" si="19"/>
        <v/>
      </c>
      <c r="H1170" t="str">
        <f>IFERROR(LOOKUP($G1170,Rahoitusmuoto!$B$2:$B$6,Rahoitusmuoto!$A$2:$A$6),"")</f>
        <v/>
      </c>
    </row>
    <row r="1171" spans="1:8" x14ac:dyDescent="0.2">
      <c r="A1171" s="9" t="str">
        <f t="shared" si="19"/>
        <v/>
      </c>
      <c r="H1171" t="str">
        <f>IFERROR(LOOKUP($G1171,Rahoitusmuoto!$B$2:$B$6,Rahoitusmuoto!$A$2:$A$6),"")</f>
        <v/>
      </c>
    </row>
    <row r="1172" spans="1:8" x14ac:dyDescent="0.2">
      <c r="A1172" s="9" t="str">
        <f t="shared" si="19"/>
        <v/>
      </c>
      <c r="H1172" t="str">
        <f>IFERROR(LOOKUP($G1172,Rahoitusmuoto!$B$2:$B$6,Rahoitusmuoto!$A$2:$A$6),"")</f>
        <v/>
      </c>
    </row>
    <row r="1173" spans="1:8" x14ac:dyDescent="0.2">
      <c r="A1173" s="9" t="str">
        <f t="shared" si="19"/>
        <v/>
      </c>
      <c r="H1173" t="str">
        <f>IFERROR(LOOKUP($G1173,Rahoitusmuoto!$B$2:$B$6,Rahoitusmuoto!$A$2:$A$6),"")</f>
        <v/>
      </c>
    </row>
    <row r="1174" spans="1:8" x14ac:dyDescent="0.2">
      <c r="A1174" s="9" t="str">
        <f t="shared" si="19"/>
        <v/>
      </c>
      <c r="H1174" t="str">
        <f>IFERROR(LOOKUP($G1174,Rahoitusmuoto!$B$2:$B$6,Rahoitusmuoto!$A$2:$A$6),"")</f>
        <v/>
      </c>
    </row>
    <row r="1175" spans="1:8" x14ac:dyDescent="0.2">
      <c r="A1175" s="9" t="str">
        <f t="shared" si="19"/>
        <v/>
      </c>
      <c r="H1175" t="str">
        <f>IFERROR(LOOKUP($G1175,Rahoitusmuoto!$B$2:$B$6,Rahoitusmuoto!$A$2:$A$6),"")</f>
        <v/>
      </c>
    </row>
    <row r="1176" spans="1:8" x14ac:dyDescent="0.2">
      <c r="A1176" s="9" t="str">
        <f t="shared" si="19"/>
        <v/>
      </c>
      <c r="H1176" t="str">
        <f>IFERROR(LOOKUP($G1176,Rahoitusmuoto!$B$2:$B$6,Rahoitusmuoto!$A$2:$A$6),"")</f>
        <v/>
      </c>
    </row>
    <row r="1177" spans="1:8" x14ac:dyDescent="0.2">
      <c r="A1177" s="9" t="str">
        <f t="shared" si="19"/>
        <v/>
      </c>
      <c r="H1177" t="str">
        <f>IFERROR(LOOKUP($G1177,Rahoitusmuoto!$B$2:$B$6,Rahoitusmuoto!$A$2:$A$6),"")</f>
        <v/>
      </c>
    </row>
    <row r="1178" spans="1:8" x14ac:dyDescent="0.2">
      <c r="A1178" s="9" t="str">
        <f t="shared" si="19"/>
        <v/>
      </c>
      <c r="H1178" t="str">
        <f>IFERROR(LOOKUP($G1178,Rahoitusmuoto!$B$2:$B$6,Rahoitusmuoto!$A$2:$A$6),"")</f>
        <v/>
      </c>
    </row>
    <row r="1179" spans="1:8" x14ac:dyDescent="0.2">
      <c r="A1179" s="9" t="str">
        <f t="shared" si="19"/>
        <v/>
      </c>
      <c r="H1179" t="str">
        <f>IFERROR(LOOKUP($G1179,Rahoitusmuoto!$B$2:$B$6,Rahoitusmuoto!$A$2:$A$6),"")</f>
        <v/>
      </c>
    </row>
    <row r="1180" spans="1:8" x14ac:dyDescent="0.2">
      <c r="A1180" s="9" t="str">
        <f t="shared" si="19"/>
        <v/>
      </c>
      <c r="H1180" t="str">
        <f>IFERROR(LOOKUP($G1180,Rahoitusmuoto!$B$2:$B$6,Rahoitusmuoto!$A$2:$A$6),"")</f>
        <v/>
      </c>
    </row>
    <row r="1181" spans="1:8" x14ac:dyDescent="0.2">
      <c r="A1181" s="9" t="str">
        <f t="shared" si="19"/>
        <v/>
      </c>
      <c r="H1181" t="str">
        <f>IFERROR(LOOKUP($G1181,Rahoitusmuoto!$B$2:$B$6,Rahoitusmuoto!$A$2:$A$6),"")</f>
        <v/>
      </c>
    </row>
    <row r="1182" spans="1:8" x14ac:dyDescent="0.2">
      <c r="A1182" s="9" t="str">
        <f t="shared" si="19"/>
        <v/>
      </c>
      <c r="H1182" t="str">
        <f>IFERROR(LOOKUP($G1182,Rahoitusmuoto!$B$2:$B$6,Rahoitusmuoto!$A$2:$A$6),"")</f>
        <v/>
      </c>
    </row>
    <row r="1183" spans="1:8" x14ac:dyDescent="0.2">
      <c r="A1183" s="9" t="str">
        <f t="shared" si="19"/>
        <v/>
      </c>
      <c r="H1183" t="str">
        <f>IFERROR(LOOKUP($G1183,Rahoitusmuoto!$B$2:$B$6,Rahoitusmuoto!$A$2:$A$6),"")</f>
        <v/>
      </c>
    </row>
    <row r="1184" spans="1:8" x14ac:dyDescent="0.2">
      <c r="A1184" s="9" t="str">
        <f t="shared" si="19"/>
        <v/>
      </c>
      <c r="H1184" t="str">
        <f>IFERROR(LOOKUP($G1184,Rahoitusmuoto!$B$2:$B$6,Rahoitusmuoto!$A$2:$A$6),"")</f>
        <v/>
      </c>
    </row>
    <row r="1185" spans="1:8" x14ac:dyDescent="0.2">
      <c r="A1185" s="9" t="str">
        <f t="shared" si="19"/>
        <v/>
      </c>
      <c r="H1185" t="str">
        <f>IFERROR(LOOKUP($G1185,Rahoitusmuoto!$B$2:$B$6,Rahoitusmuoto!$A$2:$A$6),"")</f>
        <v/>
      </c>
    </row>
    <row r="1186" spans="1:8" x14ac:dyDescent="0.2">
      <c r="A1186" s="9" t="str">
        <f t="shared" si="19"/>
        <v/>
      </c>
      <c r="H1186" t="str">
        <f>IFERROR(LOOKUP($G1186,Rahoitusmuoto!$B$2:$B$6,Rahoitusmuoto!$A$2:$A$6),"")</f>
        <v/>
      </c>
    </row>
    <row r="1187" spans="1:8" x14ac:dyDescent="0.2">
      <c r="A1187" s="9" t="str">
        <f t="shared" si="19"/>
        <v/>
      </c>
      <c r="H1187" t="str">
        <f>IFERROR(LOOKUP($G1187,Rahoitusmuoto!$B$2:$B$6,Rahoitusmuoto!$A$2:$A$6),"")</f>
        <v/>
      </c>
    </row>
    <row r="1188" spans="1:8" x14ac:dyDescent="0.2">
      <c r="A1188" s="9" t="str">
        <f t="shared" si="19"/>
        <v/>
      </c>
      <c r="H1188" t="str">
        <f>IFERROR(LOOKUP($G1188,Rahoitusmuoto!$B$2:$B$6,Rahoitusmuoto!$A$2:$A$6),"")</f>
        <v/>
      </c>
    </row>
    <row r="1189" spans="1:8" x14ac:dyDescent="0.2">
      <c r="A1189" s="9" t="str">
        <f t="shared" si="19"/>
        <v/>
      </c>
      <c r="H1189" t="str">
        <f>IFERROR(LOOKUP($G1189,Rahoitusmuoto!$B$2:$B$6,Rahoitusmuoto!$A$2:$A$6),"")</f>
        <v/>
      </c>
    </row>
    <row r="1190" spans="1:8" x14ac:dyDescent="0.2">
      <c r="A1190" s="9" t="str">
        <f t="shared" si="19"/>
        <v/>
      </c>
      <c r="H1190" t="str">
        <f>IFERROR(LOOKUP($G1190,Rahoitusmuoto!$B$2:$B$6,Rahoitusmuoto!$A$2:$A$6),"")</f>
        <v/>
      </c>
    </row>
    <row r="1191" spans="1:8" x14ac:dyDescent="0.2">
      <c r="A1191" s="9" t="str">
        <f t="shared" si="19"/>
        <v/>
      </c>
      <c r="H1191" t="str">
        <f>IFERROR(LOOKUP($G1191,Rahoitusmuoto!$B$2:$B$6,Rahoitusmuoto!$A$2:$A$6),"")</f>
        <v/>
      </c>
    </row>
    <row r="1192" spans="1:8" x14ac:dyDescent="0.2">
      <c r="A1192" s="9" t="str">
        <f t="shared" si="19"/>
        <v/>
      </c>
      <c r="H1192" t="str">
        <f>IFERROR(LOOKUP($G1192,Rahoitusmuoto!$B$2:$B$6,Rahoitusmuoto!$A$2:$A$6),"")</f>
        <v/>
      </c>
    </row>
    <row r="1193" spans="1:8" x14ac:dyDescent="0.2">
      <c r="A1193" s="9" t="str">
        <f t="shared" si="19"/>
        <v/>
      </c>
      <c r="H1193" t="str">
        <f>IFERROR(LOOKUP($G1193,Rahoitusmuoto!$B$2:$B$6,Rahoitusmuoto!$A$2:$A$6),"")</f>
        <v/>
      </c>
    </row>
    <row r="1194" spans="1:8" x14ac:dyDescent="0.2">
      <c r="A1194" s="9" t="str">
        <f t="shared" si="19"/>
        <v/>
      </c>
      <c r="H1194" t="str">
        <f>IFERROR(LOOKUP($G1194,Rahoitusmuoto!$B$2:$B$6,Rahoitusmuoto!$A$2:$A$6),"")</f>
        <v/>
      </c>
    </row>
    <row r="1195" spans="1:8" x14ac:dyDescent="0.2">
      <c r="A1195" s="9" t="str">
        <f t="shared" si="19"/>
        <v/>
      </c>
      <c r="H1195" t="str">
        <f>IFERROR(LOOKUP($G1195,Rahoitusmuoto!$B$2:$B$6,Rahoitusmuoto!$A$2:$A$6),"")</f>
        <v/>
      </c>
    </row>
    <row r="1196" spans="1:8" x14ac:dyDescent="0.2">
      <c r="A1196" s="9" t="str">
        <f t="shared" si="19"/>
        <v/>
      </c>
      <c r="H1196" t="str">
        <f>IFERROR(LOOKUP($G1196,Rahoitusmuoto!$B$2:$B$6,Rahoitusmuoto!$A$2:$A$6),"")</f>
        <v/>
      </c>
    </row>
    <row r="1197" spans="1:8" x14ac:dyDescent="0.2">
      <c r="A1197" s="9" t="str">
        <f t="shared" si="19"/>
        <v/>
      </c>
      <c r="H1197" t="str">
        <f>IFERROR(LOOKUP($G1197,Rahoitusmuoto!$B$2:$B$6,Rahoitusmuoto!$A$2:$A$6),"")</f>
        <v/>
      </c>
    </row>
    <row r="1198" spans="1:8" x14ac:dyDescent="0.2">
      <c r="A1198" s="9" t="str">
        <f t="shared" si="19"/>
        <v/>
      </c>
      <c r="H1198" t="str">
        <f>IFERROR(LOOKUP($G1198,Rahoitusmuoto!$B$2:$B$6,Rahoitusmuoto!$A$2:$A$6),"")</f>
        <v/>
      </c>
    </row>
    <row r="1199" spans="1:8" x14ac:dyDescent="0.2">
      <c r="A1199" s="9" t="str">
        <f t="shared" si="19"/>
        <v/>
      </c>
      <c r="H1199" t="str">
        <f>IFERROR(LOOKUP($G1199,Rahoitusmuoto!$B$2:$B$6,Rahoitusmuoto!$A$2:$A$6),"")</f>
        <v/>
      </c>
    </row>
    <row r="1200" spans="1:8" x14ac:dyDescent="0.2">
      <c r="A1200" s="9" t="str">
        <f t="shared" si="19"/>
        <v/>
      </c>
      <c r="H1200" t="str">
        <f>IFERROR(LOOKUP($G1200,Rahoitusmuoto!$B$2:$B$6,Rahoitusmuoto!$A$2:$A$6),"")</f>
        <v/>
      </c>
    </row>
    <row r="1201" spans="1:8" x14ac:dyDescent="0.2">
      <c r="A1201" s="9" t="str">
        <f t="shared" si="19"/>
        <v/>
      </c>
      <c r="H1201" t="str">
        <f>IFERROR(LOOKUP($G1201,Rahoitusmuoto!$B$2:$B$6,Rahoitusmuoto!$A$2:$A$6),"")</f>
        <v/>
      </c>
    </row>
    <row r="1202" spans="1:8" x14ac:dyDescent="0.2">
      <c r="A1202" s="9" t="str">
        <f t="shared" si="19"/>
        <v/>
      </c>
      <c r="H1202" t="str">
        <f>IFERROR(LOOKUP($G1202,Rahoitusmuoto!$B$2:$B$6,Rahoitusmuoto!$A$2:$A$6),"")</f>
        <v/>
      </c>
    </row>
    <row r="1203" spans="1:8" x14ac:dyDescent="0.2">
      <c r="A1203" s="9" t="str">
        <f t="shared" si="19"/>
        <v/>
      </c>
      <c r="H1203" t="str">
        <f>IFERROR(LOOKUP($G1203,Rahoitusmuoto!$B$2:$B$6,Rahoitusmuoto!$A$2:$A$6),"")</f>
        <v/>
      </c>
    </row>
    <row r="1204" spans="1:8" x14ac:dyDescent="0.2">
      <c r="A1204" s="9" t="str">
        <f t="shared" si="19"/>
        <v/>
      </c>
      <c r="H1204" t="str">
        <f>IFERROR(LOOKUP($G1204,Rahoitusmuoto!$B$2:$B$6,Rahoitusmuoto!$A$2:$A$6),"")</f>
        <v/>
      </c>
    </row>
    <row r="1205" spans="1:8" x14ac:dyDescent="0.2">
      <c r="A1205" s="9" t="str">
        <f t="shared" si="19"/>
        <v/>
      </c>
      <c r="H1205" t="str">
        <f>IFERROR(LOOKUP($G1205,Rahoitusmuoto!$B$2:$B$6,Rahoitusmuoto!$A$2:$A$6),"")</f>
        <v/>
      </c>
    </row>
    <row r="1206" spans="1:8" x14ac:dyDescent="0.2">
      <c r="A1206" s="9" t="str">
        <f t="shared" si="19"/>
        <v/>
      </c>
      <c r="H1206" t="str">
        <f>IFERROR(LOOKUP($G1206,Rahoitusmuoto!$B$2:$B$6,Rahoitusmuoto!$A$2:$A$6),"")</f>
        <v/>
      </c>
    </row>
    <row r="1207" spans="1:8" x14ac:dyDescent="0.2">
      <c r="A1207" s="9" t="str">
        <f t="shared" si="19"/>
        <v/>
      </c>
      <c r="H1207" t="str">
        <f>IFERROR(LOOKUP($G1207,Rahoitusmuoto!$B$2:$B$6,Rahoitusmuoto!$A$2:$A$6),"")</f>
        <v/>
      </c>
    </row>
    <row r="1208" spans="1:8" x14ac:dyDescent="0.2">
      <c r="A1208" s="9" t="str">
        <f t="shared" si="19"/>
        <v/>
      </c>
      <c r="H1208" t="str">
        <f>IFERROR(LOOKUP($G1208,Rahoitusmuoto!$B$2:$B$6,Rahoitusmuoto!$A$2:$A$6),"")</f>
        <v/>
      </c>
    </row>
    <row r="1209" spans="1:8" x14ac:dyDescent="0.2">
      <c r="A1209" s="9" t="str">
        <f t="shared" si="19"/>
        <v/>
      </c>
      <c r="H1209" t="str">
        <f>IFERROR(LOOKUP($G1209,Rahoitusmuoto!$B$2:$B$6,Rahoitusmuoto!$A$2:$A$6),"")</f>
        <v/>
      </c>
    </row>
    <row r="1210" spans="1:8" x14ac:dyDescent="0.2">
      <c r="A1210" s="9" t="str">
        <f t="shared" si="19"/>
        <v/>
      </c>
      <c r="H1210" t="str">
        <f>IFERROR(LOOKUP($G1210,Rahoitusmuoto!$B$2:$B$6,Rahoitusmuoto!$A$2:$A$6),"")</f>
        <v/>
      </c>
    </row>
    <row r="1211" spans="1:8" x14ac:dyDescent="0.2">
      <c r="A1211" s="9" t="str">
        <f t="shared" si="19"/>
        <v/>
      </c>
      <c r="H1211" t="str">
        <f>IFERROR(LOOKUP($G1211,Rahoitusmuoto!$B$2:$B$6,Rahoitusmuoto!$A$2:$A$6),"")</f>
        <v/>
      </c>
    </row>
    <row r="1212" spans="1:8" x14ac:dyDescent="0.2">
      <c r="A1212" s="9" t="str">
        <f t="shared" si="19"/>
        <v/>
      </c>
      <c r="H1212" t="str">
        <f>IFERROR(LOOKUP($G1212,Rahoitusmuoto!$B$2:$B$6,Rahoitusmuoto!$A$2:$A$6),"")</f>
        <v/>
      </c>
    </row>
    <row r="1213" spans="1:8" x14ac:dyDescent="0.2">
      <c r="A1213" s="9" t="str">
        <f t="shared" si="19"/>
        <v/>
      </c>
      <c r="H1213" t="str">
        <f>IFERROR(LOOKUP($G1213,Rahoitusmuoto!$B$2:$B$6,Rahoitusmuoto!$A$2:$A$6),"")</f>
        <v/>
      </c>
    </row>
    <row r="1214" spans="1:8" x14ac:dyDescent="0.2">
      <c r="A1214" s="9" t="str">
        <f t="shared" si="19"/>
        <v/>
      </c>
      <c r="H1214" t="str">
        <f>IFERROR(LOOKUP($G1214,Rahoitusmuoto!$B$2:$B$6,Rahoitusmuoto!$A$2:$A$6),"")</f>
        <v/>
      </c>
    </row>
    <row r="1215" spans="1:8" x14ac:dyDescent="0.2">
      <c r="A1215" s="9" t="str">
        <f t="shared" si="19"/>
        <v/>
      </c>
      <c r="H1215" t="str">
        <f>IFERROR(LOOKUP($G1215,Rahoitusmuoto!$B$2:$B$6,Rahoitusmuoto!$A$2:$A$6),"")</f>
        <v/>
      </c>
    </row>
    <row r="1216" spans="1:8" x14ac:dyDescent="0.2">
      <c r="A1216" s="9" t="str">
        <f t="shared" si="19"/>
        <v/>
      </c>
      <c r="H1216" t="str">
        <f>IFERROR(LOOKUP($G1216,Rahoitusmuoto!$B$2:$B$6,Rahoitusmuoto!$A$2:$A$6),"")</f>
        <v/>
      </c>
    </row>
    <row r="1217" spans="1:8" x14ac:dyDescent="0.2">
      <c r="A1217" s="9" t="str">
        <f t="shared" si="19"/>
        <v/>
      </c>
      <c r="H1217" t="str">
        <f>IFERROR(LOOKUP($G1217,Rahoitusmuoto!$B$2:$B$6,Rahoitusmuoto!$A$2:$A$6),"")</f>
        <v/>
      </c>
    </row>
    <row r="1218" spans="1:8" x14ac:dyDescent="0.2">
      <c r="A1218" s="9" t="str">
        <f t="shared" si="19"/>
        <v/>
      </c>
      <c r="H1218" t="str">
        <f>IFERROR(LOOKUP($G1218,Rahoitusmuoto!$B$2:$B$6,Rahoitusmuoto!$A$2:$A$6),"")</f>
        <v/>
      </c>
    </row>
    <row r="1219" spans="1:8" x14ac:dyDescent="0.2">
      <c r="A1219" s="9" t="str">
        <f t="shared" si="19"/>
        <v/>
      </c>
      <c r="H1219" t="str">
        <f>IFERROR(LOOKUP($G1219,Rahoitusmuoto!$B$2:$B$6,Rahoitusmuoto!$A$2:$A$6),"")</f>
        <v/>
      </c>
    </row>
    <row r="1220" spans="1:8" x14ac:dyDescent="0.2">
      <c r="A1220" s="9" t="str">
        <f t="shared" si="19"/>
        <v/>
      </c>
      <c r="H1220" t="str">
        <f>IFERROR(LOOKUP($G1220,Rahoitusmuoto!$B$2:$B$6,Rahoitusmuoto!$A$2:$A$6),"")</f>
        <v/>
      </c>
    </row>
    <row r="1221" spans="1:8" x14ac:dyDescent="0.2">
      <c r="A1221" s="9" t="str">
        <f t="shared" si="19"/>
        <v/>
      </c>
      <c r="H1221" t="str">
        <f>IFERROR(LOOKUP($G1221,Rahoitusmuoto!$B$2:$B$6,Rahoitusmuoto!$A$2:$A$6),"")</f>
        <v/>
      </c>
    </row>
    <row r="1222" spans="1:8" x14ac:dyDescent="0.2">
      <c r="A1222" s="9" t="str">
        <f t="shared" ref="A1222:A1285" si="20">IF(ISBLANK(B1222),"",CONCATENATE(B1222," ",C1222, "(", E1222, ")"))</f>
        <v/>
      </c>
      <c r="H1222" t="str">
        <f>IFERROR(LOOKUP($G1222,Rahoitusmuoto!$B$2:$B$6,Rahoitusmuoto!$A$2:$A$6),"")</f>
        <v/>
      </c>
    </row>
    <row r="1223" spans="1:8" x14ac:dyDescent="0.2">
      <c r="A1223" s="9" t="str">
        <f t="shared" si="20"/>
        <v/>
      </c>
      <c r="H1223" t="str">
        <f>IFERROR(LOOKUP($G1223,Rahoitusmuoto!$B$2:$B$6,Rahoitusmuoto!$A$2:$A$6),"")</f>
        <v/>
      </c>
    </row>
    <row r="1224" spans="1:8" x14ac:dyDescent="0.2">
      <c r="A1224" s="9" t="str">
        <f t="shared" si="20"/>
        <v/>
      </c>
      <c r="H1224" t="str">
        <f>IFERROR(LOOKUP($G1224,Rahoitusmuoto!$B$2:$B$6,Rahoitusmuoto!$A$2:$A$6),"")</f>
        <v/>
      </c>
    </row>
    <row r="1225" spans="1:8" x14ac:dyDescent="0.2">
      <c r="A1225" s="9" t="str">
        <f t="shared" si="20"/>
        <v/>
      </c>
      <c r="H1225" t="str">
        <f>IFERROR(LOOKUP($G1225,Rahoitusmuoto!$B$2:$B$6,Rahoitusmuoto!$A$2:$A$6),"")</f>
        <v/>
      </c>
    </row>
    <row r="1226" spans="1:8" x14ac:dyDescent="0.2">
      <c r="A1226" s="9" t="str">
        <f t="shared" si="20"/>
        <v/>
      </c>
      <c r="H1226" t="str">
        <f>IFERROR(LOOKUP($G1226,Rahoitusmuoto!$B$2:$B$6,Rahoitusmuoto!$A$2:$A$6),"")</f>
        <v/>
      </c>
    </row>
    <row r="1227" spans="1:8" x14ac:dyDescent="0.2">
      <c r="A1227" s="9" t="str">
        <f t="shared" si="20"/>
        <v/>
      </c>
      <c r="H1227" t="str">
        <f>IFERROR(LOOKUP($G1227,Rahoitusmuoto!$B$2:$B$6,Rahoitusmuoto!$A$2:$A$6),"")</f>
        <v/>
      </c>
    </row>
    <row r="1228" spans="1:8" x14ac:dyDescent="0.2">
      <c r="A1228" s="9" t="str">
        <f t="shared" si="20"/>
        <v/>
      </c>
      <c r="H1228" t="str">
        <f>IFERROR(LOOKUP($G1228,Rahoitusmuoto!$B$2:$B$6,Rahoitusmuoto!$A$2:$A$6),"")</f>
        <v/>
      </c>
    </row>
    <row r="1229" spans="1:8" x14ac:dyDescent="0.2">
      <c r="A1229" s="9" t="str">
        <f t="shared" si="20"/>
        <v/>
      </c>
      <c r="H1229" t="str">
        <f>IFERROR(LOOKUP($G1229,Rahoitusmuoto!$B$2:$B$6,Rahoitusmuoto!$A$2:$A$6),"")</f>
        <v/>
      </c>
    </row>
    <row r="1230" spans="1:8" x14ac:dyDescent="0.2">
      <c r="A1230" s="9" t="str">
        <f t="shared" si="20"/>
        <v/>
      </c>
      <c r="H1230" t="str">
        <f>IFERROR(LOOKUP($G1230,Rahoitusmuoto!$B$2:$B$6,Rahoitusmuoto!$A$2:$A$6),"")</f>
        <v/>
      </c>
    </row>
    <row r="1231" spans="1:8" x14ac:dyDescent="0.2">
      <c r="A1231" s="9" t="str">
        <f t="shared" si="20"/>
        <v/>
      </c>
      <c r="H1231" t="str">
        <f>IFERROR(LOOKUP($G1231,Rahoitusmuoto!$B$2:$B$6,Rahoitusmuoto!$A$2:$A$6),"")</f>
        <v/>
      </c>
    </row>
    <row r="1232" spans="1:8" x14ac:dyDescent="0.2">
      <c r="A1232" s="9" t="str">
        <f t="shared" si="20"/>
        <v/>
      </c>
      <c r="H1232" t="str">
        <f>IFERROR(LOOKUP($G1232,Rahoitusmuoto!$B$2:$B$6,Rahoitusmuoto!$A$2:$A$6),"")</f>
        <v/>
      </c>
    </row>
    <row r="1233" spans="1:8" x14ac:dyDescent="0.2">
      <c r="A1233" s="9" t="str">
        <f t="shared" si="20"/>
        <v/>
      </c>
      <c r="H1233" t="str">
        <f>IFERROR(LOOKUP($G1233,Rahoitusmuoto!$B$2:$B$6,Rahoitusmuoto!$A$2:$A$6),"")</f>
        <v/>
      </c>
    </row>
    <row r="1234" spans="1:8" x14ac:dyDescent="0.2">
      <c r="A1234" s="9" t="str">
        <f t="shared" si="20"/>
        <v/>
      </c>
      <c r="H1234" t="str">
        <f>IFERROR(LOOKUP($G1234,Rahoitusmuoto!$B$2:$B$6,Rahoitusmuoto!$A$2:$A$6),"")</f>
        <v/>
      </c>
    </row>
    <row r="1235" spans="1:8" x14ac:dyDescent="0.2">
      <c r="A1235" s="9" t="str">
        <f t="shared" si="20"/>
        <v/>
      </c>
      <c r="H1235" t="str">
        <f>IFERROR(LOOKUP($G1235,Rahoitusmuoto!$B$2:$B$6,Rahoitusmuoto!$A$2:$A$6),"")</f>
        <v/>
      </c>
    </row>
    <row r="1236" spans="1:8" x14ac:dyDescent="0.2">
      <c r="A1236" s="9" t="str">
        <f t="shared" si="20"/>
        <v/>
      </c>
      <c r="H1236" t="str">
        <f>IFERROR(LOOKUP($G1236,Rahoitusmuoto!$B$2:$B$6,Rahoitusmuoto!$A$2:$A$6),"")</f>
        <v/>
      </c>
    </row>
    <row r="1237" spans="1:8" x14ac:dyDescent="0.2">
      <c r="A1237" s="9" t="str">
        <f t="shared" si="20"/>
        <v/>
      </c>
      <c r="H1237" t="str">
        <f>IFERROR(LOOKUP($G1237,Rahoitusmuoto!$B$2:$B$6,Rahoitusmuoto!$A$2:$A$6),"")</f>
        <v/>
      </c>
    </row>
    <row r="1238" spans="1:8" x14ac:dyDescent="0.2">
      <c r="A1238" s="9" t="str">
        <f t="shared" si="20"/>
        <v/>
      </c>
      <c r="H1238" t="str">
        <f>IFERROR(LOOKUP($G1238,Rahoitusmuoto!$B$2:$B$6,Rahoitusmuoto!$A$2:$A$6),"")</f>
        <v/>
      </c>
    </row>
    <row r="1239" spans="1:8" x14ac:dyDescent="0.2">
      <c r="A1239" s="9" t="str">
        <f t="shared" si="20"/>
        <v/>
      </c>
      <c r="H1239" t="str">
        <f>IFERROR(LOOKUP($G1239,Rahoitusmuoto!$B$2:$B$6,Rahoitusmuoto!$A$2:$A$6),"")</f>
        <v/>
      </c>
    </row>
    <row r="1240" spans="1:8" x14ac:dyDescent="0.2">
      <c r="A1240" s="9" t="str">
        <f t="shared" si="20"/>
        <v/>
      </c>
      <c r="H1240" t="str">
        <f>IFERROR(LOOKUP($G1240,Rahoitusmuoto!$B$2:$B$6,Rahoitusmuoto!$A$2:$A$6),"")</f>
        <v/>
      </c>
    </row>
    <row r="1241" spans="1:8" x14ac:dyDescent="0.2">
      <c r="A1241" s="9" t="str">
        <f t="shared" si="20"/>
        <v/>
      </c>
      <c r="H1241" t="str">
        <f>IFERROR(LOOKUP($G1241,Rahoitusmuoto!$B$2:$B$6,Rahoitusmuoto!$A$2:$A$6),"")</f>
        <v/>
      </c>
    </row>
    <row r="1242" spans="1:8" x14ac:dyDescent="0.2">
      <c r="A1242" s="9" t="str">
        <f t="shared" si="20"/>
        <v/>
      </c>
      <c r="H1242" t="str">
        <f>IFERROR(LOOKUP($G1242,Rahoitusmuoto!$B$2:$B$6,Rahoitusmuoto!$A$2:$A$6),"")</f>
        <v/>
      </c>
    </row>
    <row r="1243" spans="1:8" x14ac:dyDescent="0.2">
      <c r="A1243" s="9" t="str">
        <f t="shared" si="20"/>
        <v/>
      </c>
      <c r="H1243" t="str">
        <f>IFERROR(LOOKUP($G1243,Rahoitusmuoto!$B$2:$B$6,Rahoitusmuoto!$A$2:$A$6),"")</f>
        <v/>
      </c>
    </row>
    <row r="1244" spans="1:8" x14ac:dyDescent="0.2">
      <c r="A1244" s="9" t="str">
        <f t="shared" si="20"/>
        <v/>
      </c>
      <c r="H1244" t="str">
        <f>IFERROR(LOOKUP($G1244,Rahoitusmuoto!$B$2:$B$6,Rahoitusmuoto!$A$2:$A$6),"")</f>
        <v/>
      </c>
    </row>
    <row r="1245" spans="1:8" x14ac:dyDescent="0.2">
      <c r="A1245" s="9" t="str">
        <f t="shared" si="20"/>
        <v/>
      </c>
      <c r="H1245" t="str">
        <f>IFERROR(LOOKUP($G1245,Rahoitusmuoto!$B$2:$B$6,Rahoitusmuoto!$A$2:$A$6),"")</f>
        <v/>
      </c>
    </row>
    <row r="1246" spans="1:8" x14ac:dyDescent="0.2">
      <c r="A1246" s="9" t="str">
        <f t="shared" si="20"/>
        <v/>
      </c>
      <c r="H1246" t="str">
        <f>IFERROR(LOOKUP($G1246,Rahoitusmuoto!$B$2:$B$6,Rahoitusmuoto!$A$2:$A$6),"")</f>
        <v/>
      </c>
    </row>
    <row r="1247" spans="1:8" x14ac:dyDescent="0.2">
      <c r="A1247" s="9" t="str">
        <f t="shared" si="20"/>
        <v/>
      </c>
      <c r="H1247" t="str">
        <f>IFERROR(LOOKUP($G1247,Rahoitusmuoto!$B$2:$B$6,Rahoitusmuoto!$A$2:$A$6),"")</f>
        <v/>
      </c>
    </row>
    <row r="1248" spans="1:8" x14ac:dyDescent="0.2">
      <c r="A1248" s="9" t="str">
        <f t="shared" si="20"/>
        <v/>
      </c>
      <c r="H1248" t="str">
        <f>IFERROR(LOOKUP($G1248,Rahoitusmuoto!$B$2:$B$6,Rahoitusmuoto!$A$2:$A$6),"")</f>
        <v/>
      </c>
    </row>
    <row r="1249" spans="1:8" x14ac:dyDescent="0.2">
      <c r="A1249" s="9" t="str">
        <f t="shared" si="20"/>
        <v/>
      </c>
      <c r="H1249" t="str">
        <f>IFERROR(LOOKUP($G1249,Rahoitusmuoto!$B$2:$B$6,Rahoitusmuoto!$A$2:$A$6),"")</f>
        <v/>
      </c>
    </row>
    <row r="1250" spans="1:8" x14ac:dyDescent="0.2">
      <c r="A1250" s="9" t="str">
        <f t="shared" si="20"/>
        <v/>
      </c>
      <c r="H1250" t="str">
        <f>IFERROR(LOOKUP($G1250,Rahoitusmuoto!$B$2:$B$6,Rahoitusmuoto!$A$2:$A$6),"")</f>
        <v/>
      </c>
    </row>
    <row r="1251" spans="1:8" x14ac:dyDescent="0.2">
      <c r="A1251" s="9" t="str">
        <f t="shared" si="20"/>
        <v/>
      </c>
      <c r="H1251" t="str">
        <f>IFERROR(LOOKUP($G1251,Rahoitusmuoto!$B$2:$B$6,Rahoitusmuoto!$A$2:$A$6),"")</f>
        <v/>
      </c>
    </row>
    <row r="1252" spans="1:8" x14ac:dyDescent="0.2">
      <c r="A1252" s="9" t="str">
        <f t="shared" si="20"/>
        <v/>
      </c>
      <c r="H1252" t="str">
        <f>IFERROR(LOOKUP($G1252,Rahoitusmuoto!$B$2:$B$6,Rahoitusmuoto!$A$2:$A$6),"")</f>
        <v/>
      </c>
    </row>
    <row r="1253" spans="1:8" x14ac:dyDescent="0.2">
      <c r="A1253" s="9" t="str">
        <f t="shared" si="20"/>
        <v/>
      </c>
      <c r="H1253" t="str">
        <f>IFERROR(LOOKUP($G1253,Rahoitusmuoto!$B$2:$B$6,Rahoitusmuoto!$A$2:$A$6),"")</f>
        <v/>
      </c>
    </row>
    <row r="1254" spans="1:8" x14ac:dyDescent="0.2">
      <c r="A1254" s="9" t="str">
        <f t="shared" si="20"/>
        <v/>
      </c>
      <c r="H1254" t="str">
        <f>IFERROR(LOOKUP($G1254,Rahoitusmuoto!$B$2:$B$6,Rahoitusmuoto!$A$2:$A$6),"")</f>
        <v/>
      </c>
    </row>
    <row r="1255" spans="1:8" x14ac:dyDescent="0.2">
      <c r="A1255" s="9" t="str">
        <f t="shared" si="20"/>
        <v/>
      </c>
      <c r="H1255" t="str">
        <f>IFERROR(LOOKUP($G1255,Rahoitusmuoto!$B$2:$B$6,Rahoitusmuoto!$A$2:$A$6),"")</f>
        <v/>
      </c>
    </row>
    <row r="1256" spans="1:8" x14ac:dyDescent="0.2">
      <c r="A1256" s="9" t="str">
        <f t="shared" si="20"/>
        <v/>
      </c>
      <c r="H1256" t="str">
        <f>IFERROR(LOOKUP($G1256,Rahoitusmuoto!$B$2:$B$6,Rahoitusmuoto!$A$2:$A$6),"")</f>
        <v/>
      </c>
    </row>
    <row r="1257" spans="1:8" x14ac:dyDescent="0.2">
      <c r="A1257" s="9" t="str">
        <f t="shared" si="20"/>
        <v/>
      </c>
      <c r="H1257" t="str">
        <f>IFERROR(LOOKUP($G1257,Rahoitusmuoto!$B$2:$B$6,Rahoitusmuoto!$A$2:$A$6),"")</f>
        <v/>
      </c>
    </row>
    <row r="1258" spans="1:8" x14ac:dyDescent="0.2">
      <c r="A1258" s="9" t="str">
        <f t="shared" si="20"/>
        <v/>
      </c>
      <c r="H1258" t="str">
        <f>IFERROR(LOOKUP($G1258,Rahoitusmuoto!$B$2:$B$6,Rahoitusmuoto!$A$2:$A$6),"")</f>
        <v/>
      </c>
    </row>
    <row r="1259" spans="1:8" x14ac:dyDescent="0.2">
      <c r="A1259" s="9" t="str">
        <f t="shared" si="20"/>
        <v/>
      </c>
      <c r="H1259" t="str">
        <f>IFERROR(LOOKUP($G1259,Rahoitusmuoto!$B$2:$B$6,Rahoitusmuoto!$A$2:$A$6),"")</f>
        <v/>
      </c>
    </row>
    <row r="1260" spans="1:8" x14ac:dyDescent="0.2">
      <c r="A1260" s="9" t="str">
        <f t="shared" si="20"/>
        <v/>
      </c>
      <c r="H1260" t="str">
        <f>IFERROR(LOOKUP($G1260,Rahoitusmuoto!$B$2:$B$6,Rahoitusmuoto!$A$2:$A$6),"")</f>
        <v/>
      </c>
    </row>
    <row r="1261" spans="1:8" x14ac:dyDescent="0.2">
      <c r="A1261" s="9" t="str">
        <f t="shared" si="20"/>
        <v/>
      </c>
      <c r="H1261" t="str">
        <f>IFERROR(LOOKUP($G1261,Rahoitusmuoto!$B$2:$B$6,Rahoitusmuoto!$A$2:$A$6),"")</f>
        <v/>
      </c>
    </row>
    <row r="1262" spans="1:8" x14ac:dyDescent="0.2">
      <c r="A1262" s="9" t="str">
        <f t="shared" si="20"/>
        <v/>
      </c>
      <c r="H1262" t="str">
        <f>IFERROR(LOOKUP($G1262,Rahoitusmuoto!$B$2:$B$6,Rahoitusmuoto!$A$2:$A$6),"")</f>
        <v/>
      </c>
    </row>
    <row r="1263" spans="1:8" x14ac:dyDescent="0.2">
      <c r="A1263" s="9" t="str">
        <f t="shared" si="20"/>
        <v/>
      </c>
      <c r="H1263" t="str">
        <f>IFERROR(LOOKUP($G1263,Rahoitusmuoto!$B$2:$B$6,Rahoitusmuoto!$A$2:$A$6),"")</f>
        <v/>
      </c>
    </row>
    <row r="1264" spans="1:8" x14ac:dyDescent="0.2">
      <c r="A1264" s="9" t="str">
        <f t="shared" si="20"/>
        <v/>
      </c>
      <c r="H1264" t="str">
        <f>IFERROR(LOOKUP($G1264,Rahoitusmuoto!$B$2:$B$6,Rahoitusmuoto!$A$2:$A$6),"")</f>
        <v/>
      </c>
    </row>
    <row r="1265" spans="1:8" x14ac:dyDescent="0.2">
      <c r="A1265" s="9" t="str">
        <f t="shared" si="20"/>
        <v/>
      </c>
      <c r="H1265" t="str">
        <f>IFERROR(LOOKUP($G1265,Rahoitusmuoto!$B$2:$B$6,Rahoitusmuoto!$A$2:$A$6),"")</f>
        <v/>
      </c>
    </row>
    <row r="1266" spans="1:8" x14ac:dyDescent="0.2">
      <c r="A1266" s="9" t="str">
        <f t="shared" si="20"/>
        <v/>
      </c>
      <c r="H1266" t="str">
        <f>IFERROR(LOOKUP($G1266,Rahoitusmuoto!$B$2:$B$6,Rahoitusmuoto!$A$2:$A$6),"")</f>
        <v/>
      </c>
    </row>
    <row r="1267" spans="1:8" x14ac:dyDescent="0.2">
      <c r="A1267" s="9" t="str">
        <f t="shared" si="20"/>
        <v/>
      </c>
      <c r="H1267" t="str">
        <f>IFERROR(LOOKUP($G1267,Rahoitusmuoto!$B$2:$B$6,Rahoitusmuoto!$A$2:$A$6),"")</f>
        <v/>
      </c>
    </row>
    <row r="1268" spans="1:8" x14ac:dyDescent="0.2">
      <c r="A1268" s="9" t="str">
        <f t="shared" si="20"/>
        <v/>
      </c>
      <c r="H1268" t="str">
        <f>IFERROR(LOOKUP($G1268,Rahoitusmuoto!$B$2:$B$6,Rahoitusmuoto!$A$2:$A$6),"")</f>
        <v/>
      </c>
    </row>
    <row r="1269" spans="1:8" x14ac:dyDescent="0.2">
      <c r="A1269" s="9" t="str">
        <f t="shared" si="20"/>
        <v/>
      </c>
      <c r="H1269" t="str">
        <f>IFERROR(LOOKUP($G1269,Rahoitusmuoto!$B$2:$B$6,Rahoitusmuoto!$A$2:$A$6),"")</f>
        <v/>
      </c>
    </row>
    <row r="1270" spans="1:8" x14ac:dyDescent="0.2">
      <c r="A1270" s="9" t="str">
        <f t="shared" si="20"/>
        <v/>
      </c>
      <c r="H1270" t="str">
        <f>IFERROR(LOOKUP($G1270,Rahoitusmuoto!$B$2:$B$6,Rahoitusmuoto!$A$2:$A$6),"")</f>
        <v/>
      </c>
    </row>
    <row r="1271" spans="1:8" x14ac:dyDescent="0.2">
      <c r="A1271" s="9" t="str">
        <f t="shared" si="20"/>
        <v/>
      </c>
      <c r="H1271" t="str">
        <f>IFERROR(LOOKUP($G1271,Rahoitusmuoto!$B$2:$B$6,Rahoitusmuoto!$A$2:$A$6),"")</f>
        <v/>
      </c>
    </row>
    <row r="1272" spans="1:8" x14ac:dyDescent="0.2">
      <c r="A1272" s="9" t="str">
        <f t="shared" si="20"/>
        <v/>
      </c>
      <c r="H1272" t="str">
        <f>IFERROR(LOOKUP($G1272,Rahoitusmuoto!$B$2:$B$6,Rahoitusmuoto!$A$2:$A$6),"")</f>
        <v/>
      </c>
    </row>
    <row r="1273" spans="1:8" x14ac:dyDescent="0.2">
      <c r="A1273" s="9" t="str">
        <f t="shared" si="20"/>
        <v/>
      </c>
      <c r="H1273" t="str">
        <f>IFERROR(LOOKUP($G1273,Rahoitusmuoto!$B$2:$B$6,Rahoitusmuoto!$A$2:$A$6),"")</f>
        <v/>
      </c>
    </row>
    <row r="1274" spans="1:8" x14ac:dyDescent="0.2">
      <c r="A1274" s="9" t="str">
        <f t="shared" si="20"/>
        <v/>
      </c>
      <c r="H1274" t="str">
        <f>IFERROR(LOOKUP($G1274,Rahoitusmuoto!$B$2:$B$6,Rahoitusmuoto!$A$2:$A$6),"")</f>
        <v/>
      </c>
    </row>
    <row r="1275" spans="1:8" x14ac:dyDescent="0.2">
      <c r="A1275" s="9" t="str">
        <f t="shared" si="20"/>
        <v/>
      </c>
      <c r="H1275" t="str">
        <f>IFERROR(LOOKUP($G1275,Rahoitusmuoto!$B$2:$B$6,Rahoitusmuoto!$A$2:$A$6),"")</f>
        <v/>
      </c>
    </row>
    <row r="1276" spans="1:8" x14ac:dyDescent="0.2">
      <c r="A1276" s="9" t="str">
        <f t="shared" si="20"/>
        <v/>
      </c>
      <c r="H1276" t="str">
        <f>IFERROR(LOOKUP($G1276,Rahoitusmuoto!$B$2:$B$6,Rahoitusmuoto!$A$2:$A$6),"")</f>
        <v/>
      </c>
    </row>
    <row r="1277" spans="1:8" x14ac:dyDescent="0.2">
      <c r="A1277" s="9" t="str">
        <f t="shared" si="20"/>
        <v/>
      </c>
      <c r="H1277" t="str">
        <f>IFERROR(LOOKUP($G1277,Rahoitusmuoto!$B$2:$B$6,Rahoitusmuoto!$A$2:$A$6),"")</f>
        <v/>
      </c>
    </row>
    <row r="1278" spans="1:8" x14ac:dyDescent="0.2">
      <c r="A1278" s="9" t="str">
        <f t="shared" si="20"/>
        <v/>
      </c>
      <c r="H1278" t="str">
        <f>IFERROR(LOOKUP($G1278,Rahoitusmuoto!$B$2:$B$6,Rahoitusmuoto!$A$2:$A$6),"")</f>
        <v/>
      </c>
    </row>
    <row r="1279" spans="1:8" x14ac:dyDescent="0.2">
      <c r="A1279" s="9" t="str">
        <f t="shared" si="20"/>
        <v/>
      </c>
      <c r="H1279" t="str">
        <f>IFERROR(LOOKUP($G1279,Rahoitusmuoto!$B$2:$B$6,Rahoitusmuoto!$A$2:$A$6),"")</f>
        <v/>
      </c>
    </row>
    <row r="1280" spans="1:8" x14ac:dyDescent="0.2">
      <c r="A1280" s="9" t="str">
        <f t="shared" si="20"/>
        <v/>
      </c>
      <c r="H1280" t="str">
        <f>IFERROR(LOOKUP($G1280,Rahoitusmuoto!$B$2:$B$6,Rahoitusmuoto!$A$2:$A$6),"")</f>
        <v/>
      </c>
    </row>
    <row r="1281" spans="1:8" x14ac:dyDescent="0.2">
      <c r="A1281" s="9" t="str">
        <f t="shared" si="20"/>
        <v/>
      </c>
      <c r="H1281" t="str">
        <f>IFERROR(LOOKUP($G1281,Rahoitusmuoto!$B$2:$B$6,Rahoitusmuoto!$A$2:$A$6),"")</f>
        <v/>
      </c>
    </row>
    <row r="1282" spans="1:8" x14ac:dyDescent="0.2">
      <c r="A1282" s="9" t="str">
        <f t="shared" si="20"/>
        <v/>
      </c>
      <c r="H1282" t="str">
        <f>IFERROR(LOOKUP($G1282,Rahoitusmuoto!$B$2:$B$6,Rahoitusmuoto!$A$2:$A$6),"")</f>
        <v/>
      </c>
    </row>
    <row r="1283" spans="1:8" x14ac:dyDescent="0.2">
      <c r="A1283" s="9" t="str">
        <f t="shared" si="20"/>
        <v/>
      </c>
      <c r="H1283" t="str">
        <f>IFERROR(LOOKUP($G1283,Rahoitusmuoto!$B$2:$B$6,Rahoitusmuoto!$A$2:$A$6),"")</f>
        <v/>
      </c>
    </row>
    <row r="1284" spans="1:8" x14ac:dyDescent="0.2">
      <c r="A1284" s="9" t="str">
        <f t="shared" si="20"/>
        <v/>
      </c>
      <c r="H1284" t="str">
        <f>IFERROR(LOOKUP($G1284,Rahoitusmuoto!$B$2:$B$6,Rahoitusmuoto!$A$2:$A$6),"")</f>
        <v/>
      </c>
    </row>
    <row r="1285" spans="1:8" x14ac:dyDescent="0.2">
      <c r="A1285" s="9" t="str">
        <f t="shared" si="20"/>
        <v/>
      </c>
      <c r="H1285" t="str">
        <f>IFERROR(LOOKUP($G1285,Rahoitusmuoto!$B$2:$B$6,Rahoitusmuoto!$A$2:$A$6),"")</f>
        <v/>
      </c>
    </row>
    <row r="1286" spans="1:8" x14ac:dyDescent="0.2">
      <c r="A1286" s="9" t="str">
        <f t="shared" ref="A1286:A1349" si="21">IF(ISBLANK(B1286),"",CONCATENATE(B1286," ",C1286, "(", E1286, ")"))</f>
        <v/>
      </c>
      <c r="H1286" t="str">
        <f>IFERROR(LOOKUP($G1286,Rahoitusmuoto!$B$2:$B$6,Rahoitusmuoto!$A$2:$A$6),"")</f>
        <v/>
      </c>
    </row>
    <row r="1287" spans="1:8" x14ac:dyDescent="0.2">
      <c r="A1287" s="9" t="str">
        <f t="shared" si="21"/>
        <v/>
      </c>
      <c r="H1287" t="str">
        <f>IFERROR(LOOKUP($G1287,Rahoitusmuoto!$B$2:$B$6,Rahoitusmuoto!$A$2:$A$6),"")</f>
        <v/>
      </c>
    </row>
    <row r="1288" spans="1:8" x14ac:dyDescent="0.2">
      <c r="A1288" s="9" t="str">
        <f t="shared" si="21"/>
        <v/>
      </c>
      <c r="H1288" t="str">
        <f>IFERROR(LOOKUP($G1288,Rahoitusmuoto!$B$2:$B$6,Rahoitusmuoto!$A$2:$A$6),"")</f>
        <v/>
      </c>
    </row>
    <row r="1289" spans="1:8" x14ac:dyDescent="0.2">
      <c r="A1289" s="9" t="str">
        <f t="shared" si="21"/>
        <v/>
      </c>
      <c r="H1289" t="str">
        <f>IFERROR(LOOKUP($G1289,Rahoitusmuoto!$B$2:$B$6,Rahoitusmuoto!$A$2:$A$6),"")</f>
        <v/>
      </c>
    </row>
    <row r="1290" spans="1:8" x14ac:dyDescent="0.2">
      <c r="A1290" s="9" t="str">
        <f t="shared" si="21"/>
        <v/>
      </c>
      <c r="H1290" t="str">
        <f>IFERROR(LOOKUP($G1290,Rahoitusmuoto!$B$2:$B$6,Rahoitusmuoto!$A$2:$A$6),"")</f>
        <v/>
      </c>
    </row>
    <row r="1291" spans="1:8" x14ac:dyDescent="0.2">
      <c r="A1291" s="9" t="str">
        <f t="shared" si="21"/>
        <v/>
      </c>
      <c r="H1291" t="str">
        <f>IFERROR(LOOKUP($G1291,Rahoitusmuoto!$B$2:$B$6,Rahoitusmuoto!$A$2:$A$6),"")</f>
        <v/>
      </c>
    </row>
    <row r="1292" spans="1:8" x14ac:dyDescent="0.2">
      <c r="A1292" s="9" t="str">
        <f t="shared" si="21"/>
        <v/>
      </c>
      <c r="H1292" t="str">
        <f>IFERROR(LOOKUP($G1292,Rahoitusmuoto!$B$2:$B$6,Rahoitusmuoto!$A$2:$A$6),"")</f>
        <v/>
      </c>
    </row>
    <row r="1293" spans="1:8" x14ac:dyDescent="0.2">
      <c r="A1293" s="9" t="str">
        <f t="shared" si="21"/>
        <v/>
      </c>
      <c r="H1293" t="str">
        <f>IFERROR(LOOKUP($G1293,Rahoitusmuoto!$B$2:$B$6,Rahoitusmuoto!$A$2:$A$6),"")</f>
        <v/>
      </c>
    </row>
    <row r="1294" spans="1:8" x14ac:dyDescent="0.2">
      <c r="A1294" s="9" t="str">
        <f t="shared" si="21"/>
        <v/>
      </c>
      <c r="H1294" t="str">
        <f>IFERROR(LOOKUP($G1294,Rahoitusmuoto!$B$2:$B$6,Rahoitusmuoto!$A$2:$A$6),"")</f>
        <v/>
      </c>
    </row>
    <row r="1295" spans="1:8" x14ac:dyDescent="0.2">
      <c r="A1295" s="9" t="str">
        <f t="shared" si="21"/>
        <v/>
      </c>
      <c r="H1295" t="str">
        <f>IFERROR(LOOKUP($G1295,Rahoitusmuoto!$B$2:$B$6,Rahoitusmuoto!$A$2:$A$6),"")</f>
        <v/>
      </c>
    </row>
    <row r="1296" spans="1:8" x14ac:dyDescent="0.2">
      <c r="A1296" s="9" t="str">
        <f t="shared" si="21"/>
        <v/>
      </c>
      <c r="H1296" t="str">
        <f>IFERROR(LOOKUP($G1296,Rahoitusmuoto!$B$2:$B$6,Rahoitusmuoto!$A$2:$A$6),"")</f>
        <v/>
      </c>
    </row>
    <row r="1297" spans="1:8" x14ac:dyDescent="0.2">
      <c r="A1297" s="9" t="str">
        <f t="shared" si="21"/>
        <v/>
      </c>
      <c r="H1297" t="str">
        <f>IFERROR(LOOKUP($G1297,Rahoitusmuoto!$B$2:$B$6,Rahoitusmuoto!$A$2:$A$6),"")</f>
        <v/>
      </c>
    </row>
    <row r="1298" spans="1:8" x14ac:dyDescent="0.2">
      <c r="A1298" s="9" t="str">
        <f t="shared" si="21"/>
        <v/>
      </c>
      <c r="H1298" t="str">
        <f>IFERROR(LOOKUP($G1298,Rahoitusmuoto!$B$2:$B$6,Rahoitusmuoto!$A$2:$A$6),"")</f>
        <v/>
      </c>
    </row>
    <row r="1299" spans="1:8" x14ac:dyDescent="0.2">
      <c r="A1299" s="9" t="str">
        <f t="shared" si="21"/>
        <v/>
      </c>
      <c r="H1299" t="str">
        <f>IFERROR(LOOKUP($G1299,Rahoitusmuoto!$B$2:$B$6,Rahoitusmuoto!$A$2:$A$6),"")</f>
        <v/>
      </c>
    </row>
    <row r="1300" spans="1:8" x14ac:dyDescent="0.2">
      <c r="A1300" s="9" t="str">
        <f t="shared" si="21"/>
        <v/>
      </c>
      <c r="H1300" t="str">
        <f>IFERROR(LOOKUP($G1300,Rahoitusmuoto!$B$2:$B$6,Rahoitusmuoto!$A$2:$A$6),"")</f>
        <v/>
      </c>
    </row>
    <row r="1301" spans="1:8" x14ac:dyDescent="0.2">
      <c r="A1301" s="9" t="str">
        <f t="shared" si="21"/>
        <v/>
      </c>
      <c r="H1301" t="str">
        <f>IFERROR(LOOKUP($G1301,Rahoitusmuoto!$B$2:$B$6,Rahoitusmuoto!$A$2:$A$6),"")</f>
        <v/>
      </c>
    </row>
    <row r="1302" spans="1:8" x14ac:dyDescent="0.2">
      <c r="A1302" s="9" t="str">
        <f t="shared" si="21"/>
        <v/>
      </c>
      <c r="H1302" t="str">
        <f>IFERROR(LOOKUP($G1302,Rahoitusmuoto!$B$2:$B$6,Rahoitusmuoto!$A$2:$A$6),"")</f>
        <v/>
      </c>
    </row>
    <row r="1303" spans="1:8" x14ac:dyDescent="0.2">
      <c r="A1303" s="9" t="str">
        <f t="shared" si="21"/>
        <v/>
      </c>
      <c r="H1303" t="str">
        <f>IFERROR(LOOKUP($G1303,Rahoitusmuoto!$B$2:$B$6,Rahoitusmuoto!$A$2:$A$6),"")</f>
        <v/>
      </c>
    </row>
    <row r="1304" spans="1:8" x14ac:dyDescent="0.2">
      <c r="A1304" s="9" t="str">
        <f t="shared" si="21"/>
        <v/>
      </c>
      <c r="H1304" t="str">
        <f>IFERROR(LOOKUP($G1304,Rahoitusmuoto!$B$2:$B$6,Rahoitusmuoto!$A$2:$A$6),"")</f>
        <v/>
      </c>
    </row>
    <row r="1305" spans="1:8" x14ac:dyDescent="0.2">
      <c r="A1305" s="9" t="str">
        <f t="shared" si="21"/>
        <v/>
      </c>
      <c r="H1305" t="str">
        <f>IFERROR(LOOKUP($G1305,Rahoitusmuoto!$B$2:$B$6,Rahoitusmuoto!$A$2:$A$6),"")</f>
        <v/>
      </c>
    </row>
    <row r="1306" spans="1:8" x14ac:dyDescent="0.2">
      <c r="A1306" s="9" t="str">
        <f t="shared" si="21"/>
        <v/>
      </c>
      <c r="H1306" t="str">
        <f>IFERROR(LOOKUP($G1306,Rahoitusmuoto!$B$2:$B$6,Rahoitusmuoto!$A$2:$A$6),"")</f>
        <v/>
      </c>
    </row>
    <row r="1307" spans="1:8" x14ac:dyDescent="0.2">
      <c r="A1307" s="9" t="str">
        <f t="shared" si="21"/>
        <v/>
      </c>
      <c r="H1307" t="str">
        <f>IFERROR(LOOKUP($G1307,Rahoitusmuoto!$B$2:$B$6,Rahoitusmuoto!$A$2:$A$6),"")</f>
        <v/>
      </c>
    </row>
    <row r="1308" spans="1:8" x14ac:dyDescent="0.2">
      <c r="A1308" s="9" t="str">
        <f t="shared" si="21"/>
        <v/>
      </c>
      <c r="H1308" t="str">
        <f>IFERROR(LOOKUP($G1308,Rahoitusmuoto!$B$2:$B$6,Rahoitusmuoto!$A$2:$A$6),"")</f>
        <v/>
      </c>
    </row>
    <row r="1309" spans="1:8" x14ac:dyDescent="0.2">
      <c r="A1309" s="9" t="str">
        <f t="shared" si="21"/>
        <v/>
      </c>
      <c r="H1309" t="str">
        <f>IFERROR(LOOKUP($G1309,Rahoitusmuoto!$B$2:$B$6,Rahoitusmuoto!$A$2:$A$6),"")</f>
        <v/>
      </c>
    </row>
    <row r="1310" spans="1:8" x14ac:dyDescent="0.2">
      <c r="A1310" s="9" t="str">
        <f t="shared" si="21"/>
        <v/>
      </c>
      <c r="H1310" t="str">
        <f>IFERROR(LOOKUP($G1310,Rahoitusmuoto!$B$2:$B$6,Rahoitusmuoto!$A$2:$A$6),"")</f>
        <v/>
      </c>
    </row>
    <row r="1311" spans="1:8" x14ac:dyDescent="0.2">
      <c r="A1311" s="9" t="str">
        <f t="shared" si="21"/>
        <v/>
      </c>
      <c r="H1311" t="str">
        <f>IFERROR(LOOKUP($G1311,Rahoitusmuoto!$B$2:$B$6,Rahoitusmuoto!$A$2:$A$6),"")</f>
        <v/>
      </c>
    </row>
    <row r="1312" spans="1:8" x14ac:dyDescent="0.2">
      <c r="A1312" s="9" t="str">
        <f t="shared" si="21"/>
        <v/>
      </c>
      <c r="H1312" t="str">
        <f>IFERROR(LOOKUP($G1312,Rahoitusmuoto!$B$2:$B$6,Rahoitusmuoto!$A$2:$A$6),"")</f>
        <v/>
      </c>
    </row>
    <row r="1313" spans="1:8" x14ac:dyDescent="0.2">
      <c r="A1313" s="9" t="str">
        <f t="shared" si="21"/>
        <v/>
      </c>
      <c r="H1313" t="str">
        <f>IFERROR(LOOKUP($G1313,Rahoitusmuoto!$B$2:$B$6,Rahoitusmuoto!$A$2:$A$6),"")</f>
        <v/>
      </c>
    </row>
    <row r="1314" spans="1:8" x14ac:dyDescent="0.2">
      <c r="A1314" s="9" t="str">
        <f t="shared" si="21"/>
        <v/>
      </c>
      <c r="H1314" t="str">
        <f>IFERROR(LOOKUP($G1314,Rahoitusmuoto!$B$2:$B$6,Rahoitusmuoto!$A$2:$A$6),"")</f>
        <v/>
      </c>
    </row>
    <row r="1315" spans="1:8" x14ac:dyDescent="0.2">
      <c r="A1315" s="9" t="str">
        <f t="shared" si="21"/>
        <v/>
      </c>
      <c r="H1315" t="str">
        <f>IFERROR(LOOKUP($G1315,Rahoitusmuoto!$B$2:$B$6,Rahoitusmuoto!$A$2:$A$6),"")</f>
        <v/>
      </c>
    </row>
    <row r="1316" spans="1:8" x14ac:dyDescent="0.2">
      <c r="A1316" s="9" t="str">
        <f t="shared" si="21"/>
        <v/>
      </c>
      <c r="H1316" t="str">
        <f>IFERROR(LOOKUP($G1316,Rahoitusmuoto!$B$2:$B$6,Rahoitusmuoto!$A$2:$A$6),"")</f>
        <v/>
      </c>
    </row>
    <row r="1317" spans="1:8" x14ac:dyDescent="0.2">
      <c r="A1317" s="9" t="str">
        <f t="shared" si="21"/>
        <v/>
      </c>
      <c r="H1317" t="str">
        <f>IFERROR(LOOKUP($G1317,Rahoitusmuoto!$B$2:$B$6,Rahoitusmuoto!$A$2:$A$6),"")</f>
        <v/>
      </c>
    </row>
    <row r="1318" spans="1:8" x14ac:dyDescent="0.2">
      <c r="A1318" s="9" t="str">
        <f t="shared" si="21"/>
        <v/>
      </c>
      <c r="H1318" t="str">
        <f>IFERROR(LOOKUP($G1318,Rahoitusmuoto!$B$2:$B$6,Rahoitusmuoto!$A$2:$A$6),"")</f>
        <v/>
      </c>
    </row>
    <row r="1319" spans="1:8" x14ac:dyDescent="0.2">
      <c r="A1319" s="9" t="str">
        <f t="shared" si="21"/>
        <v/>
      </c>
      <c r="H1319" t="str">
        <f>IFERROR(LOOKUP($G1319,Rahoitusmuoto!$B$2:$B$6,Rahoitusmuoto!$A$2:$A$6),"")</f>
        <v/>
      </c>
    </row>
    <row r="1320" spans="1:8" x14ac:dyDescent="0.2">
      <c r="A1320" s="9" t="str">
        <f t="shared" si="21"/>
        <v/>
      </c>
      <c r="H1320" t="str">
        <f>IFERROR(LOOKUP($G1320,Rahoitusmuoto!$B$2:$B$6,Rahoitusmuoto!$A$2:$A$6),"")</f>
        <v/>
      </c>
    </row>
    <row r="1321" spans="1:8" x14ac:dyDescent="0.2">
      <c r="A1321" s="9" t="str">
        <f t="shared" si="21"/>
        <v/>
      </c>
      <c r="H1321" t="str">
        <f>IFERROR(LOOKUP($G1321,Rahoitusmuoto!$B$2:$B$6,Rahoitusmuoto!$A$2:$A$6),"")</f>
        <v/>
      </c>
    </row>
    <row r="1322" spans="1:8" x14ac:dyDescent="0.2">
      <c r="A1322" s="9" t="str">
        <f t="shared" si="21"/>
        <v/>
      </c>
      <c r="H1322" t="str">
        <f>IFERROR(LOOKUP($G1322,Rahoitusmuoto!$B$2:$B$6,Rahoitusmuoto!$A$2:$A$6),"")</f>
        <v/>
      </c>
    </row>
    <row r="1323" spans="1:8" x14ac:dyDescent="0.2">
      <c r="A1323" s="9" t="str">
        <f t="shared" si="21"/>
        <v/>
      </c>
      <c r="H1323" t="str">
        <f>IFERROR(LOOKUP($G1323,Rahoitusmuoto!$B$2:$B$6,Rahoitusmuoto!$A$2:$A$6),"")</f>
        <v/>
      </c>
    </row>
    <row r="1324" spans="1:8" x14ac:dyDescent="0.2">
      <c r="A1324" s="9" t="str">
        <f t="shared" si="21"/>
        <v/>
      </c>
      <c r="H1324" t="str">
        <f>IFERROR(LOOKUP($G1324,Rahoitusmuoto!$B$2:$B$6,Rahoitusmuoto!$A$2:$A$6),"")</f>
        <v/>
      </c>
    </row>
    <row r="1325" spans="1:8" x14ac:dyDescent="0.2">
      <c r="A1325" s="9" t="str">
        <f t="shared" si="21"/>
        <v/>
      </c>
      <c r="H1325" t="str">
        <f>IFERROR(LOOKUP($G1325,Rahoitusmuoto!$B$2:$B$6,Rahoitusmuoto!$A$2:$A$6),"")</f>
        <v/>
      </c>
    </row>
    <row r="1326" spans="1:8" x14ac:dyDescent="0.2">
      <c r="A1326" s="9" t="str">
        <f t="shared" si="21"/>
        <v/>
      </c>
      <c r="H1326" t="str">
        <f>IFERROR(LOOKUP($G1326,Rahoitusmuoto!$B$2:$B$6,Rahoitusmuoto!$A$2:$A$6),"")</f>
        <v/>
      </c>
    </row>
    <row r="1327" spans="1:8" x14ac:dyDescent="0.2">
      <c r="A1327" s="9" t="str">
        <f t="shared" si="21"/>
        <v/>
      </c>
      <c r="H1327" t="str">
        <f>IFERROR(LOOKUP($G1327,Rahoitusmuoto!$B$2:$B$6,Rahoitusmuoto!$A$2:$A$6),"")</f>
        <v/>
      </c>
    </row>
    <row r="1328" spans="1:8" x14ac:dyDescent="0.2">
      <c r="A1328" s="9" t="str">
        <f t="shared" si="21"/>
        <v/>
      </c>
      <c r="H1328" t="str">
        <f>IFERROR(LOOKUP($G1328,Rahoitusmuoto!$B$2:$B$6,Rahoitusmuoto!$A$2:$A$6),"")</f>
        <v/>
      </c>
    </row>
    <row r="1329" spans="1:8" x14ac:dyDescent="0.2">
      <c r="A1329" s="9" t="str">
        <f t="shared" si="21"/>
        <v/>
      </c>
      <c r="H1329" t="str">
        <f>IFERROR(LOOKUP($G1329,Rahoitusmuoto!$B$2:$B$6,Rahoitusmuoto!$A$2:$A$6),"")</f>
        <v/>
      </c>
    </row>
    <row r="1330" spans="1:8" x14ac:dyDescent="0.2">
      <c r="A1330" s="9" t="str">
        <f t="shared" si="21"/>
        <v/>
      </c>
      <c r="H1330" t="str">
        <f>IFERROR(LOOKUP($G1330,Rahoitusmuoto!$B$2:$B$6,Rahoitusmuoto!$A$2:$A$6),"")</f>
        <v/>
      </c>
    </row>
    <row r="1331" spans="1:8" x14ac:dyDescent="0.2">
      <c r="A1331" s="9" t="str">
        <f t="shared" si="21"/>
        <v/>
      </c>
      <c r="H1331" t="str">
        <f>IFERROR(LOOKUP($G1331,Rahoitusmuoto!$B$2:$B$6,Rahoitusmuoto!$A$2:$A$6),"")</f>
        <v/>
      </c>
    </row>
    <row r="1332" spans="1:8" x14ac:dyDescent="0.2">
      <c r="A1332" s="9" t="str">
        <f t="shared" si="21"/>
        <v/>
      </c>
      <c r="H1332" t="str">
        <f>IFERROR(LOOKUP($G1332,Rahoitusmuoto!$B$2:$B$6,Rahoitusmuoto!$A$2:$A$6),"")</f>
        <v/>
      </c>
    </row>
    <row r="1333" spans="1:8" x14ac:dyDescent="0.2">
      <c r="A1333" s="9" t="str">
        <f t="shared" si="21"/>
        <v/>
      </c>
      <c r="H1333" t="str">
        <f>IFERROR(LOOKUP($G1333,Rahoitusmuoto!$B$2:$B$6,Rahoitusmuoto!$A$2:$A$6),"")</f>
        <v/>
      </c>
    </row>
    <row r="1334" spans="1:8" x14ac:dyDescent="0.2">
      <c r="A1334" s="9" t="str">
        <f t="shared" si="21"/>
        <v/>
      </c>
      <c r="H1334" t="str">
        <f>IFERROR(LOOKUP($G1334,Rahoitusmuoto!$B$2:$B$6,Rahoitusmuoto!$A$2:$A$6),"")</f>
        <v/>
      </c>
    </row>
    <row r="1335" spans="1:8" x14ac:dyDescent="0.2">
      <c r="A1335" s="9" t="str">
        <f t="shared" si="21"/>
        <v/>
      </c>
      <c r="H1335" t="str">
        <f>IFERROR(LOOKUP($G1335,Rahoitusmuoto!$B$2:$B$6,Rahoitusmuoto!$A$2:$A$6),"")</f>
        <v/>
      </c>
    </row>
    <row r="1336" spans="1:8" x14ac:dyDescent="0.2">
      <c r="A1336" s="9" t="str">
        <f t="shared" si="21"/>
        <v/>
      </c>
      <c r="H1336" t="str">
        <f>IFERROR(LOOKUP($G1336,Rahoitusmuoto!$B$2:$B$6,Rahoitusmuoto!$A$2:$A$6),"")</f>
        <v/>
      </c>
    </row>
    <row r="1337" spans="1:8" x14ac:dyDescent="0.2">
      <c r="A1337" s="9" t="str">
        <f t="shared" si="21"/>
        <v/>
      </c>
      <c r="H1337" t="str">
        <f>IFERROR(LOOKUP($G1337,Rahoitusmuoto!$B$2:$B$6,Rahoitusmuoto!$A$2:$A$6),"")</f>
        <v/>
      </c>
    </row>
    <row r="1338" spans="1:8" x14ac:dyDescent="0.2">
      <c r="A1338" s="9" t="str">
        <f t="shared" si="21"/>
        <v/>
      </c>
      <c r="H1338" t="str">
        <f>IFERROR(LOOKUP($G1338,Rahoitusmuoto!$B$2:$B$6,Rahoitusmuoto!$A$2:$A$6),"")</f>
        <v/>
      </c>
    </row>
    <row r="1339" spans="1:8" x14ac:dyDescent="0.2">
      <c r="A1339" s="9" t="str">
        <f t="shared" si="21"/>
        <v/>
      </c>
      <c r="H1339" t="str">
        <f>IFERROR(LOOKUP($G1339,Rahoitusmuoto!$B$2:$B$6,Rahoitusmuoto!$A$2:$A$6),"")</f>
        <v/>
      </c>
    </row>
    <row r="1340" spans="1:8" x14ac:dyDescent="0.2">
      <c r="A1340" s="9" t="str">
        <f t="shared" si="21"/>
        <v/>
      </c>
      <c r="H1340" t="str">
        <f>IFERROR(LOOKUP($G1340,Rahoitusmuoto!$B$2:$B$6,Rahoitusmuoto!$A$2:$A$6),"")</f>
        <v/>
      </c>
    </row>
    <row r="1341" spans="1:8" x14ac:dyDescent="0.2">
      <c r="A1341" s="9" t="str">
        <f t="shared" si="21"/>
        <v/>
      </c>
      <c r="H1341" t="str">
        <f>IFERROR(LOOKUP($G1341,Rahoitusmuoto!$B$2:$B$6,Rahoitusmuoto!$A$2:$A$6),"")</f>
        <v/>
      </c>
    </row>
    <row r="1342" spans="1:8" x14ac:dyDescent="0.2">
      <c r="A1342" s="9" t="str">
        <f t="shared" si="21"/>
        <v/>
      </c>
      <c r="H1342" t="str">
        <f>IFERROR(LOOKUP($G1342,Rahoitusmuoto!$B$2:$B$6,Rahoitusmuoto!$A$2:$A$6),"")</f>
        <v/>
      </c>
    </row>
    <row r="1343" spans="1:8" x14ac:dyDescent="0.2">
      <c r="A1343" s="9" t="str">
        <f t="shared" si="21"/>
        <v/>
      </c>
      <c r="H1343" t="str">
        <f>IFERROR(LOOKUP($G1343,Rahoitusmuoto!$B$2:$B$6,Rahoitusmuoto!$A$2:$A$6),"")</f>
        <v/>
      </c>
    </row>
    <row r="1344" spans="1:8" x14ac:dyDescent="0.2">
      <c r="A1344" s="9" t="str">
        <f t="shared" si="21"/>
        <v/>
      </c>
      <c r="H1344" t="str">
        <f>IFERROR(LOOKUP($G1344,Rahoitusmuoto!$B$2:$B$6,Rahoitusmuoto!$A$2:$A$6),"")</f>
        <v/>
      </c>
    </row>
    <row r="1345" spans="1:8" x14ac:dyDescent="0.2">
      <c r="A1345" s="9" t="str">
        <f t="shared" si="21"/>
        <v/>
      </c>
      <c r="H1345" t="str">
        <f>IFERROR(LOOKUP($G1345,Rahoitusmuoto!$B$2:$B$6,Rahoitusmuoto!$A$2:$A$6),"")</f>
        <v/>
      </c>
    </row>
    <row r="1346" spans="1:8" x14ac:dyDescent="0.2">
      <c r="A1346" s="9" t="str">
        <f t="shared" si="21"/>
        <v/>
      </c>
      <c r="H1346" t="str">
        <f>IFERROR(LOOKUP($G1346,Rahoitusmuoto!$B$2:$B$6,Rahoitusmuoto!$A$2:$A$6),"")</f>
        <v/>
      </c>
    </row>
    <row r="1347" spans="1:8" x14ac:dyDescent="0.2">
      <c r="A1347" s="9" t="str">
        <f t="shared" si="21"/>
        <v/>
      </c>
      <c r="H1347" t="str">
        <f>IFERROR(LOOKUP($G1347,Rahoitusmuoto!$B$2:$B$6,Rahoitusmuoto!$A$2:$A$6),"")</f>
        <v/>
      </c>
    </row>
    <row r="1348" spans="1:8" x14ac:dyDescent="0.2">
      <c r="A1348" s="9" t="str">
        <f t="shared" si="21"/>
        <v/>
      </c>
      <c r="H1348" t="str">
        <f>IFERROR(LOOKUP($G1348,Rahoitusmuoto!$B$2:$B$6,Rahoitusmuoto!$A$2:$A$6),"")</f>
        <v/>
      </c>
    </row>
    <row r="1349" spans="1:8" x14ac:dyDescent="0.2">
      <c r="A1349" s="9" t="str">
        <f t="shared" si="21"/>
        <v/>
      </c>
      <c r="H1349" t="str">
        <f>IFERROR(LOOKUP($G1349,Rahoitusmuoto!$B$2:$B$6,Rahoitusmuoto!$A$2:$A$6),"")</f>
        <v/>
      </c>
    </row>
    <row r="1350" spans="1:8" x14ac:dyDescent="0.2">
      <c r="A1350" s="9" t="str">
        <f t="shared" ref="A1350:A1413" si="22">IF(ISBLANK(B1350),"",CONCATENATE(B1350," ",C1350, "(", E1350, ")"))</f>
        <v/>
      </c>
      <c r="H1350" t="str">
        <f>IFERROR(LOOKUP($G1350,Rahoitusmuoto!$B$2:$B$6,Rahoitusmuoto!$A$2:$A$6),"")</f>
        <v/>
      </c>
    </row>
    <row r="1351" spans="1:8" x14ac:dyDescent="0.2">
      <c r="A1351" s="9" t="str">
        <f t="shared" si="22"/>
        <v/>
      </c>
      <c r="H1351" t="str">
        <f>IFERROR(LOOKUP($G1351,Rahoitusmuoto!$B$2:$B$6,Rahoitusmuoto!$A$2:$A$6),"")</f>
        <v/>
      </c>
    </row>
    <row r="1352" spans="1:8" x14ac:dyDescent="0.2">
      <c r="A1352" s="9" t="str">
        <f t="shared" si="22"/>
        <v/>
      </c>
      <c r="H1352" t="str">
        <f>IFERROR(LOOKUP($G1352,Rahoitusmuoto!$B$2:$B$6,Rahoitusmuoto!$A$2:$A$6),"")</f>
        <v/>
      </c>
    </row>
    <row r="1353" spans="1:8" x14ac:dyDescent="0.2">
      <c r="A1353" s="9" t="str">
        <f t="shared" si="22"/>
        <v/>
      </c>
      <c r="H1353" t="str">
        <f>IFERROR(LOOKUP($G1353,Rahoitusmuoto!$B$2:$B$6,Rahoitusmuoto!$A$2:$A$6),"")</f>
        <v/>
      </c>
    </row>
    <row r="1354" spans="1:8" x14ac:dyDescent="0.2">
      <c r="A1354" s="9" t="str">
        <f t="shared" si="22"/>
        <v/>
      </c>
      <c r="H1354" t="str">
        <f>IFERROR(LOOKUP($G1354,Rahoitusmuoto!$B$2:$B$6,Rahoitusmuoto!$A$2:$A$6),"")</f>
        <v/>
      </c>
    </row>
    <row r="1355" spans="1:8" x14ac:dyDescent="0.2">
      <c r="A1355" s="9" t="str">
        <f t="shared" si="22"/>
        <v/>
      </c>
      <c r="H1355" t="str">
        <f>IFERROR(LOOKUP($G1355,Rahoitusmuoto!$B$2:$B$6,Rahoitusmuoto!$A$2:$A$6),"")</f>
        <v/>
      </c>
    </row>
    <row r="1356" spans="1:8" x14ac:dyDescent="0.2">
      <c r="A1356" s="9" t="str">
        <f t="shared" si="22"/>
        <v/>
      </c>
      <c r="H1356" t="str">
        <f>IFERROR(LOOKUP($G1356,Rahoitusmuoto!$B$2:$B$6,Rahoitusmuoto!$A$2:$A$6),"")</f>
        <v/>
      </c>
    </row>
    <row r="1357" spans="1:8" x14ac:dyDescent="0.2">
      <c r="A1357" s="9" t="str">
        <f t="shared" si="22"/>
        <v/>
      </c>
      <c r="H1357" t="str">
        <f>IFERROR(LOOKUP($G1357,Rahoitusmuoto!$B$2:$B$6,Rahoitusmuoto!$A$2:$A$6),"")</f>
        <v/>
      </c>
    </row>
    <row r="1358" spans="1:8" x14ac:dyDescent="0.2">
      <c r="A1358" s="9" t="str">
        <f t="shared" si="22"/>
        <v/>
      </c>
      <c r="H1358" t="str">
        <f>IFERROR(LOOKUP($G1358,Rahoitusmuoto!$B$2:$B$6,Rahoitusmuoto!$A$2:$A$6),"")</f>
        <v/>
      </c>
    </row>
    <row r="1359" spans="1:8" x14ac:dyDescent="0.2">
      <c r="A1359" s="9" t="str">
        <f t="shared" si="22"/>
        <v/>
      </c>
      <c r="H1359" t="str">
        <f>IFERROR(LOOKUP($G1359,Rahoitusmuoto!$B$2:$B$6,Rahoitusmuoto!$A$2:$A$6),"")</f>
        <v/>
      </c>
    </row>
    <row r="1360" spans="1:8" x14ac:dyDescent="0.2">
      <c r="A1360" s="9" t="str">
        <f t="shared" si="22"/>
        <v/>
      </c>
      <c r="H1360" t="str">
        <f>IFERROR(LOOKUP($G1360,Rahoitusmuoto!$B$2:$B$6,Rahoitusmuoto!$A$2:$A$6),"")</f>
        <v/>
      </c>
    </row>
    <row r="1361" spans="1:8" x14ac:dyDescent="0.2">
      <c r="A1361" s="9" t="str">
        <f t="shared" si="22"/>
        <v/>
      </c>
      <c r="H1361" t="str">
        <f>IFERROR(LOOKUP($G1361,Rahoitusmuoto!$B$2:$B$6,Rahoitusmuoto!$A$2:$A$6),"")</f>
        <v/>
      </c>
    </row>
    <row r="1362" spans="1:8" x14ac:dyDescent="0.2">
      <c r="A1362" s="9" t="str">
        <f t="shared" si="22"/>
        <v/>
      </c>
      <c r="H1362" t="str">
        <f>IFERROR(LOOKUP($G1362,Rahoitusmuoto!$B$2:$B$6,Rahoitusmuoto!$A$2:$A$6),"")</f>
        <v/>
      </c>
    </row>
    <row r="1363" spans="1:8" x14ac:dyDescent="0.2">
      <c r="A1363" s="9" t="str">
        <f t="shared" si="22"/>
        <v/>
      </c>
      <c r="H1363" t="str">
        <f>IFERROR(LOOKUP($G1363,Rahoitusmuoto!$B$2:$B$6,Rahoitusmuoto!$A$2:$A$6),"")</f>
        <v/>
      </c>
    </row>
    <row r="1364" spans="1:8" x14ac:dyDescent="0.2">
      <c r="A1364" s="9" t="str">
        <f t="shared" si="22"/>
        <v/>
      </c>
      <c r="H1364" t="str">
        <f>IFERROR(LOOKUP($G1364,Rahoitusmuoto!$B$2:$B$6,Rahoitusmuoto!$A$2:$A$6),"")</f>
        <v/>
      </c>
    </row>
    <row r="1365" spans="1:8" x14ac:dyDescent="0.2">
      <c r="A1365" s="9" t="str">
        <f t="shared" si="22"/>
        <v/>
      </c>
      <c r="H1365" t="str">
        <f>IFERROR(LOOKUP($G1365,Rahoitusmuoto!$B$2:$B$6,Rahoitusmuoto!$A$2:$A$6),"")</f>
        <v/>
      </c>
    </row>
    <row r="1366" spans="1:8" x14ac:dyDescent="0.2">
      <c r="A1366" s="9" t="str">
        <f t="shared" si="22"/>
        <v/>
      </c>
      <c r="H1366" t="str">
        <f>IFERROR(LOOKUP($G1366,Rahoitusmuoto!$B$2:$B$6,Rahoitusmuoto!$A$2:$A$6),"")</f>
        <v/>
      </c>
    </row>
    <row r="1367" spans="1:8" x14ac:dyDescent="0.2">
      <c r="A1367" s="9" t="str">
        <f t="shared" si="22"/>
        <v/>
      </c>
      <c r="H1367" t="str">
        <f>IFERROR(LOOKUP($G1367,Rahoitusmuoto!$B$2:$B$6,Rahoitusmuoto!$A$2:$A$6),"")</f>
        <v/>
      </c>
    </row>
    <row r="1368" spans="1:8" x14ac:dyDescent="0.2">
      <c r="A1368" s="9" t="str">
        <f t="shared" si="22"/>
        <v/>
      </c>
      <c r="H1368" t="str">
        <f>IFERROR(LOOKUP($G1368,Rahoitusmuoto!$B$2:$B$6,Rahoitusmuoto!$A$2:$A$6),"")</f>
        <v/>
      </c>
    </row>
    <row r="1369" spans="1:8" x14ac:dyDescent="0.2">
      <c r="A1369" s="9" t="str">
        <f t="shared" si="22"/>
        <v/>
      </c>
      <c r="H1369" t="str">
        <f>IFERROR(LOOKUP($G1369,Rahoitusmuoto!$B$2:$B$6,Rahoitusmuoto!$A$2:$A$6),"")</f>
        <v/>
      </c>
    </row>
    <row r="1370" spans="1:8" x14ac:dyDescent="0.2">
      <c r="A1370" s="9" t="str">
        <f t="shared" si="22"/>
        <v/>
      </c>
      <c r="H1370" t="str">
        <f>IFERROR(LOOKUP($G1370,Rahoitusmuoto!$B$2:$B$6,Rahoitusmuoto!$A$2:$A$6),"")</f>
        <v/>
      </c>
    </row>
    <row r="1371" spans="1:8" x14ac:dyDescent="0.2">
      <c r="A1371" s="9" t="str">
        <f t="shared" si="22"/>
        <v/>
      </c>
      <c r="H1371" t="str">
        <f>IFERROR(LOOKUP($G1371,Rahoitusmuoto!$B$2:$B$6,Rahoitusmuoto!$A$2:$A$6),"")</f>
        <v/>
      </c>
    </row>
    <row r="1372" spans="1:8" x14ac:dyDescent="0.2">
      <c r="A1372" s="9" t="str">
        <f t="shared" si="22"/>
        <v/>
      </c>
      <c r="H1372" t="str">
        <f>IFERROR(LOOKUP($G1372,Rahoitusmuoto!$B$2:$B$6,Rahoitusmuoto!$A$2:$A$6),"")</f>
        <v/>
      </c>
    </row>
    <row r="1373" spans="1:8" x14ac:dyDescent="0.2">
      <c r="A1373" s="9" t="str">
        <f t="shared" si="22"/>
        <v/>
      </c>
      <c r="H1373" t="str">
        <f>IFERROR(LOOKUP($G1373,Rahoitusmuoto!$B$2:$B$6,Rahoitusmuoto!$A$2:$A$6),"")</f>
        <v/>
      </c>
    </row>
    <row r="1374" spans="1:8" x14ac:dyDescent="0.2">
      <c r="A1374" s="9" t="str">
        <f t="shared" si="22"/>
        <v/>
      </c>
      <c r="H1374" t="str">
        <f>IFERROR(LOOKUP($G1374,Rahoitusmuoto!$B$2:$B$6,Rahoitusmuoto!$A$2:$A$6),"")</f>
        <v/>
      </c>
    </row>
    <row r="1375" spans="1:8" x14ac:dyDescent="0.2">
      <c r="A1375" s="9" t="str">
        <f t="shared" si="22"/>
        <v/>
      </c>
      <c r="H1375" t="str">
        <f>IFERROR(LOOKUP($G1375,Rahoitusmuoto!$B$2:$B$6,Rahoitusmuoto!$A$2:$A$6),"")</f>
        <v/>
      </c>
    </row>
    <row r="1376" spans="1:8" x14ac:dyDescent="0.2">
      <c r="A1376" s="9" t="str">
        <f t="shared" si="22"/>
        <v/>
      </c>
      <c r="H1376" t="str">
        <f>IFERROR(LOOKUP($G1376,Rahoitusmuoto!$B$2:$B$6,Rahoitusmuoto!$A$2:$A$6),"")</f>
        <v/>
      </c>
    </row>
    <row r="1377" spans="1:8" x14ac:dyDescent="0.2">
      <c r="A1377" s="9" t="str">
        <f t="shared" si="22"/>
        <v/>
      </c>
      <c r="H1377" t="str">
        <f>IFERROR(LOOKUP($G1377,Rahoitusmuoto!$B$2:$B$6,Rahoitusmuoto!$A$2:$A$6),"")</f>
        <v/>
      </c>
    </row>
    <row r="1378" spans="1:8" x14ac:dyDescent="0.2">
      <c r="A1378" s="9" t="str">
        <f t="shared" si="22"/>
        <v/>
      </c>
      <c r="H1378" t="str">
        <f>IFERROR(LOOKUP($G1378,Rahoitusmuoto!$B$2:$B$6,Rahoitusmuoto!$A$2:$A$6),"")</f>
        <v/>
      </c>
    </row>
    <row r="1379" spans="1:8" x14ac:dyDescent="0.2">
      <c r="A1379" s="9" t="str">
        <f t="shared" si="22"/>
        <v/>
      </c>
      <c r="H1379" t="str">
        <f>IFERROR(LOOKUP($G1379,Rahoitusmuoto!$B$2:$B$6,Rahoitusmuoto!$A$2:$A$6),"")</f>
        <v/>
      </c>
    </row>
    <row r="1380" spans="1:8" x14ac:dyDescent="0.2">
      <c r="A1380" s="9" t="str">
        <f t="shared" si="22"/>
        <v/>
      </c>
      <c r="H1380" t="str">
        <f>IFERROR(LOOKUP($G1380,Rahoitusmuoto!$B$2:$B$6,Rahoitusmuoto!$A$2:$A$6),"")</f>
        <v/>
      </c>
    </row>
    <row r="1381" spans="1:8" x14ac:dyDescent="0.2">
      <c r="A1381" s="9" t="str">
        <f t="shared" si="22"/>
        <v/>
      </c>
      <c r="H1381" t="str">
        <f>IFERROR(LOOKUP($G1381,Rahoitusmuoto!$B$2:$B$6,Rahoitusmuoto!$A$2:$A$6),"")</f>
        <v/>
      </c>
    </row>
    <row r="1382" spans="1:8" x14ac:dyDescent="0.2">
      <c r="A1382" s="9" t="str">
        <f t="shared" si="22"/>
        <v/>
      </c>
      <c r="H1382" t="str">
        <f>IFERROR(LOOKUP($G1382,Rahoitusmuoto!$B$2:$B$6,Rahoitusmuoto!$A$2:$A$6),"")</f>
        <v/>
      </c>
    </row>
    <row r="1383" spans="1:8" x14ac:dyDescent="0.2">
      <c r="A1383" s="9" t="str">
        <f t="shared" si="22"/>
        <v/>
      </c>
      <c r="H1383" t="str">
        <f>IFERROR(LOOKUP($G1383,Rahoitusmuoto!$B$2:$B$6,Rahoitusmuoto!$A$2:$A$6),"")</f>
        <v/>
      </c>
    </row>
    <row r="1384" spans="1:8" x14ac:dyDescent="0.2">
      <c r="A1384" s="9" t="str">
        <f t="shared" si="22"/>
        <v/>
      </c>
      <c r="H1384" t="str">
        <f>IFERROR(LOOKUP($G1384,Rahoitusmuoto!$B$2:$B$6,Rahoitusmuoto!$A$2:$A$6),"")</f>
        <v/>
      </c>
    </row>
    <row r="1385" spans="1:8" x14ac:dyDescent="0.2">
      <c r="A1385" s="9" t="str">
        <f t="shared" si="22"/>
        <v/>
      </c>
      <c r="H1385" t="str">
        <f>IFERROR(LOOKUP($G1385,Rahoitusmuoto!$B$2:$B$6,Rahoitusmuoto!$A$2:$A$6),"")</f>
        <v/>
      </c>
    </row>
    <row r="1386" spans="1:8" x14ac:dyDescent="0.2">
      <c r="A1386" s="9" t="str">
        <f t="shared" si="22"/>
        <v/>
      </c>
      <c r="H1386" t="str">
        <f>IFERROR(LOOKUP($G1386,Rahoitusmuoto!$B$2:$B$6,Rahoitusmuoto!$A$2:$A$6),"")</f>
        <v/>
      </c>
    </row>
    <row r="1387" spans="1:8" x14ac:dyDescent="0.2">
      <c r="A1387" s="9" t="str">
        <f t="shared" si="22"/>
        <v/>
      </c>
      <c r="H1387" t="str">
        <f>IFERROR(LOOKUP($G1387,Rahoitusmuoto!$B$2:$B$6,Rahoitusmuoto!$A$2:$A$6),"")</f>
        <v/>
      </c>
    </row>
    <row r="1388" spans="1:8" x14ac:dyDescent="0.2">
      <c r="A1388" s="9" t="str">
        <f t="shared" si="22"/>
        <v/>
      </c>
      <c r="H1388" t="str">
        <f>IFERROR(LOOKUP($G1388,Rahoitusmuoto!$B$2:$B$6,Rahoitusmuoto!$A$2:$A$6),"")</f>
        <v/>
      </c>
    </row>
    <row r="1389" spans="1:8" x14ac:dyDescent="0.2">
      <c r="A1389" s="9" t="str">
        <f t="shared" si="22"/>
        <v/>
      </c>
      <c r="H1389" t="str">
        <f>IFERROR(LOOKUP($G1389,Rahoitusmuoto!$B$2:$B$6,Rahoitusmuoto!$A$2:$A$6),"")</f>
        <v/>
      </c>
    </row>
    <row r="1390" spans="1:8" x14ac:dyDescent="0.2">
      <c r="A1390" s="9" t="str">
        <f t="shared" si="22"/>
        <v/>
      </c>
      <c r="H1390" t="str">
        <f>IFERROR(LOOKUP($G1390,Rahoitusmuoto!$B$2:$B$6,Rahoitusmuoto!$A$2:$A$6),"")</f>
        <v/>
      </c>
    </row>
    <row r="1391" spans="1:8" x14ac:dyDescent="0.2">
      <c r="A1391" s="9" t="str">
        <f t="shared" si="22"/>
        <v/>
      </c>
      <c r="H1391" t="str">
        <f>IFERROR(LOOKUP($G1391,Rahoitusmuoto!$B$2:$B$6,Rahoitusmuoto!$A$2:$A$6),"")</f>
        <v/>
      </c>
    </row>
    <row r="1392" spans="1:8" x14ac:dyDescent="0.2">
      <c r="A1392" s="9" t="str">
        <f t="shared" si="22"/>
        <v/>
      </c>
      <c r="H1392" t="str">
        <f>IFERROR(LOOKUP($G1392,Rahoitusmuoto!$B$2:$B$6,Rahoitusmuoto!$A$2:$A$6),"")</f>
        <v/>
      </c>
    </row>
    <row r="1393" spans="1:8" x14ac:dyDescent="0.2">
      <c r="A1393" s="9" t="str">
        <f t="shared" si="22"/>
        <v/>
      </c>
      <c r="H1393" t="str">
        <f>IFERROR(LOOKUP($G1393,Rahoitusmuoto!$B$2:$B$6,Rahoitusmuoto!$A$2:$A$6),"")</f>
        <v/>
      </c>
    </row>
    <row r="1394" spans="1:8" x14ac:dyDescent="0.2">
      <c r="A1394" s="9" t="str">
        <f t="shared" si="22"/>
        <v/>
      </c>
      <c r="H1394" t="str">
        <f>IFERROR(LOOKUP($G1394,Rahoitusmuoto!$B$2:$B$6,Rahoitusmuoto!$A$2:$A$6),"")</f>
        <v/>
      </c>
    </row>
    <row r="1395" spans="1:8" x14ac:dyDescent="0.2">
      <c r="A1395" s="9" t="str">
        <f t="shared" si="22"/>
        <v/>
      </c>
      <c r="H1395" t="str">
        <f>IFERROR(LOOKUP($G1395,Rahoitusmuoto!$B$2:$B$6,Rahoitusmuoto!$A$2:$A$6),"")</f>
        <v/>
      </c>
    </row>
    <row r="1396" spans="1:8" x14ac:dyDescent="0.2">
      <c r="A1396" s="9" t="str">
        <f t="shared" si="22"/>
        <v/>
      </c>
      <c r="H1396" t="str">
        <f>IFERROR(LOOKUP($G1396,Rahoitusmuoto!$B$2:$B$6,Rahoitusmuoto!$A$2:$A$6),"")</f>
        <v/>
      </c>
    </row>
    <row r="1397" spans="1:8" x14ac:dyDescent="0.2">
      <c r="A1397" s="9" t="str">
        <f t="shared" si="22"/>
        <v/>
      </c>
      <c r="H1397" t="str">
        <f>IFERROR(LOOKUP($G1397,Rahoitusmuoto!$B$2:$B$6,Rahoitusmuoto!$A$2:$A$6),"")</f>
        <v/>
      </c>
    </row>
    <row r="1398" spans="1:8" x14ac:dyDescent="0.2">
      <c r="A1398" s="9" t="str">
        <f t="shared" si="22"/>
        <v/>
      </c>
      <c r="H1398" t="str">
        <f>IFERROR(LOOKUP($G1398,Rahoitusmuoto!$B$2:$B$6,Rahoitusmuoto!$A$2:$A$6),"")</f>
        <v/>
      </c>
    </row>
    <row r="1399" spans="1:8" x14ac:dyDescent="0.2">
      <c r="A1399" s="9" t="str">
        <f t="shared" si="22"/>
        <v/>
      </c>
      <c r="H1399" t="str">
        <f>IFERROR(LOOKUP($G1399,Rahoitusmuoto!$B$2:$B$6,Rahoitusmuoto!$A$2:$A$6),"")</f>
        <v/>
      </c>
    </row>
    <row r="1400" spans="1:8" x14ac:dyDescent="0.2">
      <c r="A1400" s="9" t="str">
        <f t="shared" si="22"/>
        <v/>
      </c>
      <c r="H1400" t="str">
        <f>IFERROR(LOOKUP($G1400,Rahoitusmuoto!$B$2:$B$6,Rahoitusmuoto!$A$2:$A$6),"")</f>
        <v/>
      </c>
    </row>
    <row r="1401" spans="1:8" x14ac:dyDescent="0.2">
      <c r="A1401" s="9" t="str">
        <f t="shared" si="22"/>
        <v/>
      </c>
      <c r="H1401" t="str">
        <f>IFERROR(LOOKUP($G1401,Rahoitusmuoto!$B$2:$B$6,Rahoitusmuoto!$A$2:$A$6),"")</f>
        <v/>
      </c>
    </row>
    <row r="1402" spans="1:8" x14ac:dyDescent="0.2">
      <c r="A1402" s="9" t="str">
        <f t="shared" si="22"/>
        <v/>
      </c>
      <c r="H1402" t="str">
        <f>IFERROR(LOOKUP($G1402,Rahoitusmuoto!$B$2:$B$6,Rahoitusmuoto!$A$2:$A$6),"")</f>
        <v/>
      </c>
    </row>
    <row r="1403" spans="1:8" x14ac:dyDescent="0.2">
      <c r="A1403" s="9" t="str">
        <f t="shared" si="22"/>
        <v/>
      </c>
      <c r="H1403" t="str">
        <f>IFERROR(LOOKUP($G1403,Rahoitusmuoto!$B$2:$B$6,Rahoitusmuoto!$A$2:$A$6),"")</f>
        <v/>
      </c>
    </row>
    <row r="1404" spans="1:8" x14ac:dyDescent="0.2">
      <c r="A1404" s="9" t="str">
        <f t="shared" si="22"/>
        <v/>
      </c>
      <c r="H1404" t="str">
        <f>IFERROR(LOOKUP($G1404,Rahoitusmuoto!$B$2:$B$6,Rahoitusmuoto!$A$2:$A$6),"")</f>
        <v/>
      </c>
    </row>
    <row r="1405" spans="1:8" x14ac:dyDescent="0.2">
      <c r="A1405" s="9" t="str">
        <f t="shared" si="22"/>
        <v/>
      </c>
      <c r="H1405" t="str">
        <f>IFERROR(LOOKUP($G1405,Rahoitusmuoto!$B$2:$B$6,Rahoitusmuoto!$A$2:$A$6),"")</f>
        <v/>
      </c>
    </row>
    <row r="1406" spans="1:8" x14ac:dyDescent="0.2">
      <c r="A1406" s="9" t="str">
        <f t="shared" si="22"/>
        <v/>
      </c>
      <c r="H1406" t="str">
        <f>IFERROR(LOOKUP($G1406,Rahoitusmuoto!$B$2:$B$6,Rahoitusmuoto!$A$2:$A$6),"")</f>
        <v/>
      </c>
    </row>
    <row r="1407" spans="1:8" x14ac:dyDescent="0.2">
      <c r="A1407" s="9" t="str">
        <f t="shared" si="22"/>
        <v/>
      </c>
      <c r="H1407" t="str">
        <f>IFERROR(LOOKUP($G1407,Rahoitusmuoto!$B$2:$B$6,Rahoitusmuoto!$A$2:$A$6),"")</f>
        <v/>
      </c>
    </row>
    <row r="1408" spans="1:8" x14ac:dyDescent="0.2">
      <c r="A1408" s="9" t="str">
        <f t="shared" si="22"/>
        <v/>
      </c>
      <c r="H1408" t="str">
        <f>IFERROR(LOOKUP($G1408,Rahoitusmuoto!$B$2:$B$6,Rahoitusmuoto!$A$2:$A$6),"")</f>
        <v/>
      </c>
    </row>
    <row r="1409" spans="1:8" x14ac:dyDescent="0.2">
      <c r="A1409" s="9" t="str">
        <f t="shared" si="22"/>
        <v/>
      </c>
      <c r="H1409" t="str">
        <f>IFERROR(LOOKUP($G1409,Rahoitusmuoto!$B$2:$B$6,Rahoitusmuoto!$A$2:$A$6),"")</f>
        <v/>
      </c>
    </row>
    <row r="1410" spans="1:8" x14ac:dyDescent="0.2">
      <c r="A1410" s="9" t="str">
        <f t="shared" si="22"/>
        <v/>
      </c>
      <c r="H1410" t="str">
        <f>IFERROR(LOOKUP($G1410,Rahoitusmuoto!$B$2:$B$6,Rahoitusmuoto!$A$2:$A$6),"")</f>
        <v/>
      </c>
    </row>
    <row r="1411" spans="1:8" x14ac:dyDescent="0.2">
      <c r="A1411" s="9" t="str">
        <f t="shared" si="22"/>
        <v/>
      </c>
      <c r="H1411" t="str">
        <f>IFERROR(LOOKUP($G1411,Rahoitusmuoto!$B$2:$B$6,Rahoitusmuoto!$A$2:$A$6),"")</f>
        <v/>
      </c>
    </row>
    <row r="1412" spans="1:8" x14ac:dyDescent="0.2">
      <c r="A1412" s="9" t="str">
        <f t="shared" si="22"/>
        <v/>
      </c>
      <c r="H1412" t="str">
        <f>IFERROR(LOOKUP($G1412,Rahoitusmuoto!$B$2:$B$6,Rahoitusmuoto!$A$2:$A$6),"")</f>
        <v/>
      </c>
    </row>
    <row r="1413" spans="1:8" x14ac:dyDescent="0.2">
      <c r="A1413" s="9" t="str">
        <f t="shared" si="22"/>
        <v/>
      </c>
      <c r="H1413" t="str">
        <f>IFERROR(LOOKUP($G1413,Rahoitusmuoto!$B$2:$B$6,Rahoitusmuoto!$A$2:$A$6),"")</f>
        <v/>
      </c>
    </row>
    <row r="1414" spans="1:8" x14ac:dyDescent="0.2">
      <c r="A1414" s="9" t="str">
        <f t="shared" ref="A1414:A1477" si="23">IF(ISBLANK(B1414),"",CONCATENATE(B1414," ",C1414, "(", E1414, ")"))</f>
        <v/>
      </c>
      <c r="H1414" t="str">
        <f>IFERROR(LOOKUP($G1414,Rahoitusmuoto!$B$2:$B$6,Rahoitusmuoto!$A$2:$A$6),"")</f>
        <v/>
      </c>
    </row>
    <row r="1415" spans="1:8" x14ac:dyDescent="0.2">
      <c r="A1415" s="9" t="str">
        <f t="shared" si="23"/>
        <v/>
      </c>
      <c r="H1415" t="str">
        <f>IFERROR(LOOKUP($G1415,Rahoitusmuoto!$B$2:$B$6,Rahoitusmuoto!$A$2:$A$6),"")</f>
        <v/>
      </c>
    </row>
    <row r="1416" spans="1:8" x14ac:dyDescent="0.2">
      <c r="A1416" s="9" t="str">
        <f t="shared" si="23"/>
        <v/>
      </c>
      <c r="H1416" t="str">
        <f>IFERROR(LOOKUP($G1416,Rahoitusmuoto!$B$2:$B$6,Rahoitusmuoto!$A$2:$A$6),"")</f>
        <v/>
      </c>
    </row>
    <row r="1417" spans="1:8" x14ac:dyDescent="0.2">
      <c r="A1417" s="9" t="str">
        <f t="shared" si="23"/>
        <v/>
      </c>
      <c r="H1417" t="str">
        <f>IFERROR(LOOKUP($G1417,Rahoitusmuoto!$B$2:$B$6,Rahoitusmuoto!$A$2:$A$6),"")</f>
        <v/>
      </c>
    </row>
    <row r="1418" spans="1:8" x14ac:dyDescent="0.2">
      <c r="A1418" s="9" t="str">
        <f t="shared" si="23"/>
        <v/>
      </c>
      <c r="H1418" t="str">
        <f>IFERROR(LOOKUP($G1418,Rahoitusmuoto!$B$2:$B$6,Rahoitusmuoto!$A$2:$A$6),"")</f>
        <v/>
      </c>
    </row>
    <row r="1419" spans="1:8" x14ac:dyDescent="0.2">
      <c r="A1419" s="9" t="str">
        <f t="shared" si="23"/>
        <v/>
      </c>
      <c r="H1419" t="str">
        <f>IFERROR(LOOKUP($G1419,Rahoitusmuoto!$B$2:$B$6,Rahoitusmuoto!$A$2:$A$6),"")</f>
        <v/>
      </c>
    </row>
    <row r="1420" spans="1:8" x14ac:dyDescent="0.2">
      <c r="A1420" s="9" t="str">
        <f t="shared" si="23"/>
        <v/>
      </c>
      <c r="H1420" t="str">
        <f>IFERROR(LOOKUP($G1420,Rahoitusmuoto!$B$2:$B$6,Rahoitusmuoto!$A$2:$A$6),"")</f>
        <v/>
      </c>
    </row>
    <row r="1421" spans="1:8" x14ac:dyDescent="0.2">
      <c r="A1421" s="9" t="str">
        <f t="shared" si="23"/>
        <v/>
      </c>
      <c r="H1421" t="str">
        <f>IFERROR(LOOKUP($G1421,Rahoitusmuoto!$B$2:$B$6,Rahoitusmuoto!$A$2:$A$6),"")</f>
        <v/>
      </c>
    </row>
    <row r="1422" spans="1:8" x14ac:dyDescent="0.2">
      <c r="A1422" s="9" t="str">
        <f t="shared" si="23"/>
        <v/>
      </c>
      <c r="H1422" t="str">
        <f>IFERROR(LOOKUP($G1422,Rahoitusmuoto!$B$2:$B$6,Rahoitusmuoto!$A$2:$A$6),"")</f>
        <v/>
      </c>
    </row>
    <row r="1423" spans="1:8" x14ac:dyDescent="0.2">
      <c r="A1423" s="9" t="str">
        <f t="shared" si="23"/>
        <v/>
      </c>
      <c r="H1423" t="str">
        <f>IFERROR(LOOKUP($G1423,Rahoitusmuoto!$B$2:$B$6,Rahoitusmuoto!$A$2:$A$6),"")</f>
        <v/>
      </c>
    </row>
    <row r="1424" spans="1:8" x14ac:dyDescent="0.2">
      <c r="A1424" s="9" t="str">
        <f t="shared" si="23"/>
        <v/>
      </c>
      <c r="H1424" t="str">
        <f>IFERROR(LOOKUP($G1424,Rahoitusmuoto!$B$2:$B$6,Rahoitusmuoto!$A$2:$A$6),"")</f>
        <v/>
      </c>
    </row>
    <row r="1425" spans="1:8" x14ac:dyDescent="0.2">
      <c r="A1425" s="9" t="str">
        <f t="shared" si="23"/>
        <v/>
      </c>
      <c r="H1425" t="str">
        <f>IFERROR(LOOKUP($G1425,Rahoitusmuoto!$B$2:$B$6,Rahoitusmuoto!$A$2:$A$6),"")</f>
        <v/>
      </c>
    </row>
    <row r="1426" spans="1:8" x14ac:dyDescent="0.2">
      <c r="A1426" s="9" t="str">
        <f t="shared" si="23"/>
        <v/>
      </c>
      <c r="H1426" t="str">
        <f>IFERROR(LOOKUP($G1426,Rahoitusmuoto!$B$2:$B$6,Rahoitusmuoto!$A$2:$A$6),"")</f>
        <v/>
      </c>
    </row>
    <row r="1427" spans="1:8" x14ac:dyDescent="0.2">
      <c r="A1427" s="9" t="str">
        <f t="shared" si="23"/>
        <v/>
      </c>
      <c r="H1427" t="str">
        <f>IFERROR(LOOKUP($G1427,Rahoitusmuoto!$B$2:$B$6,Rahoitusmuoto!$A$2:$A$6),"")</f>
        <v/>
      </c>
    </row>
    <row r="1428" spans="1:8" x14ac:dyDescent="0.2">
      <c r="A1428" s="9" t="str">
        <f t="shared" si="23"/>
        <v/>
      </c>
      <c r="H1428" t="str">
        <f>IFERROR(LOOKUP($G1428,Rahoitusmuoto!$B$2:$B$6,Rahoitusmuoto!$A$2:$A$6),"")</f>
        <v/>
      </c>
    </row>
    <row r="1429" spans="1:8" x14ac:dyDescent="0.2">
      <c r="A1429" s="9" t="str">
        <f t="shared" si="23"/>
        <v/>
      </c>
      <c r="H1429" t="str">
        <f>IFERROR(LOOKUP($G1429,Rahoitusmuoto!$B$2:$B$6,Rahoitusmuoto!$A$2:$A$6),"")</f>
        <v/>
      </c>
    </row>
    <row r="1430" spans="1:8" x14ac:dyDescent="0.2">
      <c r="A1430" s="9" t="str">
        <f t="shared" si="23"/>
        <v/>
      </c>
      <c r="H1430" t="str">
        <f>IFERROR(LOOKUP($G1430,Rahoitusmuoto!$B$2:$B$6,Rahoitusmuoto!$A$2:$A$6),"")</f>
        <v/>
      </c>
    </row>
    <row r="1431" spans="1:8" x14ac:dyDescent="0.2">
      <c r="A1431" s="9" t="str">
        <f t="shared" si="23"/>
        <v/>
      </c>
      <c r="H1431" t="str">
        <f>IFERROR(LOOKUP($G1431,Rahoitusmuoto!$B$2:$B$6,Rahoitusmuoto!$A$2:$A$6),"")</f>
        <v/>
      </c>
    </row>
    <row r="1432" spans="1:8" x14ac:dyDescent="0.2">
      <c r="A1432" s="9" t="str">
        <f t="shared" si="23"/>
        <v/>
      </c>
      <c r="H1432" t="str">
        <f>IFERROR(LOOKUP($G1432,Rahoitusmuoto!$B$2:$B$6,Rahoitusmuoto!$A$2:$A$6),"")</f>
        <v/>
      </c>
    </row>
    <row r="1433" spans="1:8" x14ac:dyDescent="0.2">
      <c r="A1433" s="9" t="str">
        <f t="shared" si="23"/>
        <v/>
      </c>
      <c r="H1433" t="str">
        <f>IFERROR(LOOKUP($G1433,Rahoitusmuoto!$B$2:$B$6,Rahoitusmuoto!$A$2:$A$6),"")</f>
        <v/>
      </c>
    </row>
    <row r="1434" spans="1:8" x14ac:dyDescent="0.2">
      <c r="A1434" s="9" t="str">
        <f t="shared" si="23"/>
        <v/>
      </c>
      <c r="H1434" t="str">
        <f>IFERROR(LOOKUP($G1434,Rahoitusmuoto!$B$2:$B$6,Rahoitusmuoto!$A$2:$A$6),"")</f>
        <v/>
      </c>
    </row>
    <row r="1435" spans="1:8" x14ac:dyDescent="0.2">
      <c r="A1435" s="9" t="str">
        <f t="shared" si="23"/>
        <v/>
      </c>
      <c r="H1435" t="str">
        <f>IFERROR(LOOKUP($G1435,Rahoitusmuoto!$B$2:$B$6,Rahoitusmuoto!$A$2:$A$6),"")</f>
        <v/>
      </c>
    </row>
    <row r="1436" spans="1:8" x14ac:dyDescent="0.2">
      <c r="A1436" s="9" t="str">
        <f t="shared" si="23"/>
        <v/>
      </c>
      <c r="H1436" t="str">
        <f>IFERROR(LOOKUP($G1436,Rahoitusmuoto!$B$2:$B$6,Rahoitusmuoto!$A$2:$A$6),"")</f>
        <v/>
      </c>
    </row>
    <row r="1437" spans="1:8" x14ac:dyDescent="0.2">
      <c r="A1437" s="9" t="str">
        <f t="shared" si="23"/>
        <v/>
      </c>
      <c r="H1437" t="str">
        <f>IFERROR(LOOKUP($G1437,Rahoitusmuoto!$B$2:$B$6,Rahoitusmuoto!$A$2:$A$6),"")</f>
        <v/>
      </c>
    </row>
    <row r="1438" spans="1:8" x14ac:dyDescent="0.2">
      <c r="A1438" s="9" t="str">
        <f t="shared" si="23"/>
        <v/>
      </c>
      <c r="H1438" t="str">
        <f>IFERROR(LOOKUP($G1438,Rahoitusmuoto!$B$2:$B$6,Rahoitusmuoto!$A$2:$A$6),"")</f>
        <v/>
      </c>
    </row>
    <row r="1439" spans="1:8" x14ac:dyDescent="0.2">
      <c r="A1439" s="9" t="str">
        <f t="shared" si="23"/>
        <v/>
      </c>
      <c r="H1439" t="str">
        <f>IFERROR(LOOKUP($G1439,Rahoitusmuoto!$B$2:$B$6,Rahoitusmuoto!$A$2:$A$6),"")</f>
        <v/>
      </c>
    </row>
    <row r="1440" spans="1:8" x14ac:dyDescent="0.2">
      <c r="A1440" s="9" t="str">
        <f t="shared" si="23"/>
        <v/>
      </c>
      <c r="H1440" t="str">
        <f>IFERROR(LOOKUP($G1440,Rahoitusmuoto!$B$2:$B$6,Rahoitusmuoto!$A$2:$A$6),"")</f>
        <v/>
      </c>
    </row>
    <row r="1441" spans="1:8" x14ac:dyDescent="0.2">
      <c r="A1441" s="9" t="str">
        <f t="shared" si="23"/>
        <v/>
      </c>
      <c r="H1441" t="str">
        <f>IFERROR(LOOKUP($G1441,Rahoitusmuoto!$B$2:$B$6,Rahoitusmuoto!$A$2:$A$6),"")</f>
        <v/>
      </c>
    </row>
    <row r="1442" spans="1:8" x14ac:dyDescent="0.2">
      <c r="A1442" s="9" t="str">
        <f t="shared" si="23"/>
        <v/>
      </c>
      <c r="H1442" t="str">
        <f>IFERROR(LOOKUP($G1442,Rahoitusmuoto!$B$2:$B$6,Rahoitusmuoto!$A$2:$A$6),"")</f>
        <v/>
      </c>
    </row>
    <row r="1443" spans="1:8" x14ac:dyDescent="0.2">
      <c r="A1443" s="9" t="str">
        <f t="shared" si="23"/>
        <v/>
      </c>
      <c r="H1443" t="str">
        <f>IFERROR(LOOKUP($G1443,Rahoitusmuoto!$B$2:$B$6,Rahoitusmuoto!$A$2:$A$6),"")</f>
        <v/>
      </c>
    </row>
    <row r="1444" spans="1:8" x14ac:dyDescent="0.2">
      <c r="A1444" s="9" t="str">
        <f t="shared" si="23"/>
        <v/>
      </c>
      <c r="H1444" t="str">
        <f>IFERROR(LOOKUP($G1444,Rahoitusmuoto!$B$2:$B$6,Rahoitusmuoto!$A$2:$A$6),"")</f>
        <v/>
      </c>
    </row>
    <row r="1445" spans="1:8" x14ac:dyDescent="0.2">
      <c r="A1445" s="9" t="str">
        <f t="shared" si="23"/>
        <v/>
      </c>
      <c r="H1445" t="str">
        <f>IFERROR(LOOKUP($G1445,Rahoitusmuoto!$B$2:$B$6,Rahoitusmuoto!$A$2:$A$6),"")</f>
        <v/>
      </c>
    </row>
    <row r="1446" spans="1:8" x14ac:dyDescent="0.2">
      <c r="A1446" s="9" t="str">
        <f t="shared" si="23"/>
        <v/>
      </c>
      <c r="H1446" t="str">
        <f>IFERROR(LOOKUP($G1446,Rahoitusmuoto!$B$2:$B$6,Rahoitusmuoto!$A$2:$A$6),"")</f>
        <v/>
      </c>
    </row>
    <row r="1447" spans="1:8" x14ac:dyDescent="0.2">
      <c r="A1447" s="9" t="str">
        <f t="shared" si="23"/>
        <v/>
      </c>
      <c r="H1447" t="str">
        <f>IFERROR(LOOKUP($G1447,Rahoitusmuoto!$B$2:$B$6,Rahoitusmuoto!$A$2:$A$6),"")</f>
        <v/>
      </c>
    </row>
    <row r="1448" spans="1:8" x14ac:dyDescent="0.2">
      <c r="A1448" s="9" t="str">
        <f t="shared" si="23"/>
        <v/>
      </c>
      <c r="H1448" t="str">
        <f>IFERROR(LOOKUP($G1448,Rahoitusmuoto!$B$2:$B$6,Rahoitusmuoto!$A$2:$A$6),"")</f>
        <v/>
      </c>
    </row>
    <row r="1449" spans="1:8" x14ac:dyDescent="0.2">
      <c r="A1449" s="9" t="str">
        <f t="shared" si="23"/>
        <v/>
      </c>
      <c r="H1449" t="str">
        <f>IFERROR(LOOKUP($G1449,Rahoitusmuoto!$B$2:$B$6,Rahoitusmuoto!$A$2:$A$6),"")</f>
        <v/>
      </c>
    </row>
    <row r="1450" spans="1:8" x14ac:dyDescent="0.2">
      <c r="A1450" s="9" t="str">
        <f t="shared" si="23"/>
        <v/>
      </c>
      <c r="H1450" t="str">
        <f>IFERROR(LOOKUP($G1450,Rahoitusmuoto!$B$2:$B$6,Rahoitusmuoto!$A$2:$A$6),"")</f>
        <v/>
      </c>
    </row>
    <row r="1451" spans="1:8" x14ac:dyDescent="0.2">
      <c r="A1451" s="9" t="str">
        <f t="shared" si="23"/>
        <v/>
      </c>
      <c r="H1451" t="str">
        <f>IFERROR(LOOKUP($G1451,Rahoitusmuoto!$B$2:$B$6,Rahoitusmuoto!$A$2:$A$6),"")</f>
        <v/>
      </c>
    </row>
    <row r="1452" spans="1:8" x14ac:dyDescent="0.2">
      <c r="A1452" s="9" t="str">
        <f t="shared" si="23"/>
        <v/>
      </c>
      <c r="H1452" t="str">
        <f>IFERROR(LOOKUP($G1452,Rahoitusmuoto!$B$2:$B$6,Rahoitusmuoto!$A$2:$A$6),"")</f>
        <v/>
      </c>
    </row>
    <row r="1453" spans="1:8" x14ac:dyDescent="0.2">
      <c r="A1453" s="9" t="str">
        <f t="shared" si="23"/>
        <v/>
      </c>
      <c r="H1453" t="str">
        <f>IFERROR(LOOKUP($G1453,Rahoitusmuoto!$B$2:$B$6,Rahoitusmuoto!$A$2:$A$6),"")</f>
        <v/>
      </c>
    </row>
    <row r="1454" spans="1:8" x14ac:dyDescent="0.2">
      <c r="A1454" s="9" t="str">
        <f t="shared" si="23"/>
        <v/>
      </c>
      <c r="H1454" t="str">
        <f>IFERROR(LOOKUP($G1454,Rahoitusmuoto!$B$2:$B$6,Rahoitusmuoto!$A$2:$A$6),"")</f>
        <v/>
      </c>
    </row>
    <row r="1455" spans="1:8" x14ac:dyDescent="0.2">
      <c r="A1455" s="9" t="str">
        <f t="shared" si="23"/>
        <v/>
      </c>
      <c r="H1455" t="str">
        <f>IFERROR(LOOKUP($G1455,Rahoitusmuoto!$B$2:$B$6,Rahoitusmuoto!$A$2:$A$6),"")</f>
        <v/>
      </c>
    </row>
    <row r="1456" spans="1:8" x14ac:dyDescent="0.2">
      <c r="A1456" s="9" t="str">
        <f t="shared" si="23"/>
        <v/>
      </c>
      <c r="H1456" t="str">
        <f>IFERROR(LOOKUP($G1456,Rahoitusmuoto!$B$2:$B$6,Rahoitusmuoto!$A$2:$A$6),"")</f>
        <v/>
      </c>
    </row>
    <row r="1457" spans="1:8" x14ac:dyDescent="0.2">
      <c r="A1457" s="9" t="str">
        <f t="shared" si="23"/>
        <v/>
      </c>
      <c r="H1457" t="str">
        <f>IFERROR(LOOKUP($G1457,Rahoitusmuoto!$B$2:$B$6,Rahoitusmuoto!$A$2:$A$6),"")</f>
        <v/>
      </c>
    </row>
    <row r="1458" spans="1:8" x14ac:dyDescent="0.2">
      <c r="A1458" s="9" t="str">
        <f t="shared" si="23"/>
        <v/>
      </c>
      <c r="H1458" t="str">
        <f>IFERROR(LOOKUP($G1458,Rahoitusmuoto!$B$2:$B$6,Rahoitusmuoto!$A$2:$A$6),"")</f>
        <v/>
      </c>
    </row>
    <row r="1459" spans="1:8" x14ac:dyDescent="0.2">
      <c r="A1459" s="9" t="str">
        <f t="shared" si="23"/>
        <v/>
      </c>
      <c r="H1459" t="str">
        <f>IFERROR(LOOKUP($G1459,Rahoitusmuoto!$B$2:$B$6,Rahoitusmuoto!$A$2:$A$6),"")</f>
        <v/>
      </c>
    </row>
    <row r="1460" spans="1:8" x14ac:dyDescent="0.2">
      <c r="A1460" s="9" t="str">
        <f t="shared" si="23"/>
        <v/>
      </c>
      <c r="H1460" t="str">
        <f>IFERROR(LOOKUP($G1460,Rahoitusmuoto!$B$2:$B$6,Rahoitusmuoto!$A$2:$A$6),"")</f>
        <v/>
      </c>
    </row>
    <row r="1461" spans="1:8" x14ac:dyDescent="0.2">
      <c r="A1461" s="9" t="str">
        <f t="shared" si="23"/>
        <v/>
      </c>
      <c r="H1461" t="str">
        <f>IFERROR(LOOKUP($G1461,Rahoitusmuoto!$B$2:$B$6,Rahoitusmuoto!$A$2:$A$6),"")</f>
        <v/>
      </c>
    </row>
    <row r="1462" spans="1:8" x14ac:dyDescent="0.2">
      <c r="A1462" s="9" t="str">
        <f t="shared" si="23"/>
        <v/>
      </c>
      <c r="H1462" t="str">
        <f>IFERROR(LOOKUP($G1462,Rahoitusmuoto!$B$2:$B$6,Rahoitusmuoto!$A$2:$A$6),"")</f>
        <v/>
      </c>
    </row>
    <row r="1463" spans="1:8" x14ac:dyDescent="0.2">
      <c r="A1463" s="9" t="str">
        <f t="shared" si="23"/>
        <v/>
      </c>
      <c r="H1463" t="str">
        <f>IFERROR(LOOKUP($G1463,Rahoitusmuoto!$B$2:$B$6,Rahoitusmuoto!$A$2:$A$6),"")</f>
        <v/>
      </c>
    </row>
    <row r="1464" spans="1:8" x14ac:dyDescent="0.2">
      <c r="A1464" s="9" t="str">
        <f t="shared" si="23"/>
        <v/>
      </c>
      <c r="H1464" t="str">
        <f>IFERROR(LOOKUP($G1464,Rahoitusmuoto!$B$2:$B$6,Rahoitusmuoto!$A$2:$A$6),"")</f>
        <v/>
      </c>
    </row>
    <row r="1465" spans="1:8" x14ac:dyDescent="0.2">
      <c r="A1465" s="9" t="str">
        <f t="shared" si="23"/>
        <v/>
      </c>
      <c r="H1465" t="str">
        <f>IFERROR(LOOKUP($G1465,Rahoitusmuoto!$B$2:$B$6,Rahoitusmuoto!$A$2:$A$6),"")</f>
        <v/>
      </c>
    </row>
    <row r="1466" spans="1:8" x14ac:dyDescent="0.2">
      <c r="A1466" s="9" t="str">
        <f t="shared" si="23"/>
        <v/>
      </c>
      <c r="H1466" t="str">
        <f>IFERROR(LOOKUP($G1466,Rahoitusmuoto!$B$2:$B$6,Rahoitusmuoto!$A$2:$A$6),"")</f>
        <v/>
      </c>
    </row>
    <row r="1467" spans="1:8" x14ac:dyDescent="0.2">
      <c r="A1467" s="9" t="str">
        <f t="shared" si="23"/>
        <v/>
      </c>
      <c r="H1467" t="str">
        <f>IFERROR(LOOKUP($G1467,Rahoitusmuoto!$B$2:$B$6,Rahoitusmuoto!$A$2:$A$6),"")</f>
        <v/>
      </c>
    </row>
    <row r="1468" spans="1:8" x14ac:dyDescent="0.2">
      <c r="A1468" s="9" t="str">
        <f t="shared" si="23"/>
        <v/>
      </c>
      <c r="H1468" t="str">
        <f>IFERROR(LOOKUP($G1468,Rahoitusmuoto!$B$2:$B$6,Rahoitusmuoto!$A$2:$A$6),"")</f>
        <v/>
      </c>
    </row>
    <row r="1469" spans="1:8" x14ac:dyDescent="0.2">
      <c r="A1469" s="9" t="str">
        <f t="shared" si="23"/>
        <v/>
      </c>
      <c r="H1469" t="str">
        <f>IFERROR(LOOKUP($G1469,Rahoitusmuoto!$B$2:$B$6,Rahoitusmuoto!$A$2:$A$6),"")</f>
        <v/>
      </c>
    </row>
    <row r="1470" spans="1:8" x14ac:dyDescent="0.2">
      <c r="A1470" s="9" t="str">
        <f t="shared" si="23"/>
        <v/>
      </c>
      <c r="H1470" t="str">
        <f>IFERROR(LOOKUP($G1470,Rahoitusmuoto!$B$2:$B$6,Rahoitusmuoto!$A$2:$A$6),"")</f>
        <v/>
      </c>
    </row>
    <row r="1471" spans="1:8" x14ac:dyDescent="0.2">
      <c r="A1471" s="9" t="str">
        <f t="shared" si="23"/>
        <v/>
      </c>
      <c r="H1471" t="str">
        <f>IFERROR(LOOKUP($G1471,Rahoitusmuoto!$B$2:$B$6,Rahoitusmuoto!$A$2:$A$6),"")</f>
        <v/>
      </c>
    </row>
    <row r="1472" spans="1:8" x14ac:dyDescent="0.2">
      <c r="A1472" s="9" t="str">
        <f t="shared" si="23"/>
        <v/>
      </c>
      <c r="H1472" t="str">
        <f>IFERROR(LOOKUP($G1472,Rahoitusmuoto!$B$2:$B$6,Rahoitusmuoto!$A$2:$A$6),"")</f>
        <v/>
      </c>
    </row>
    <row r="1473" spans="1:8" x14ac:dyDescent="0.2">
      <c r="A1473" s="9" t="str">
        <f t="shared" si="23"/>
        <v/>
      </c>
      <c r="H1473" t="str">
        <f>IFERROR(LOOKUP($G1473,Rahoitusmuoto!$B$2:$B$6,Rahoitusmuoto!$A$2:$A$6),"")</f>
        <v/>
      </c>
    </row>
    <row r="1474" spans="1:8" x14ac:dyDescent="0.2">
      <c r="A1474" s="9" t="str">
        <f t="shared" si="23"/>
        <v/>
      </c>
      <c r="H1474" t="str">
        <f>IFERROR(LOOKUP($G1474,Rahoitusmuoto!$B$2:$B$6,Rahoitusmuoto!$A$2:$A$6),"")</f>
        <v/>
      </c>
    </row>
    <row r="1475" spans="1:8" x14ac:dyDescent="0.2">
      <c r="A1475" s="9" t="str">
        <f t="shared" si="23"/>
        <v/>
      </c>
      <c r="H1475" t="str">
        <f>IFERROR(LOOKUP($G1475,Rahoitusmuoto!$B$2:$B$6,Rahoitusmuoto!$A$2:$A$6),"")</f>
        <v/>
      </c>
    </row>
    <row r="1476" spans="1:8" x14ac:dyDescent="0.2">
      <c r="A1476" s="9" t="str">
        <f t="shared" si="23"/>
        <v/>
      </c>
      <c r="H1476" t="str">
        <f>IFERROR(LOOKUP($G1476,Rahoitusmuoto!$B$2:$B$6,Rahoitusmuoto!$A$2:$A$6),"")</f>
        <v/>
      </c>
    </row>
    <row r="1477" spans="1:8" x14ac:dyDescent="0.2">
      <c r="A1477" s="9" t="str">
        <f t="shared" si="23"/>
        <v/>
      </c>
      <c r="H1477" t="str">
        <f>IFERROR(LOOKUP($G1477,Rahoitusmuoto!$B$2:$B$6,Rahoitusmuoto!$A$2:$A$6),"")</f>
        <v/>
      </c>
    </row>
    <row r="1478" spans="1:8" x14ac:dyDescent="0.2">
      <c r="A1478" s="9" t="str">
        <f t="shared" ref="A1478:A1541" si="24">IF(ISBLANK(B1478),"",CONCATENATE(B1478," ",C1478, "(", E1478, ")"))</f>
        <v/>
      </c>
      <c r="H1478" t="str">
        <f>IFERROR(LOOKUP($G1478,Rahoitusmuoto!$B$2:$B$6,Rahoitusmuoto!$A$2:$A$6),"")</f>
        <v/>
      </c>
    </row>
    <row r="1479" spans="1:8" x14ac:dyDescent="0.2">
      <c r="A1479" s="9" t="str">
        <f t="shared" si="24"/>
        <v/>
      </c>
      <c r="H1479" t="str">
        <f>IFERROR(LOOKUP($G1479,Rahoitusmuoto!$B$2:$B$6,Rahoitusmuoto!$A$2:$A$6),"")</f>
        <v/>
      </c>
    </row>
    <row r="1480" spans="1:8" x14ac:dyDescent="0.2">
      <c r="A1480" s="9" t="str">
        <f t="shared" si="24"/>
        <v/>
      </c>
      <c r="H1480" t="str">
        <f>IFERROR(LOOKUP($G1480,Rahoitusmuoto!$B$2:$B$6,Rahoitusmuoto!$A$2:$A$6),"")</f>
        <v/>
      </c>
    </row>
    <row r="1481" spans="1:8" x14ac:dyDescent="0.2">
      <c r="A1481" s="9" t="str">
        <f t="shared" si="24"/>
        <v/>
      </c>
      <c r="H1481" t="str">
        <f>IFERROR(LOOKUP($G1481,Rahoitusmuoto!$B$2:$B$6,Rahoitusmuoto!$A$2:$A$6),"")</f>
        <v/>
      </c>
    </row>
    <row r="1482" spans="1:8" x14ac:dyDescent="0.2">
      <c r="A1482" s="9" t="str">
        <f t="shared" si="24"/>
        <v/>
      </c>
      <c r="H1482" t="str">
        <f>IFERROR(LOOKUP($G1482,Rahoitusmuoto!$B$2:$B$6,Rahoitusmuoto!$A$2:$A$6),"")</f>
        <v/>
      </c>
    </row>
    <row r="1483" spans="1:8" x14ac:dyDescent="0.2">
      <c r="A1483" s="9" t="str">
        <f t="shared" si="24"/>
        <v/>
      </c>
      <c r="H1483" t="str">
        <f>IFERROR(LOOKUP($G1483,Rahoitusmuoto!$B$2:$B$6,Rahoitusmuoto!$A$2:$A$6),"")</f>
        <v/>
      </c>
    </row>
    <row r="1484" spans="1:8" x14ac:dyDescent="0.2">
      <c r="A1484" s="9" t="str">
        <f t="shared" si="24"/>
        <v/>
      </c>
      <c r="H1484" t="str">
        <f>IFERROR(LOOKUP($G1484,Rahoitusmuoto!$B$2:$B$6,Rahoitusmuoto!$A$2:$A$6),"")</f>
        <v/>
      </c>
    </row>
    <row r="1485" spans="1:8" x14ac:dyDescent="0.2">
      <c r="A1485" s="9" t="str">
        <f t="shared" si="24"/>
        <v/>
      </c>
      <c r="H1485" t="str">
        <f>IFERROR(LOOKUP($G1485,Rahoitusmuoto!$B$2:$B$6,Rahoitusmuoto!$A$2:$A$6),"")</f>
        <v/>
      </c>
    </row>
    <row r="1486" spans="1:8" x14ac:dyDescent="0.2">
      <c r="A1486" s="9" t="str">
        <f t="shared" si="24"/>
        <v/>
      </c>
      <c r="H1486" t="str">
        <f>IFERROR(LOOKUP($G1486,Rahoitusmuoto!$B$2:$B$6,Rahoitusmuoto!$A$2:$A$6),"")</f>
        <v/>
      </c>
    </row>
    <row r="1487" spans="1:8" x14ac:dyDescent="0.2">
      <c r="A1487" s="9" t="str">
        <f t="shared" si="24"/>
        <v/>
      </c>
      <c r="H1487" t="str">
        <f>IFERROR(LOOKUP($G1487,Rahoitusmuoto!$B$2:$B$6,Rahoitusmuoto!$A$2:$A$6),"")</f>
        <v/>
      </c>
    </row>
    <row r="1488" spans="1:8" x14ac:dyDescent="0.2">
      <c r="A1488" s="9" t="str">
        <f t="shared" si="24"/>
        <v/>
      </c>
      <c r="H1488" t="str">
        <f>IFERROR(LOOKUP($G1488,Rahoitusmuoto!$B$2:$B$6,Rahoitusmuoto!$A$2:$A$6),"")</f>
        <v/>
      </c>
    </row>
    <row r="1489" spans="1:8" x14ac:dyDescent="0.2">
      <c r="A1489" s="9" t="str">
        <f t="shared" si="24"/>
        <v/>
      </c>
      <c r="H1489" t="str">
        <f>IFERROR(LOOKUP($G1489,Rahoitusmuoto!$B$2:$B$6,Rahoitusmuoto!$A$2:$A$6),"")</f>
        <v/>
      </c>
    </row>
    <row r="1490" spans="1:8" x14ac:dyDescent="0.2">
      <c r="A1490" s="9" t="str">
        <f t="shared" si="24"/>
        <v/>
      </c>
      <c r="H1490" t="str">
        <f>IFERROR(LOOKUP($G1490,Rahoitusmuoto!$B$2:$B$6,Rahoitusmuoto!$A$2:$A$6),"")</f>
        <v/>
      </c>
    </row>
    <row r="1491" spans="1:8" x14ac:dyDescent="0.2">
      <c r="A1491" s="9" t="str">
        <f t="shared" si="24"/>
        <v/>
      </c>
      <c r="H1491" t="str">
        <f>IFERROR(LOOKUP($G1491,Rahoitusmuoto!$B$2:$B$6,Rahoitusmuoto!$A$2:$A$6),"")</f>
        <v/>
      </c>
    </row>
    <row r="1492" spans="1:8" x14ac:dyDescent="0.2">
      <c r="A1492" s="9" t="str">
        <f t="shared" si="24"/>
        <v/>
      </c>
      <c r="H1492" t="str">
        <f>IFERROR(LOOKUP($G1492,Rahoitusmuoto!$B$2:$B$6,Rahoitusmuoto!$A$2:$A$6),"")</f>
        <v/>
      </c>
    </row>
    <row r="1493" spans="1:8" x14ac:dyDescent="0.2">
      <c r="A1493" s="9" t="str">
        <f t="shared" si="24"/>
        <v/>
      </c>
      <c r="H1493" t="str">
        <f>IFERROR(LOOKUP($G1493,Rahoitusmuoto!$B$2:$B$6,Rahoitusmuoto!$A$2:$A$6),"")</f>
        <v/>
      </c>
    </row>
    <row r="1494" spans="1:8" x14ac:dyDescent="0.2">
      <c r="A1494" s="9" t="str">
        <f t="shared" si="24"/>
        <v/>
      </c>
      <c r="H1494" t="str">
        <f>IFERROR(LOOKUP($G1494,Rahoitusmuoto!$B$2:$B$6,Rahoitusmuoto!$A$2:$A$6),"")</f>
        <v/>
      </c>
    </row>
    <row r="1495" spans="1:8" x14ac:dyDescent="0.2">
      <c r="A1495" s="9" t="str">
        <f t="shared" si="24"/>
        <v/>
      </c>
      <c r="H1495" t="str">
        <f>IFERROR(LOOKUP($G1495,Rahoitusmuoto!$B$2:$B$6,Rahoitusmuoto!$A$2:$A$6),"")</f>
        <v/>
      </c>
    </row>
    <row r="1496" spans="1:8" x14ac:dyDescent="0.2">
      <c r="A1496" s="9" t="str">
        <f t="shared" si="24"/>
        <v/>
      </c>
      <c r="H1496" t="str">
        <f>IFERROR(LOOKUP($G1496,Rahoitusmuoto!$B$2:$B$6,Rahoitusmuoto!$A$2:$A$6),"")</f>
        <v/>
      </c>
    </row>
    <row r="1497" spans="1:8" x14ac:dyDescent="0.2">
      <c r="A1497" s="9" t="str">
        <f t="shared" si="24"/>
        <v/>
      </c>
      <c r="H1497" t="str">
        <f>IFERROR(LOOKUP($G1497,Rahoitusmuoto!$B$2:$B$6,Rahoitusmuoto!$A$2:$A$6),"")</f>
        <v/>
      </c>
    </row>
    <row r="1498" spans="1:8" x14ac:dyDescent="0.2">
      <c r="A1498" s="9" t="str">
        <f t="shared" si="24"/>
        <v/>
      </c>
      <c r="H1498" t="str">
        <f>IFERROR(LOOKUP($G1498,Rahoitusmuoto!$B$2:$B$6,Rahoitusmuoto!$A$2:$A$6),"")</f>
        <v/>
      </c>
    </row>
    <row r="1499" spans="1:8" x14ac:dyDescent="0.2">
      <c r="A1499" s="9" t="str">
        <f t="shared" si="24"/>
        <v/>
      </c>
      <c r="H1499" t="str">
        <f>IFERROR(LOOKUP($G1499,Rahoitusmuoto!$B$2:$B$6,Rahoitusmuoto!$A$2:$A$6),"")</f>
        <v/>
      </c>
    </row>
    <row r="1500" spans="1:8" x14ac:dyDescent="0.2">
      <c r="A1500" s="9" t="str">
        <f t="shared" si="24"/>
        <v/>
      </c>
      <c r="H1500" t="str">
        <f>IFERROR(LOOKUP($G1500,Rahoitusmuoto!$B$2:$B$6,Rahoitusmuoto!$A$2:$A$6),"")</f>
        <v/>
      </c>
    </row>
    <row r="1501" spans="1:8" x14ac:dyDescent="0.2">
      <c r="A1501" s="9" t="str">
        <f t="shared" si="24"/>
        <v/>
      </c>
      <c r="H1501" t="str">
        <f>IFERROR(LOOKUP($G1501,Rahoitusmuoto!$B$2:$B$6,Rahoitusmuoto!$A$2:$A$6),"")</f>
        <v/>
      </c>
    </row>
    <row r="1502" spans="1:8" x14ac:dyDescent="0.2">
      <c r="A1502" s="9" t="str">
        <f t="shared" si="24"/>
        <v/>
      </c>
      <c r="H1502" t="str">
        <f>IFERROR(LOOKUP($G1502,Rahoitusmuoto!$B$2:$B$6,Rahoitusmuoto!$A$2:$A$6),"")</f>
        <v/>
      </c>
    </row>
    <row r="1503" spans="1:8" x14ac:dyDescent="0.2">
      <c r="A1503" s="9" t="str">
        <f t="shared" si="24"/>
        <v/>
      </c>
      <c r="H1503" t="str">
        <f>IFERROR(LOOKUP($G1503,Rahoitusmuoto!$B$2:$B$6,Rahoitusmuoto!$A$2:$A$6),"")</f>
        <v/>
      </c>
    </row>
    <row r="1504" spans="1:8" x14ac:dyDescent="0.2">
      <c r="A1504" s="9" t="str">
        <f t="shared" si="24"/>
        <v/>
      </c>
      <c r="H1504" t="str">
        <f>IFERROR(LOOKUP($G1504,Rahoitusmuoto!$B$2:$B$6,Rahoitusmuoto!$A$2:$A$6),"")</f>
        <v/>
      </c>
    </row>
    <row r="1505" spans="1:8" x14ac:dyDescent="0.2">
      <c r="A1505" s="9" t="str">
        <f t="shared" si="24"/>
        <v/>
      </c>
      <c r="H1505" t="str">
        <f>IFERROR(LOOKUP($G1505,Rahoitusmuoto!$B$2:$B$6,Rahoitusmuoto!$A$2:$A$6),"")</f>
        <v/>
      </c>
    </row>
    <row r="1506" spans="1:8" x14ac:dyDescent="0.2">
      <c r="A1506" s="9" t="str">
        <f t="shared" si="24"/>
        <v/>
      </c>
      <c r="H1506" t="str">
        <f>IFERROR(LOOKUP($G1506,Rahoitusmuoto!$B$2:$B$6,Rahoitusmuoto!$A$2:$A$6),"")</f>
        <v/>
      </c>
    </row>
    <row r="1507" spans="1:8" x14ac:dyDescent="0.2">
      <c r="A1507" s="9" t="str">
        <f t="shared" si="24"/>
        <v/>
      </c>
      <c r="H1507" t="str">
        <f>IFERROR(LOOKUP($G1507,Rahoitusmuoto!$B$2:$B$6,Rahoitusmuoto!$A$2:$A$6),"")</f>
        <v/>
      </c>
    </row>
    <row r="1508" spans="1:8" x14ac:dyDescent="0.2">
      <c r="A1508" s="9" t="str">
        <f t="shared" si="24"/>
        <v/>
      </c>
      <c r="H1508" t="str">
        <f>IFERROR(LOOKUP($G1508,Rahoitusmuoto!$B$2:$B$6,Rahoitusmuoto!$A$2:$A$6),"")</f>
        <v/>
      </c>
    </row>
    <row r="1509" spans="1:8" x14ac:dyDescent="0.2">
      <c r="A1509" s="9" t="str">
        <f t="shared" si="24"/>
        <v/>
      </c>
      <c r="H1509" t="str">
        <f>IFERROR(LOOKUP($G1509,Rahoitusmuoto!$B$2:$B$6,Rahoitusmuoto!$A$2:$A$6),"")</f>
        <v/>
      </c>
    </row>
    <row r="1510" spans="1:8" x14ac:dyDescent="0.2">
      <c r="A1510" s="9" t="str">
        <f t="shared" si="24"/>
        <v/>
      </c>
      <c r="H1510" t="str">
        <f>IFERROR(LOOKUP($G1510,Rahoitusmuoto!$B$2:$B$6,Rahoitusmuoto!$A$2:$A$6),"")</f>
        <v/>
      </c>
    </row>
    <row r="1511" spans="1:8" x14ac:dyDescent="0.2">
      <c r="A1511" s="9" t="str">
        <f t="shared" si="24"/>
        <v/>
      </c>
      <c r="H1511" t="str">
        <f>IFERROR(LOOKUP($G1511,Rahoitusmuoto!$B$2:$B$6,Rahoitusmuoto!$A$2:$A$6),"")</f>
        <v/>
      </c>
    </row>
    <row r="1512" spans="1:8" x14ac:dyDescent="0.2">
      <c r="A1512" s="9" t="str">
        <f t="shared" si="24"/>
        <v/>
      </c>
      <c r="H1512" t="str">
        <f>IFERROR(LOOKUP($G1512,Rahoitusmuoto!$B$2:$B$6,Rahoitusmuoto!$A$2:$A$6),"")</f>
        <v/>
      </c>
    </row>
    <row r="1513" spans="1:8" x14ac:dyDescent="0.2">
      <c r="A1513" s="9" t="str">
        <f t="shared" si="24"/>
        <v/>
      </c>
      <c r="H1513" t="str">
        <f>IFERROR(LOOKUP($G1513,Rahoitusmuoto!$B$2:$B$6,Rahoitusmuoto!$A$2:$A$6),"")</f>
        <v/>
      </c>
    </row>
    <row r="1514" spans="1:8" x14ac:dyDescent="0.2">
      <c r="A1514" s="9" t="str">
        <f t="shared" si="24"/>
        <v/>
      </c>
      <c r="H1514" t="str">
        <f>IFERROR(LOOKUP($G1514,Rahoitusmuoto!$B$2:$B$6,Rahoitusmuoto!$A$2:$A$6),"")</f>
        <v/>
      </c>
    </row>
    <row r="1515" spans="1:8" x14ac:dyDescent="0.2">
      <c r="A1515" s="9" t="str">
        <f t="shared" si="24"/>
        <v/>
      </c>
      <c r="H1515" t="str">
        <f>IFERROR(LOOKUP($G1515,Rahoitusmuoto!$B$2:$B$6,Rahoitusmuoto!$A$2:$A$6),"")</f>
        <v/>
      </c>
    </row>
    <row r="1516" spans="1:8" x14ac:dyDescent="0.2">
      <c r="A1516" s="9" t="str">
        <f t="shared" si="24"/>
        <v/>
      </c>
      <c r="H1516" t="str">
        <f>IFERROR(LOOKUP($G1516,Rahoitusmuoto!$B$2:$B$6,Rahoitusmuoto!$A$2:$A$6),"")</f>
        <v/>
      </c>
    </row>
    <row r="1517" spans="1:8" x14ac:dyDescent="0.2">
      <c r="A1517" s="9" t="str">
        <f t="shared" si="24"/>
        <v/>
      </c>
      <c r="H1517" t="str">
        <f>IFERROR(LOOKUP($G1517,Rahoitusmuoto!$B$2:$B$6,Rahoitusmuoto!$A$2:$A$6),"")</f>
        <v/>
      </c>
    </row>
    <row r="1518" spans="1:8" x14ac:dyDescent="0.2">
      <c r="A1518" s="9" t="str">
        <f t="shared" si="24"/>
        <v/>
      </c>
      <c r="H1518" t="str">
        <f>IFERROR(LOOKUP($G1518,Rahoitusmuoto!$B$2:$B$6,Rahoitusmuoto!$A$2:$A$6),"")</f>
        <v/>
      </c>
    </row>
    <row r="1519" spans="1:8" x14ac:dyDescent="0.2">
      <c r="A1519" s="9" t="str">
        <f t="shared" si="24"/>
        <v/>
      </c>
      <c r="H1519" t="str">
        <f>IFERROR(LOOKUP($G1519,Rahoitusmuoto!$B$2:$B$6,Rahoitusmuoto!$A$2:$A$6),"")</f>
        <v/>
      </c>
    </row>
    <row r="1520" spans="1:8" x14ac:dyDescent="0.2">
      <c r="A1520" s="9" t="str">
        <f t="shared" si="24"/>
        <v/>
      </c>
      <c r="H1520" t="str">
        <f>IFERROR(LOOKUP($G1520,Rahoitusmuoto!$B$2:$B$6,Rahoitusmuoto!$A$2:$A$6),"")</f>
        <v/>
      </c>
    </row>
    <row r="1521" spans="1:8" x14ac:dyDescent="0.2">
      <c r="A1521" s="9" t="str">
        <f t="shared" si="24"/>
        <v/>
      </c>
      <c r="H1521" t="str">
        <f>IFERROR(LOOKUP($G1521,Rahoitusmuoto!$B$2:$B$6,Rahoitusmuoto!$A$2:$A$6),"")</f>
        <v/>
      </c>
    </row>
    <row r="1522" spans="1:8" x14ac:dyDescent="0.2">
      <c r="A1522" s="9" t="str">
        <f t="shared" si="24"/>
        <v/>
      </c>
      <c r="H1522" t="str">
        <f>IFERROR(LOOKUP($G1522,Rahoitusmuoto!$B$2:$B$6,Rahoitusmuoto!$A$2:$A$6),"")</f>
        <v/>
      </c>
    </row>
    <row r="1523" spans="1:8" x14ac:dyDescent="0.2">
      <c r="A1523" s="9" t="str">
        <f t="shared" si="24"/>
        <v/>
      </c>
      <c r="H1523" t="str">
        <f>IFERROR(LOOKUP($G1523,Rahoitusmuoto!$B$2:$B$6,Rahoitusmuoto!$A$2:$A$6),"")</f>
        <v/>
      </c>
    </row>
    <row r="1524" spans="1:8" x14ac:dyDescent="0.2">
      <c r="A1524" s="9" t="str">
        <f t="shared" si="24"/>
        <v/>
      </c>
      <c r="H1524" t="str">
        <f>IFERROR(LOOKUP($G1524,Rahoitusmuoto!$B$2:$B$6,Rahoitusmuoto!$A$2:$A$6),"")</f>
        <v/>
      </c>
    </row>
    <row r="1525" spans="1:8" x14ac:dyDescent="0.2">
      <c r="A1525" s="9" t="str">
        <f t="shared" si="24"/>
        <v/>
      </c>
      <c r="H1525" t="str">
        <f>IFERROR(LOOKUP($G1525,Rahoitusmuoto!$B$2:$B$6,Rahoitusmuoto!$A$2:$A$6),"")</f>
        <v/>
      </c>
    </row>
    <row r="1526" spans="1:8" x14ac:dyDescent="0.2">
      <c r="A1526" s="9" t="str">
        <f t="shared" si="24"/>
        <v/>
      </c>
      <c r="H1526" t="str">
        <f>IFERROR(LOOKUP($G1526,Rahoitusmuoto!$B$2:$B$6,Rahoitusmuoto!$A$2:$A$6),"")</f>
        <v/>
      </c>
    </row>
    <row r="1527" spans="1:8" x14ac:dyDescent="0.2">
      <c r="A1527" s="9" t="str">
        <f t="shared" si="24"/>
        <v/>
      </c>
      <c r="H1527" t="str">
        <f>IFERROR(LOOKUP($G1527,Rahoitusmuoto!$B$2:$B$6,Rahoitusmuoto!$A$2:$A$6),"")</f>
        <v/>
      </c>
    </row>
    <row r="1528" spans="1:8" x14ac:dyDescent="0.2">
      <c r="A1528" s="9" t="str">
        <f t="shared" si="24"/>
        <v/>
      </c>
      <c r="H1528" t="str">
        <f>IFERROR(LOOKUP($G1528,Rahoitusmuoto!$B$2:$B$6,Rahoitusmuoto!$A$2:$A$6),"")</f>
        <v/>
      </c>
    </row>
    <row r="1529" spans="1:8" x14ac:dyDescent="0.2">
      <c r="A1529" s="9" t="str">
        <f t="shared" si="24"/>
        <v/>
      </c>
      <c r="H1529" t="str">
        <f>IFERROR(LOOKUP($G1529,Rahoitusmuoto!$B$2:$B$6,Rahoitusmuoto!$A$2:$A$6),"")</f>
        <v/>
      </c>
    </row>
    <row r="1530" spans="1:8" x14ac:dyDescent="0.2">
      <c r="A1530" s="9" t="str">
        <f t="shared" si="24"/>
        <v/>
      </c>
      <c r="H1530" t="str">
        <f>IFERROR(LOOKUP($G1530,Rahoitusmuoto!$B$2:$B$6,Rahoitusmuoto!$A$2:$A$6),"")</f>
        <v/>
      </c>
    </row>
    <row r="1531" spans="1:8" x14ac:dyDescent="0.2">
      <c r="A1531" s="9" t="str">
        <f t="shared" si="24"/>
        <v/>
      </c>
      <c r="H1531" t="str">
        <f>IFERROR(LOOKUP($G1531,Rahoitusmuoto!$B$2:$B$6,Rahoitusmuoto!$A$2:$A$6),"")</f>
        <v/>
      </c>
    </row>
    <row r="1532" spans="1:8" x14ac:dyDescent="0.2">
      <c r="A1532" s="9" t="str">
        <f t="shared" si="24"/>
        <v/>
      </c>
      <c r="H1532" t="str">
        <f>IFERROR(LOOKUP($G1532,Rahoitusmuoto!$B$2:$B$6,Rahoitusmuoto!$A$2:$A$6),"")</f>
        <v/>
      </c>
    </row>
    <row r="1533" spans="1:8" x14ac:dyDescent="0.2">
      <c r="A1533" s="9" t="str">
        <f t="shared" si="24"/>
        <v/>
      </c>
      <c r="H1533" t="str">
        <f>IFERROR(LOOKUP($G1533,Rahoitusmuoto!$B$2:$B$6,Rahoitusmuoto!$A$2:$A$6),"")</f>
        <v/>
      </c>
    </row>
    <row r="1534" spans="1:8" x14ac:dyDescent="0.2">
      <c r="A1534" s="9" t="str">
        <f t="shared" si="24"/>
        <v/>
      </c>
      <c r="H1534" t="str">
        <f>IFERROR(LOOKUP($G1534,Rahoitusmuoto!$B$2:$B$6,Rahoitusmuoto!$A$2:$A$6),"")</f>
        <v/>
      </c>
    </row>
    <row r="1535" spans="1:8" x14ac:dyDescent="0.2">
      <c r="A1535" s="9" t="str">
        <f t="shared" si="24"/>
        <v/>
      </c>
      <c r="H1535" t="str">
        <f>IFERROR(LOOKUP($G1535,Rahoitusmuoto!$B$2:$B$6,Rahoitusmuoto!$A$2:$A$6),"")</f>
        <v/>
      </c>
    </row>
    <row r="1536" spans="1:8" x14ac:dyDescent="0.2">
      <c r="A1536" s="9" t="str">
        <f t="shared" si="24"/>
        <v/>
      </c>
      <c r="H1536" t="str">
        <f>IFERROR(LOOKUP($G1536,Rahoitusmuoto!$B$2:$B$6,Rahoitusmuoto!$A$2:$A$6),"")</f>
        <v/>
      </c>
    </row>
    <row r="1537" spans="1:8" x14ac:dyDescent="0.2">
      <c r="A1537" s="9" t="str">
        <f t="shared" si="24"/>
        <v/>
      </c>
      <c r="H1537" t="str">
        <f>IFERROR(LOOKUP($G1537,Rahoitusmuoto!$B$2:$B$6,Rahoitusmuoto!$A$2:$A$6),"")</f>
        <v/>
      </c>
    </row>
    <row r="1538" spans="1:8" x14ac:dyDescent="0.2">
      <c r="A1538" s="9" t="str">
        <f t="shared" si="24"/>
        <v/>
      </c>
      <c r="H1538" t="str">
        <f>IFERROR(LOOKUP($G1538,Rahoitusmuoto!$B$2:$B$6,Rahoitusmuoto!$A$2:$A$6),"")</f>
        <v/>
      </c>
    </row>
    <row r="1539" spans="1:8" x14ac:dyDescent="0.2">
      <c r="A1539" s="9" t="str">
        <f t="shared" si="24"/>
        <v/>
      </c>
      <c r="H1539" t="str">
        <f>IFERROR(LOOKUP($G1539,Rahoitusmuoto!$B$2:$B$6,Rahoitusmuoto!$A$2:$A$6),"")</f>
        <v/>
      </c>
    </row>
    <row r="1540" spans="1:8" x14ac:dyDescent="0.2">
      <c r="A1540" s="9" t="str">
        <f t="shared" si="24"/>
        <v/>
      </c>
      <c r="H1540" t="str">
        <f>IFERROR(LOOKUP($G1540,Rahoitusmuoto!$B$2:$B$6,Rahoitusmuoto!$A$2:$A$6),"")</f>
        <v/>
      </c>
    </row>
    <row r="1541" spans="1:8" x14ac:dyDescent="0.2">
      <c r="A1541" s="9" t="str">
        <f t="shared" si="24"/>
        <v/>
      </c>
      <c r="H1541" t="str">
        <f>IFERROR(LOOKUP($G1541,Rahoitusmuoto!$B$2:$B$6,Rahoitusmuoto!$A$2:$A$6),"")</f>
        <v/>
      </c>
    </row>
    <row r="1542" spans="1:8" x14ac:dyDescent="0.2">
      <c r="A1542" s="9" t="str">
        <f t="shared" ref="A1542:A1605" si="25">IF(ISBLANK(B1542),"",CONCATENATE(B1542," ",C1542, "(", E1542, ")"))</f>
        <v/>
      </c>
      <c r="H1542" t="str">
        <f>IFERROR(LOOKUP($G1542,Rahoitusmuoto!$B$2:$B$6,Rahoitusmuoto!$A$2:$A$6),"")</f>
        <v/>
      </c>
    </row>
    <row r="1543" spans="1:8" x14ac:dyDescent="0.2">
      <c r="A1543" s="9" t="str">
        <f t="shared" si="25"/>
        <v/>
      </c>
      <c r="H1543" t="str">
        <f>IFERROR(LOOKUP($G1543,Rahoitusmuoto!$B$2:$B$6,Rahoitusmuoto!$A$2:$A$6),"")</f>
        <v/>
      </c>
    </row>
    <row r="1544" spans="1:8" x14ac:dyDescent="0.2">
      <c r="A1544" s="9" t="str">
        <f t="shared" si="25"/>
        <v/>
      </c>
      <c r="H1544" t="str">
        <f>IFERROR(LOOKUP($G1544,Rahoitusmuoto!$B$2:$B$6,Rahoitusmuoto!$A$2:$A$6),"")</f>
        <v/>
      </c>
    </row>
    <row r="1545" spans="1:8" x14ac:dyDescent="0.2">
      <c r="A1545" s="9" t="str">
        <f t="shared" si="25"/>
        <v/>
      </c>
      <c r="H1545" t="str">
        <f>IFERROR(LOOKUP($G1545,Rahoitusmuoto!$B$2:$B$6,Rahoitusmuoto!$A$2:$A$6),"")</f>
        <v/>
      </c>
    </row>
    <row r="1546" spans="1:8" x14ac:dyDescent="0.2">
      <c r="A1546" s="9" t="str">
        <f t="shared" si="25"/>
        <v/>
      </c>
      <c r="H1546" t="str">
        <f>IFERROR(LOOKUP($G1546,Rahoitusmuoto!$B$2:$B$6,Rahoitusmuoto!$A$2:$A$6),"")</f>
        <v/>
      </c>
    </row>
    <row r="1547" spans="1:8" x14ac:dyDescent="0.2">
      <c r="A1547" s="9" t="str">
        <f t="shared" si="25"/>
        <v/>
      </c>
      <c r="H1547" t="str">
        <f>IFERROR(LOOKUP($G1547,Rahoitusmuoto!$B$2:$B$6,Rahoitusmuoto!$A$2:$A$6),"")</f>
        <v/>
      </c>
    </row>
    <row r="1548" spans="1:8" x14ac:dyDescent="0.2">
      <c r="A1548" s="9" t="str">
        <f t="shared" si="25"/>
        <v/>
      </c>
      <c r="H1548" t="str">
        <f>IFERROR(LOOKUP($G1548,Rahoitusmuoto!$B$2:$B$6,Rahoitusmuoto!$A$2:$A$6),"")</f>
        <v/>
      </c>
    </row>
    <row r="1549" spans="1:8" x14ac:dyDescent="0.2">
      <c r="A1549" s="9" t="str">
        <f t="shared" si="25"/>
        <v/>
      </c>
      <c r="H1549" t="str">
        <f>IFERROR(LOOKUP($G1549,Rahoitusmuoto!$B$2:$B$6,Rahoitusmuoto!$A$2:$A$6),"")</f>
        <v/>
      </c>
    </row>
    <row r="1550" spans="1:8" x14ac:dyDescent="0.2">
      <c r="A1550" s="9" t="str">
        <f t="shared" si="25"/>
        <v/>
      </c>
      <c r="H1550" t="str">
        <f>IFERROR(LOOKUP($G1550,Rahoitusmuoto!$B$2:$B$6,Rahoitusmuoto!$A$2:$A$6),"")</f>
        <v/>
      </c>
    </row>
    <row r="1551" spans="1:8" x14ac:dyDescent="0.2">
      <c r="A1551" s="9" t="str">
        <f t="shared" si="25"/>
        <v/>
      </c>
      <c r="H1551" t="str">
        <f>IFERROR(LOOKUP($G1551,Rahoitusmuoto!$B$2:$B$6,Rahoitusmuoto!$A$2:$A$6),"")</f>
        <v/>
      </c>
    </row>
    <row r="1552" spans="1:8" x14ac:dyDescent="0.2">
      <c r="A1552" s="9" t="str">
        <f t="shared" si="25"/>
        <v/>
      </c>
      <c r="H1552" t="str">
        <f>IFERROR(LOOKUP($G1552,Rahoitusmuoto!$B$2:$B$6,Rahoitusmuoto!$A$2:$A$6),"")</f>
        <v/>
      </c>
    </row>
    <row r="1553" spans="1:8" x14ac:dyDescent="0.2">
      <c r="A1553" s="9" t="str">
        <f t="shared" si="25"/>
        <v/>
      </c>
      <c r="H1553" t="str">
        <f>IFERROR(LOOKUP($G1553,Rahoitusmuoto!$B$2:$B$6,Rahoitusmuoto!$A$2:$A$6),"")</f>
        <v/>
      </c>
    </row>
    <row r="1554" spans="1:8" x14ac:dyDescent="0.2">
      <c r="A1554" s="9" t="str">
        <f t="shared" si="25"/>
        <v/>
      </c>
      <c r="H1554" t="str">
        <f>IFERROR(LOOKUP($G1554,Rahoitusmuoto!$B$2:$B$6,Rahoitusmuoto!$A$2:$A$6),"")</f>
        <v/>
      </c>
    </row>
    <row r="1555" spans="1:8" x14ac:dyDescent="0.2">
      <c r="A1555" s="9" t="str">
        <f t="shared" si="25"/>
        <v/>
      </c>
      <c r="H1555" t="str">
        <f>IFERROR(LOOKUP($G1555,Rahoitusmuoto!$B$2:$B$6,Rahoitusmuoto!$A$2:$A$6),"")</f>
        <v/>
      </c>
    </row>
    <row r="1556" spans="1:8" x14ac:dyDescent="0.2">
      <c r="A1556" s="9" t="str">
        <f t="shared" si="25"/>
        <v/>
      </c>
      <c r="H1556" t="str">
        <f>IFERROR(LOOKUP($G1556,Rahoitusmuoto!$B$2:$B$6,Rahoitusmuoto!$A$2:$A$6),"")</f>
        <v/>
      </c>
    </row>
    <row r="1557" spans="1:8" x14ac:dyDescent="0.2">
      <c r="A1557" s="9" t="str">
        <f t="shared" si="25"/>
        <v/>
      </c>
      <c r="H1557" t="str">
        <f>IFERROR(LOOKUP($G1557,Rahoitusmuoto!$B$2:$B$6,Rahoitusmuoto!$A$2:$A$6),"")</f>
        <v/>
      </c>
    </row>
    <row r="1558" spans="1:8" x14ac:dyDescent="0.2">
      <c r="A1558" s="9" t="str">
        <f t="shared" si="25"/>
        <v/>
      </c>
      <c r="H1558" t="str">
        <f>IFERROR(LOOKUP($G1558,Rahoitusmuoto!$B$2:$B$6,Rahoitusmuoto!$A$2:$A$6),"")</f>
        <v/>
      </c>
    </row>
    <row r="1559" spans="1:8" x14ac:dyDescent="0.2">
      <c r="A1559" s="9" t="str">
        <f t="shared" si="25"/>
        <v/>
      </c>
      <c r="H1559" t="str">
        <f>IFERROR(LOOKUP($G1559,Rahoitusmuoto!$B$2:$B$6,Rahoitusmuoto!$A$2:$A$6),"")</f>
        <v/>
      </c>
    </row>
    <row r="1560" spans="1:8" x14ac:dyDescent="0.2">
      <c r="A1560" s="9" t="str">
        <f t="shared" si="25"/>
        <v/>
      </c>
      <c r="H1560" t="str">
        <f>IFERROR(LOOKUP($G1560,Rahoitusmuoto!$B$2:$B$6,Rahoitusmuoto!$A$2:$A$6),"")</f>
        <v/>
      </c>
    </row>
    <row r="1561" spans="1:8" x14ac:dyDescent="0.2">
      <c r="A1561" s="9" t="str">
        <f t="shared" si="25"/>
        <v/>
      </c>
      <c r="H1561" t="str">
        <f>IFERROR(LOOKUP($G1561,Rahoitusmuoto!$B$2:$B$6,Rahoitusmuoto!$A$2:$A$6),"")</f>
        <v/>
      </c>
    </row>
    <row r="1562" spans="1:8" x14ac:dyDescent="0.2">
      <c r="A1562" s="9" t="str">
        <f t="shared" si="25"/>
        <v/>
      </c>
      <c r="H1562" t="str">
        <f>IFERROR(LOOKUP($G1562,Rahoitusmuoto!$B$2:$B$6,Rahoitusmuoto!$A$2:$A$6),"")</f>
        <v/>
      </c>
    </row>
    <row r="1563" spans="1:8" x14ac:dyDescent="0.2">
      <c r="A1563" s="9" t="str">
        <f t="shared" si="25"/>
        <v/>
      </c>
      <c r="H1563" t="str">
        <f>IFERROR(LOOKUP($G1563,Rahoitusmuoto!$B$2:$B$6,Rahoitusmuoto!$A$2:$A$6),"")</f>
        <v/>
      </c>
    </row>
    <row r="1564" spans="1:8" x14ac:dyDescent="0.2">
      <c r="A1564" s="9" t="str">
        <f t="shared" si="25"/>
        <v/>
      </c>
      <c r="H1564" t="str">
        <f>IFERROR(LOOKUP($G1564,Rahoitusmuoto!$B$2:$B$6,Rahoitusmuoto!$A$2:$A$6),"")</f>
        <v/>
      </c>
    </row>
    <row r="1565" spans="1:8" x14ac:dyDescent="0.2">
      <c r="A1565" s="9" t="str">
        <f t="shared" si="25"/>
        <v/>
      </c>
      <c r="H1565" t="str">
        <f>IFERROR(LOOKUP($G1565,Rahoitusmuoto!$B$2:$B$6,Rahoitusmuoto!$A$2:$A$6),"")</f>
        <v/>
      </c>
    </row>
    <row r="1566" spans="1:8" x14ac:dyDescent="0.2">
      <c r="A1566" s="9" t="str">
        <f t="shared" si="25"/>
        <v/>
      </c>
      <c r="H1566" t="str">
        <f>IFERROR(LOOKUP($G1566,Rahoitusmuoto!$B$2:$B$6,Rahoitusmuoto!$A$2:$A$6),"")</f>
        <v/>
      </c>
    </row>
    <row r="1567" spans="1:8" x14ac:dyDescent="0.2">
      <c r="A1567" s="9" t="str">
        <f t="shared" si="25"/>
        <v/>
      </c>
      <c r="H1567" t="str">
        <f>IFERROR(LOOKUP($G1567,Rahoitusmuoto!$B$2:$B$6,Rahoitusmuoto!$A$2:$A$6),"")</f>
        <v/>
      </c>
    </row>
    <row r="1568" spans="1:8" x14ac:dyDescent="0.2">
      <c r="A1568" s="9" t="str">
        <f t="shared" si="25"/>
        <v/>
      </c>
      <c r="H1568" t="str">
        <f>IFERROR(LOOKUP($G1568,Rahoitusmuoto!$B$2:$B$6,Rahoitusmuoto!$A$2:$A$6),"")</f>
        <v/>
      </c>
    </row>
    <row r="1569" spans="1:8" x14ac:dyDescent="0.2">
      <c r="A1569" s="9" t="str">
        <f t="shared" si="25"/>
        <v/>
      </c>
      <c r="H1569" t="str">
        <f>IFERROR(LOOKUP($G1569,Rahoitusmuoto!$B$2:$B$6,Rahoitusmuoto!$A$2:$A$6),"")</f>
        <v/>
      </c>
    </row>
    <row r="1570" spans="1:8" x14ac:dyDescent="0.2">
      <c r="A1570" s="9" t="str">
        <f t="shared" si="25"/>
        <v/>
      </c>
      <c r="H1570" t="str">
        <f>IFERROR(LOOKUP($G1570,Rahoitusmuoto!$B$2:$B$6,Rahoitusmuoto!$A$2:$A$6),"")</f>
        <v/>
      </c>
    </row>
    <row r="1571" spans="1:8" x14ac:dyDescent="0.2">
      <c r="A1571" s="9" t="str">
        <f t="shared" si="25"/>
        <v/>
      </c>
      <c r="H1571" t="str">
        <f>IFERROR(LOOKUP($G1571,Rahoitusmuoto!$B$2:$B$6,Rahoitusmuoto!$A$2:$A$6),"")</f>
        <v/>
      </c>
    </row>
    <row r="1572" spans="1:8" x14ac:dyDescent="0.2">
      <c r="A1572" s="9" t="str">
        <f t="shared" si="25"/>
        <v/>
      </c>
      <c r="H1572" t="str">
        <f>IFERROR(LOOKUP($G1572,Rahoitusmuoto!$B$2:$B$6,Rahoitusmuoto!$A$2:$A$6),"")</f>
        <v/>
      </c>
    </row>
    <row r="1573" spans="1:8" x14ac:dyDescent="0.2">
      <c r="A1573" s="9" t="str">
        <f t="shared" si="25"/>
        <v/>
      </c>
      <c r="H1573" t="str">
        <f>IFERROR(LOOKUP($G1573,Rahoitusmuoto!$B$2:$B$6,Rahoitusmuoto!$A$2:$A$6),"")</f>
        <v/>
      </c>
    </row>
    <row r="1574" spans="1:8" x14ac:dyDescent="0.2">
      <c r="A1574" s="9" t="str">
        <f t="shared" si="25"/>
        <v/>
      </c>
      <c r="H1574" t="str">
        <f>IFERROR(LOOKUP($G1574,Rahoitusmuoto!$B$2:$B$6,Rahoitusmuoto!$A$2:$A$6),"")</f>
        <v/>
      </c>
    </row>
    <row r="1575" spans="1:8" x14ac:dyDescent="0.2">
      <c r="A1575" s="9" t="str">
        <f t="shared" si="25"/>
        <v/>
      </c>
      <c r="H1575" t="str">
        <f>IFERROR(LOOKUP($G1575,Rahoitusmuoto!$B$2:$B$6,Rahoitusmuoto!$A$2:$A$6),"")</f>
        <v/>
      </c>
    </row>
    <row r="1576" spans="1:8" x14ac:dyDescent="0.2">
      <c r="A1576" s="9" t="str">
        <f t="shared" si="25"/>
        <v/>
      </c>
      <c r="H1576" t="str">
        <f>IFERROR(LOOKUP($G1576,Rahoitusmuoto!$B$2:$B$6,Rahoitusmuoto!$A$2:$A$6),"")</f>
        <v/>
      </c>
    </row>
    <row r="1577" spans="1:8" x14ac:dyDescent="0.2">
      <c r="A1577" s="9" t="str">
        <f t="shared" si="25"/>
        <v/>
      </c>
      <c r="H1577" t="str">
        <f>IFERROR(LOOKUP($G1577,Rahoitusmuoto!$B$2:$B$6,Rahoitusmuoto!$A$2:$A$6),"")</f>
        <v/>
      </c>
    </row>
    <row r="1578" spans="1:8" x14ac:dyDescent="0.2">
      <c r="A1578" s="9" t="str">
        <f t="shared" si="25"/>
        <v/>
      </c>
      <c r="H1578" t="str">
        <f>IFERROR(LOOKUP($G1578,Rahoitusmuoto!$B$2:$B$6,Rahoitusmuoto!$A$2:$A$6),"")</f>
        <v/>
      </c>
    </row>
    <row r="1579" spans="1:8" x14ac:dyDescent="0.2">
      <c r="A1579" s="9" t="str">
        <f t="shared" si="25"/>
        <v/>
      </c>
      <c r="H1579" t="str">
        <f>IFERROR(LOOKUP($G1579,Rahoitusmuoto!$B$2:$B$6,Rahoitusmuoto!$A$2:$A$6),"")</f>
        <v/>
      </c>
    </row>
    <row r="1580" spans="1:8" x14ac:dyDescent="0.2">
      <c r="A1580" s="9" t="str">
        <f t="shared" si="25"/>
        <v/>
      </c>
      <c r="H1580" t="str">
        <f>IFERROR(LOOKUP($G1580,Rahoitusmuoto!$B$2:$B$6,Rahoitusmuoto!$A$2:$A$6),"")</f>
        <v/>
      </c>
    </row>
    <row r="1581" spans="1:8" x14ac:dyDescent="0.2">
      <c r="A1581" s="9" t="str">
        <f t="shared" si="25"/>
        <v/>
      </c>
      <c r="H1581" t="str">
        <f>IFERROR(LOOKUP($G1581,Rahoitusmuoto!$B$2:$B$6,Rahoitusmuoto!$A$2:$A$6),"")</f>
        <v/>
      </c>
    </row>
    <row r="1582" spans="1:8" x14ac:dyDescent="0.2">
      <c r="A1582" s="9" t="str">
        <f t="shared" si="25"/>
        <v/>
      </c>
      <c r="H1582" t="str">
        <f>IFERROR(LOOKUP($G1582,Rahoitusmuoto!$B$2:$B$6,Rahoitusmuoto!$A$2:$A$6),"")</f>
        <v/>
      </c>
    </row>
    <row r="1583" spans="1:8" x14ac:dyDescent="0.2">
      <c r="A1583" s="9" t="str">
        <f t="shared" si="25"/>
        <v/>
      </c>
      <c r="H1583" t="str">
        <f>IFERROR(LOOKUP($G1583,Rahoitusmuoto!$B$2:$B$6,Rahoitusmuoto!$A$2:$A$6),"")</f>
        <v/>
      </c>
    </row>
    <row r="1584" spans="1:8" x14ac:dyDescent="0.2">
      <c r="A1584" s="9" t="str">
        <f t="shared" si="25"/>
        <v/>
      </c>
      <c r="H1584" t="str">
        <f>IFERROR(LOOKUP($G1584,Rahoitusmuoto!$B$2:$B$6,Rahoitusmuoto!$A$2:$A$6),"")</f>
        <v/>
      </c>
    </row>
    <row r="1585" spans="1:8" x14ac:dyDescent="0.2">
      <c r="A1585" s="9" t="str">
        <f t="shared" si="25"/>
        <v/>
      </c>
      <c r="H1585" t="str">
        <f>IFERROR(LOOKUP($G1585,Rahoitusmuoto!$B$2:$B$6,Rahoitusmuoto!$A$2:$A$6),"")</f>
        <v/>
      </c>
    </row>
    <row r="1586" spans="1:8" x14ac:dyDescent="0.2">
      <c r="A1586" s="9" t="str">
        <f t="shared" si="25"/>
        <v/>
      </c>
      <c r="H1586" t="str">
        <f>IFERROR(LOOKUP($G1586,Rahoitusmuoto!$B$2:$B$6,Rahoitusmuoto!$A$2:$A$6),"")</f>
        <v/>
      </c>
    </row>
    <row r="1587" spans="1:8" x14ac:dyDescent="0.2">
      <c r="A1587" s="9" t="str">
        <f t="shared" si="25"/>
        <v/>
      </c>
      <c r="H1587" t="str">
        <f>IFERROR(LOOKUP($G1587,Rahoitusmuoto!$B$2:$B$6,Rahoitusmuoto!$A$2:$A$6),"")</f>
        <v/>
      </c>
    </row>
    <row r="1588" spans="1:8" x14ac:dyDescent="0.2">
      <c r="A1588" s="9" t="str">
        <f t="shared" si="25"/>
        <v/>
      </c>
      <c r="H1588" t="str">
        <f>IFERROR(LOOKUP($G1588,Rahoitusmuoto!$B$2:$B$6,Rahoitusmuoto!$A$2:$A$6),"")</f>
        <v/>
      </c>
    </row>
    <row r="1589" spans="1:8" x14ac:dyDescent="0.2">
      <c r="A1589" s="9" t="str">
        <f t="shared" si="25"/>
        <v/>
      </c>
      <c r="H1589" t="str">
        <f>IFERROR(LOOKUP($G1589,Rahoitusmuoto!$B$2:$B$6,Rahoitusmuoto!$A$2:$A$6),"")</f>
        <v/>
      </c>
    </row>
    <row r="1590" spans="1:8" x14ac:dyDescent="0.2">
      <c r="A1590" s="9" t="str">
        <f t="shared" si="25"/>
        <v/>
      </c>
      <c r="H1590" t="str">
        <f>IFERROR(LOOKUP($G1590,Rahoitusmuoto!$B$2:$B$6,Rahoitusmuoto!$A$2:$A$6),"")</f>
        <v/>
      </c>
    </row>
    <row r="1591" spans="1:8" x14ac:dyDescent="0.2">
      <c r="A1591" s="9" t="str">
        <f t="shared" si="25"/>
        <v/>
      </c>
      <c r="H1591" t="str">
        <f>IFERROR(LOOKUP($G1591,Rahoitusmuoto!$B$2:$B$6,Rahoitusmuoto!$A$2:$A$6),"")</f>
        <v/>
      </c>
    </row>
    <row r="1592" spans="1:8" x14ac:dyDescent="0.2">
      <c r="A1592" s="9" t="str">
        <f t="shared" si="25"/>
        <v/>
      </c>
      <c r="H1592" t="str">
        <f>IFERROR(LOOKUP($G1592,Rahoitusmuoto!$B$2:$B$6,Rahoitusmuoto!$A$2:$A$6),"")</f>
        <v/>
      </c>
    </row>
    <row r="1593" spans="1:8" x14ac:dyDescent="0.2">
      <c r="A1593" s="9" t="str">
        <f t="shared" si="25"/>
        <v/>
      </c>
      <c r="H1593" t="str">
        <f>IFERROR(LOOKUP($G1593,Rahoitusmuoto!$B$2:$B$6,Rahoitusmuoto!$A$2:$A$6),"")</f>
        <v/>
      </c>
    </row>
    <row r="1594" spans="1:8" x14ac:dyDescent="0.2">
      <c r="A1594" s="9" t="str">
        <f t="shared" si="25"/>
        <v/>
      </c>
      <c r="H1594" t="str">
        <f>IFERROR(LOOKUP($G1594,Rahoitusmuoto!$B$2:$B$6,Rahoitusmuoto!$A$2:$A$6),"")</f>
        <v/>
      </c>
    </row>
    <row r="1595" spans="1:8" x14ac:dyDescent="0.2">
      <c r="A1595" s="9" t="str">
        <f t="shared" si="25"/>
        <v/>
      </c>
      <c r="H1595" t="str">
        <f>IFERROR(LOOKUP($G1595,Rahoitusmuoto!$B$2:$B$6,Rahoitusmuoto!$A$2:$A$6),"")</f>
        <v/>
      </c>
    </row>
    <row r="1596" spans="1:8" x14ac:dyDescent="0.2">
      <c r="A1596" s="9" t="str">
        <f t="shared" si="25"/>
        <v/>
      </c>
      <c r="H1596" t="str">
        <f>IFERROR(LOOKUP($G1596,Rahoitusmuoto!$B$2:$B$6,Rahoitusmuoto!$A$2:$A$6),"")</f>
        <v/>
      </c>
    </row>
    <row r="1597" spans="1:8" x14ac:dyDescent="0.2">
      <c r="A1597" s="9" t="str">
        <f t="shared" si="25"/>
        <v/>
      </c>
      <c r="H1597" t="str">
        <f>IFERROR(LOOKUP($G1597,Rahoitusmuoto!$B$2:$B$6,Rahoitusmuoto!$A$2:$A$6),"")</f>
        <v/>
      </c>
    </row>
    <row r="1598" spans="1:8" x14ac:dyDescent="0.2">
      <c r="A1598" s="9" t="str">
        <f t="shared" si="25"/>
        <v/>
      </c>
      <c r="H1598" t="str">
        <f>IFERROR(LOOKUP($G1598,Rahoitusmuoto!$B$2:$B$6,Rahoitusmuoto!$A$2:$A$6),"")</f>
        <v/>
      </c>
    </row>
    <row r="1599" spans="1:8" x14ac:dyDescent="0.2">
      <c r="A1599" s="9" t="str">
        <f t="shared" si="25"/>
        <v/>
      </c>
      <c r="H1599" t="str">
        <f>IFERROR(LOOKUP($G1599,Rahoitusmuoto!$B$2:$B$6,Rahoitusmuoto!$A$2:$A$6),"")</f>
        <v/>
      </c>
    </row>
    <row r="1600" spans="1:8" x14ac:dyDescent="0.2">
      <c r="A1600" s="9" t="str">
        <f t="shared" si="25"/>
        <v/>
      </c>
      <c r="H1600" t="str">
        <f>IFERROR(LOOKUP($G1600,Rahoitusmuoto!$B$2:$B$6,Rahoitusmuoto!$A$2:$A$6),"")</f>
        <v/>
      </c>
    </row>
    <row r="1601" spans="1:8" x14ac:dyDescent="0.2">
      <c r="A1601" s="9" t="str">
        <f t="shared" si="25"/>
        <v/>
      </c>
      <c r="H1601" t="str">
        <f>IFERROR(LOOKUP($G1601,Rahoitusmuoto!$B$2:$B$6,Rahoitusmuoto!$A$2:$A$6),"")</f>
        <v/>
      </c>
    </row>
    <row r="1602" spans="1:8" x14ac:dyDescent="0.2">
      <c r="A1602" s="9" t="str">
        <f t="shared" si="25"/>
        <v/>
      </c>
      <c r="H1602" t="str">
        <f>IFERROR(LOOKUP($G1602,Rahoitusmuoto!$B$2:$B$6,Rahoitusmuoto!$A$2:$A$6),"")</f>
        <v/>
      </c>
    </row>
    <row r="1603" spans="1:8" x14ac:dyDescent="0.2">
      <c r="A1603" s="9" t="str">
        <f t="shared" si="25"/>
        <v/>
      </c>
      <c r="H1603" t="str">
        <f>IFERROR(LOOKUP($G1603,Rahoitusmuoto!$B$2:$B$6,Rahoitusmuoto!$A$2:$A$6),"")</f>
        <v/>
      </c>
    </row>
    <row r="1604" spans="1:8" x14ac:dyDescent="0.2">
      <c r="A1604" s="9" t="str">
        <f t="shared" si="25"/>
        <v/>
      </c>
      <c r="H1604" t="str">
        <f>IFERROR(LOOKUP($G1604,Rahoitusmuoto!$B$2:$B$6,Rahoitusmuoto!$A$2:$A$6),"")</f>
        <v/>
      </c>
    </row>
    <row r="1605" spans="1:8" x14ac:dyDescent="0.2">
      <c r="A1605" s="9" t="str">
        <f t="shared" si="25"/>
        <v/>
      </c>
      <c r="H1605" t="str">
        <f>IFERROR(LOOKUP($G1605,Rahoitusmuoto!$B$2:$B$6,Rahoitusmuoto!$A$2:$A$6),"")</f>
        <v/>
      </c>
    </row>
    <row r="1606" spans="1:8" x14ac:dyDescent="0.2">
      <c r="A1606" s="9" t="str">
        <f t="shared" ref="A1606:A1669" si="26">IF(ISBLANK(B1606),"",CONCATENATE(B1606," ",C1606, "(", E1606, ")"))</f>
        <v/>
      </c>
      <c r="H1606" t="str">
        <f>IFERROR(LOOKUP($G1606,Rahoitusmuoto!$B$2:$B$6,Rahoitusmuoto!$A$2:$A$6),"")</f>
        <v/>
      </c>
    </row>
    <row r="1607" spans="1:8" x14ac:dyDescent="0.2">
      <c r="A1607" s="9" t="str">
        <f t="shared" si="26"/>
        <v/>
      </c>
      <c r="H1607" t="str">
        <f>IFERROR(LOOKUP($G1607,Rahoitusmuoto!$B$2:$B$6,Rahoitusmuoto!$A$2:$A$6),"")</f>
        <v/>
      </c>
    </row>
    <row r="1608" spans="1:8" x14ac:dyDescent="0.2">
      <c r="A1608" s="9" t="str">
        <f t="shared" si="26"/>
        <v/>
      </c>
      <c r="H1608" t="str">
        <f>IFERROR(LOOKUP($G1608,Rahoitusmuoto!$B$2:$B$6,Rahoitusmuoto!$A$2:$A$6),"")</f>
        <v/>
      </c>
    </row>
    <row r="1609" spans="1:8" x14ac:dyDescent="0.2">
      <c r="A1609" s="9" t="str">
        <f t="shared" si="26"/>
        <v/>
      </c>
      <c r="H1609" t="str">
        <f>IFERROR(LOOKUP($G1609,Rahoitusmuoto!$B$2:$B$6,Rahoitusmuoto!$A$2:$A$6),"")</f>
        <v/>
      </c>
    </row>
    <row r="1610" spans="1:8" x14ac:dyDescent="0.2">
      <c r="A1610" s="9" t="str">
        <f t="shared" si="26"/>
        <v/>
      </c>
      <c r="H1610" t="str">
        <f>IFERROR(LOOKUP($G1610,Rahoitusmuoto!$B$2:$B$6,Rahoitusmuoto!$A$2:$A$6),"")</f>
        <v/>
      </c>
    </row>
    <row r="1611" spans="1:8" x14ac:dyDescent="0.2">
      <c r="A1611" s="9" t="str">
        <f t="shared" si="26"/>
        <v/>
      </c>
      <c r="H1611" t="str">
        <f>IFERROR(LOOKUP($G1611,Rahoitusmuoto!$B$2:$B$6,Rahoitusmuoto!$A$2:$A$6),"")</f>
        <v/>
      </c>
    </row>
    <row r="1612" spans="1:8" x14ac:dyDescent="0.2">
      <c r="A1612" s="9" t="str">
        <f t="shared" si="26"/>
        <v/>
      </c>
      <c r="H1612" t="str">
        <f>IFERROR(LOOKUP($G1612,Rahoitusmuoto!$B$2:$B$6,Rahoitusmuoto!$A$2:$A$6),"")</f>
        <v/>
      </c>
    </row>
    <row r="1613" spans="1:8" x14ac:dyDescent="0.2">
      <c r="A1613" s="9" t="str">
        <f t="shared" si="26"/>
        <v/>
      </c>
      <c r="H1613" t="str">
        <f>IFERROR(LOOKUP($G1613,Rahoitusmuoto!$B$2:$B$6,Rahoitusmuoto!$A$2:$A$6),"")</f>
        <v/>
      </c>
    </row>
    <row r="1614" spans="1:8" x14ac:dyDescent="0.2">
      <c r="A1614" s="9" t="str">
        <f t="shared" si="26"/>
        <v/>
      </c>
      <c r="H1614" t="str">
        <f>IFERROR(LOOKUP($G1614,Rahoitusmuoto!$B$2:$B$6,Rahoitusmuoto!$A$2:$A$6),"")</f>
        <v/>
      </c>
    </row>
    <row r="1615" spans="1:8" x14ac:dyDescent="0.2">
      <c r="A1615" s="9" t="str">
        <f t="shared" si="26"/>
        <v/>
      </c>
      <c r="H1615" t="str">
        <f>IFERROR(LOOKUP($G1615,Rahoitusmuoto!$B$2:$B$6,Rahoitusmuoto!$A$2:$A$6),"")</f>
        <v/>
      </c>
    </row>
    <row r="1616" spans="1:8" x14ac:dyDescent="0.2">
      <c r="A1616" s="9" t="str">
        <f t="shared" si="26"/>
        <v/>
      </c>
      <c r="H1616" t="str">
        <f>IFERROR(LOOKUP($G1616,Rahoitusmuoto!$B$2:$B$6,Rahoitusmuoto!$A$2:$A$6),"")</f>
        <v/>
      </c>
    </row>
    <row r="1617" spans="1:8" x14ac:dyDescent="0.2">
      <c r="A1617" s="9" t="str">
        <f t="shared" si="26"/>
        <v/>
      </c>
      <c r="H1617" t="str">
        <f>IFERROR(LOOKUP($G1617,Rahoitusmuoto!$B$2:$B$6,Rahoitusmuoto!$A$2:$A$6),"")</f>
        <v/>
      </c>
    </row>
    <row r="1618" spans="1:8" x14ac:dyDescent="0.2">
      <c r="A1618" s="9" t="str">
        <f t="shared" si="26"/>
        <v/>
      </c>
      <c r="H1618" t="str">
        <f>IFERROR(LOOKUP($G1618,Rahoitusmuoto!$B$2:$B$6,Rahoitusmuoto!$A$2:$A$6),"")</f>
        <v/>
      </c>
    </row>
    <row r="1619" spans="1:8" x14ac:dyDescent="0.2">
      <c r="A1619" s="9" t="str">
        <f t="shared" si="26"/>
        <v/>
      </c>
      <c r="H1619" t="str">
        <f>IFERROR(LOOKUP($G1619,Rahoitusmuoto!$B$2:$B$6,Rahoitusmuoto!$A$2:$A$6),"")</f>
        <v/>
      </c>
    </row>
    <row r="1620" spans="1:8" x14ac:dyDescent="0.2">
      <c r="A1620" s="9" t="str">
        <f t="shared" si="26"/>
        <v/>
      </c>
      <c r="H1620" t="str">
        <f>IFERROR(LOOKUP($G1620,Rahoitusmuoto!$B$2:$B$6,Rahoitusmuoto!$A$2:$A$6),"")</f>
        <v/>
      </c>
    </row>
    <row r="1621" spans="1:8" x14ac:dyDescent="0.2">
      <c r="A1621" s="9" t="str">
        <f t="shared" si="26"/>
        <v/>
      </c>
      <c r="H1621" t="str">
        <f>IFERROR(LOOKUP($G1621,Rahoitusmuoto!$B$2:$B$6,Rahoitusmuoto!$A$2:$A$6),"")</f>
        <v/>
      </c>
    </row>
    <row r="1622" spans="1:8" x14ac:dyDescent="0.2">
      <c r="A1622" s="9" t="str">
        <f t="shared" si="26"/>
        <v/>
      </c>
      <c r="H1622" t="str">
        <f>IFERROR(LOOKUP($G1622,Rahoitusmuoto!$B$2:$B$6,Rahoitusmuoto!$A$2:$A$6),"")</f>
        <v/>
      </c>
    </row>
    <row r="1623" spans="1:8" x14ac:dyDescent="0.2">
      <c r="A1623" s="9" t="str">
        <f t="shared" si="26"/>
        <v/>
      </c>
      <c r="H1623" t="str">
        <f>IFERROR(LOOKUP($G1623,Rahoitusmuoto!$B$2:$B$6,Rahoitusmuoto!$A$2:$A$6),"")</f>
        <v/>
      </c>
    </row>
    <row r="1624" spans="1:8" x14ac:dyDescent="0.2">
      <c r="A1624" s="9" t="str">
        <f t="shared" si="26"/>
        <v/>
      </c>
      <c r="H1624" t="str">
        <f>IFERROR(LOOKUP($G1624,Rahoitusmuoto!$B$2:$B$6,Rahoitusmuoto!$A$2:$A$6),"")</f>
        <v/>
      </c>
    </row>
    <row r="1625" spans="1:8" x14ac:dyDescent="0.2">
      <c r="A1625" s="9" t="str">
        <f t="shared" si="26"/>
        <v/>
      </c>
      <c r="H1625" t="str">
        <f>IFERROR(LOOKUP($G1625,Rahoitusmuoto!$B$2:$B$6,Rahoitusmuoto!$A$2:$A$6),"")</f>
        <v/>
      </c>
    </row>
    <row r="1626" spans="1:8" x14ac:dyDescent="0.2">
      <c r="A1626" s="9" t="str">
        <f t="shared" si="26"/>
        <v/>
      </c>
      <c r="H1626" t="str">
        <f>IFERROR(LOOKUP($G1626,Rahoitusmuoto!$B$2:$B$6,Rahoitusmuoto!$A$2:$A$6),"")</f>
        <v/>
      </c>
    </row>
    <row r="1627" spans="1:8" x14ac:dyDescent="0.2">
      <c r="A1627" s="9" t="str">
        <f t="shared" si="26"/>
        <v/>
      </c>
      <c r="H1627" t="str">
        <f>IFERROR(LOOKUP($G1627,Rahoitusmuoto!$B$2:$B$6,Rahoitusmuoto!$A$2:$A$6),"")</f>
        <v/>
      </c>
    </row>
    <row r="1628" spans="1:8" x14ac:dyDescent="0.2">
      <c r="A1628" s="9" t="str">
        <f t="shared" si="26"/>
        <v/>
      </c>
      <c r="H1628" t="str">
        <f>IFERROR(LOOKUP($G1628,Rahoitusmuoto!$B$2:$B$6,Rahoitusmuoto!$A$2:$A$6),"")</f>
        <v/>
      </c>
    </row>
    <row r="1629" spans="1:8" x14ac:dyDescent="0.2">
      <c r="A1629" s="9" t="str">
        <f t="shared" si="26"/>
        <v/>
      </c>
      <c r="H1629" t="str">
        <f>IFERROR(LOOKUP($G1629,Rahoitusmuoto!$B$2:$B$6,Rahoitusmuoto!$A$2:$A$6),"")</f>
        <v/>
      </c>
    </row>
    <row r="1630" spans="1:8" x14ac:dyDescent="0.2">
      <c r="A1630" s="9" t="str">
        <f t="shared" si="26"/>
        <v/>
      </c>
      <c r="H1630" t="str">
        <f>IFERROR(LOOKUP($G1630,Rahoitusmuoto!$B$2:$B$6,Rahoitusmuoto!$A$2:$A$6),"")</f>
        <v/>
      </c>
    </row>
    <row r="1631" spans="1:8" x14ac:dyDescent="0.2">
      <c r="A1631" s="9" t="str">
        <f t="shared" si="26"/>
        <v/>
      </c>
      <c r="H1631" t="str">
        <f>IFERROR(LOOKUP($G1631,Rahoitusmuoto!$B$2:$B$6,Rahoitusmuoto!$A$2:$A$6),"")</f>
        <v/>
      </c>
    </row>
    <row r="1632" spans="1:8" x14ac:dyDescent="0.2">
      <c r="A1632" s="9" t="str">
        <f t="shared" si="26"/>
        <v/>
      </c>
      <c r="H1632" t="str">
        <f>IFERROR(LOOKUP($G1632,Rahoitusmuoto!$B$2:$B$6,Rahoitusmuoto!$A$2:$A$6),"")</f>
        <v/>
      </c>
    </row>
    <row r="1633" spans="1:8" x14ac:dyDescent="0.2">
      <c r="A1633" s="9" t="str">
        <f t="shared" si="26"/>
        <v/>
      </c>
      <c r="H1633" t="str">
        <f>IFERROR(LOOKUP($G1633,Rahoitusmuoto!$B$2:$B$6,Rahoitusmuoto!$A$2:$A$6),"")</f>
        <v/>
      </c>
    </row>
    <row r="1634" spans="1:8" x14ac:dyDescent="0.2">
      <c r="A1634" s="9" t="str">
        <f t="shared" si="26"/>
        <v/>
      </c>
      <c r="H1634" t="str">
        <f>IFERROR(LOOKUP($G1634,Rahoitusmuoto!$B$2:$B$6,Rahoitusmuoto!$A$2:$A$6),"")</f>
        <v/>
      </c>
    </row>
    <row r="1635" spans="1:8" x14ac:dyDescent="0.2">
      <c r="A1635" s="9" t="str">
        <f t="shared" si="26"/>
        <v/>
      </c>
      <c r="H1635" t="str">
        <f>IFERROR(LOOKUP($G1635,Rahoitusmuoto!$B$2:$B$6,Rahoitusmuoto!$A$2:$A$6),"")</f>
        <v/>
      </c>
    </row>
    <row r="1636" spans="1:8" x14ac:dyDescent="0.2">
      <c r="A1636" s="9" t="str">
        <f t="shared" si="26"/>
        <v/>
      </c>
      <c r="H1636" t="str">
        <f>IFERROR(LOOKUP($G1636,Rahoitusmuoto!$B$2:$B$6,Rahoitusmuoto!$A$2:$A$6),"")</f>
        <v/>
      </c>
    </row>
    <row r="1637" spans="1:8" x14ac:dyDescent="0.2">
      <c r="A1637" s="9" t="str">
        <f t="shared" si="26"/>
        <v/>
      </c>
      <c r="H1637" t="str">
        <f>IFERROR(LOOKUP($G1637,Rahoitusmuoto!$B$2:$B$6,Rahoitusmuoto!$A$2:$A$6),"")</f>
        <v/>
      </c>
    </row>
    <row r="1638" spans="1:8" x14ac:dyDescent="0.2">
      <c r="A1638" s="9" t="str">
        <f t="shared" si="26"/>
        <v/>
      </c>
      <c r="H1638" t="str">
        <f>IFERROR(LOOKUP($G1638,Rahoitusmuoto!$B$2:$B$6,Rahoitusmuoto!$A$2:$A$6),"")</f>
        <v/>
      </c>
    </row>
    <row r="1639" spans="1:8" x14ac:dyDescent="0.2">
      <c r="A1639" s="9" t="str">
        <f t="shared" si="26"/>
        <v/>
      </c>
      <c r="H1639" t="str">
        <f>IFERROR(LOOKUP($G1639,Rahoitusmuoto!$B$2:$B$6,Rahoitusmuoto!$A$2:$A$6),"")</f>
        <v/>
      </c>
    </row>
    <row r="1640" spans="1:8" x14ac:dyDescent="0.2">
      <c r="A1640" s="9" t="str">
        <f t="shared" si="26"/>
        <v/>
      </c>
      <c r="H1640" t="str">
        <f>IFERROR(LOOKUP($G1640,Rahoitusmuoto!$B$2:$B$6,Rahoitusmuoto!$A$2:$A$6),"")</f>
        <v/>
      </c>
    </row>
    <row r="1641" spans="1:8" x14ac:dyDescent="0.2">
      <c r="A1641" s="9" t="str">
        <f t="shared" si="26"/>
        <v/>
      </c>
      <c r="H1641" t="str">
        <f>IFERROR(LOOKUP($G1641,Rahoitusmuoto!$B$2:$B$6,Rahoitusmuoto!$A$2:$A$6),"")</f>
        <v/>
      </c>
    </row>
    <row r="1642" spans="1:8" x14ac:dyDescent="0.2">
      <c r="A1642" s="9" t="str">
        <f t="shared" si="26"/>
        <v/>
      </c>
      <c r="H1642" t="str">
        <f>IFERROR(LOOKUP($G1642,Rahoitusmuoto!$B$2:$B$6,Rahoitusmuoto!$A$2:$A$6),"")</f>
        <v/>
      </c>
    </row>
    <row r="1643" spans="1:8" x14ac:dyDescent="0.2">
      <c r="A1643" s="9" t="str">
        <f t="shared" si="26"/>
        <v/>
      </c>
      <c r="H1643" t="str">
        <f>IFERROR(LOOKUP($G1643,Rahoitusmuoto!$B$2:$B$6,Rahoitusmuoto!$A$2:$A$6),"")</f>
        <v/>
      </c>
    </row>
    <row r="1644" spans="1:8" x14ac:dyDescent="0.2">
      <c r="A1644" s="9" t="str">
        <f t="shared" si="26"/>
        <v/>
      </c>
      <c r="H1644" t="str">
        <f>IFERROR(LOOKUP($G1644,Rahoitusmuoto!$B$2:$B$6,Rahoitusmuoto!$A$2:$A$6),"")</f>
        <v/>
      </c>
    </row>
    <row r="1645" spans="1:8" x14ac:dyDescent="0.2">
      <c r="A1645" s="9" t="str">
        <f t="shared" si="26"/>
        <v/>
      </c>
      <c r="H1645" t="str">
        <f>IFERROR(LOOKUP($G1645,Rahoitusmuoto!$B$2:$B$6,Rahoitusmuoto!$A$2:$A$6),"")</f>
        <v/>
      </c>
    </row>
    <row r="1646" spans="1:8" x14ac:dyDescent="0.2">
      <c r="A1646" s="9" t="str">
        <f t="shared" si="26"/>
        <v/>
      </c>
    </row>
    <row r="1647" spans="1:8" x14ac:dyDescent="0.2">
      <c r="A1647" s="9" t="str">
        <f t="shared" si="26"/>
        <v/>
      </c>
    </row>
    <row r="1648" spans="1:8" x14ac:dyDescent="0.2">
      <c r="A1648" s="9" t="str">
        <f t="shared" si="26"/>
        <v/>
      </c>
    </row>
    <row r="1649" spans="1:1" x14ac:dyDescent="0.2">
      <c r="A1649" s="9" t="str">
        <f t="shared" si="26"/>
        <v/>
      </c>
    </row>
    <row r="1650" spans="1:1" x14ac:dyDescent="0.2">
      <c r="A1650" s="9" t="str">
        <f t="shared" si="26"/>
        <v/>
      </c>
    </row>
    <row r="1651" spans="1:1" x14ac:dyDescent="0.2">
      <c r="A1651" s="9" t="str">
        <f t="shared" si="26"/>
        <v/>
      </c>
    </row>
    <row r="1652" spans="1:1" x14ac:dyDescent="0.2">
      <c r="A1652" s="9" t="str">
        <f t="shared" si="26"/>
        <v/>
      </c>
    </row>
    <row r="1653" spans="1:1" x14ac:dyDescent="0.2">
      <c r="A1653" s="9" t="str">
        <f t="shared" si="26"/>
        <v/>
      </c>
    </row>
    <row r="1654" spans="1:1" x14ac:dyDescent="0.2">
      <c r="A1654" s="9" t="str">
        <f t="shared" si="26"/>
        <v/>
      </c>
    </row>
    <row r="1655" spans="1:1" x14ac:dyDescent="0.2">
      <c r="A1655" s="9" t="str">
        <f t="shared" si="26"/>
        <v/>
      </c>
    </row>
    <row r="1656" spans="1:1" x14ac:dyDescent="0.2">
      <c r="A1656" s="9" t="str">
        <f t="shared" si="26"/>
        <v/>
      </c>
    </row>
    <row r="1657" spans="1:1" x14ac:dyDescent="0.2">
      <c r="A1657" s="9" t="str">
        <f t="shared" si="26"/>
        <v/>
      </c>
    </row>
    <row r="1658" spans="1:1" x14ac:dyDescent="0.2">
      <c r="A1658" s="9" t="str">
        <f t="shared" si="26"/>
        <v/>
      </c>
    </row>
    <row r="1659" spans="1:1" x14ac:dyDescent="0.2">
      <c r="A1659" s="9" t="str">
        <f t="shared" si="26"/>
        <v/>
      </c>
    </row>
    <row r="1660" spans="1:1" x14ac:dyDescent="0.2">
      <c r="A1660" s="9" t="str">
        <f t="shared" si="26"/>
        <v/>
      </c>
    </row>
    <row r="1661" spans="1:1" x14ac:dyDescent="0.2">
      <c r="A1661" s="9" t="str">
        <f t="shared" si="26"/>
        <v/>
      </c>
    </row>
    <row r="1662" spans="1:1" x14ac:dyDescent="0.2">
      <c r="A1662" s="9" t="str">
        <f t="shared" si="26"/>
        <v/>
      </c>
    </row>
    <row r="1663" spans="1:1" x14ac:dyDescent="0.2">
      <c r="A1663" s="9" t="str">
        <f t="shared" si="26"/>
        <v/>
      </c>
    </row>
    <row r="1664" spans="1:1" x14ac:dyDescent="0.2">
      <c r="A1664" s="9" t="str">
        <f t="shared" si="26"/>
        <v/>
      </c>
    </row>
    <row r="1665" spans="1:1" x14ac:dyDescent="0.2">
      <c r="A1665" s="9" t="str">
        <f t="shared" si="26"/>
        <v/>
      </c>
    </row>
    <row r="1666" spans="1:1" x14ac:dyDescent="0.2">
      <c r="A1666" s="9" t="str">
        <f t="shared" si="26"/>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ref="A1670:A1718" si="27">IF(ISBLANK(B1670),"",CONCATENATE(B1670," ",C1670, "(", E1670, ")"))</f>
        <v/>
      </c>
    </row>
    <row r="1671" spans="1:1" x14ac:dyDescent="0.2">
      <c r="A1671" s="9" t="str">
        <f t="shared" si="27"/>
        <v/>
      </c>
    </row>
    <row r="1672" spans="1:1" x14ac:dyDescent="0.2">
      <c r="A1672" s="9" t="str">
        <f t="shared" si="27"/>
        <v/>
      </c>
    </row>
    <row r="1673" spans="1:1" x14ac:dyDescent="0.2">
      <c r="A1673" s="9" t="str">
        <f t="shared" si="27"/>
        <v/>
      </c>
    </row>
    <row r="1674" spans="1:1" x14ac:dyDescent="0.2">
      <c r="A1674" s="9" t="str">
        <f t="shared" si="27"/>
        <v/>
      </c>
    </row>
    <row r="1675" spans="1:1" x14ac:dyDescent="0.2">
      <c r="A1675" s="9" t="str">
        <f t="shared" si="27"/>
        <v/>
      </c>
    </row>
    <row r="1676" spans="1:1" x14ac:dyDescent="0.2">
      <c r="A1676" s="9" t="str">
        <f t="shared" si="27"/>
        <v/>
      </c>
    </row>
    <row r="1677" spans="1:1" x14ac:dyDescent="0.2">
      <c r="A1677" s="9" t="str">
        <f t="shared" si="27"/>
        <v/>
      </c>
    </row>
    <row r="1678" spans="1:1" x14ac:dyDescent="0.2">
      <c r="A1678" s="9" t="str">
        <f t="shared" si="27"/>
        <v/>
      </c>
    </row>
    <row r="1679" spans="1:1" x14ac:dyDescent="0.2">
      <c r="A1679" s="9" t="str">
        <f t="shared" si="27"/>
        <v/>
      </c>
    </row>
    <row r="1680" spans="1:1" x14ac:dyDescent="0.2">
      <c r="A1680" s="9" t="str">
        <f t="shared" si="27"/>
        <v/>
      </c>
    </row>
    <row r="1681" spans="1:1" x14ac:dyDescent="0.2">
      <c r="A1681" s="9" t="str">
        <f t="shared" si="27"/>
        <v/>
      </c>
    </row>
    <row r="1682" spans="1:1" x14ac:dyDescent="0.2">
      <c r="A1682" s="9" t="str">
        <f t="shared" si="27"/>
        <v/>
      </c>
    </row>
    <row r="1683" spans="1:1" x14ac:dyDescent="0.2">
      <c r="A1683" s="9" t="str">
        <f t="shared" si="27"/>
        <v/>
      </c>
    </row>
    <row r="1684" spans="1:1" x14ac:dyDescent="0.2">
      <c r="A1684" s="9" t="str">
        <f t="shared" si="27"/>
        <v/>
      </c>
    </row>
    <row r="1685" spans="1:1" x14ac:dyDescent="0.2">
      <c r="A1685" s="9" t="str">
        <f t="shared" si="27"/>
        <v/>
      </c>
    </row>
    <row r="1686" spans="1:1" x14ac:dyDescent="0.2">
      <c r="A1686" s="9" t="str">
        <f t="shared" si="27"/>
        <v/>
      </c>
    </row>
    <row r="1687" spans="1:1" x14ac:dyDescent="0.2">
      <c r="A1687" s="9" t="str">
        <f t="shared" si="27"/>
        <v/>
      </c>
    </row>
    <row r="1688" spans="1:1" x14ac:dyDescent="0.2">
      <c r="A1688" s="9" t="str">
        <f t="shared" si="27"/>
        <v/>
      </c>
    </row>
    <row r="1689" spans="1:1" x14ac:dyDescent="0.2">
      <c r="A1689" s="9" t="str">
        <f t="shared" si="27"/>
        <v/>
      </c>
    </row>
    <row r="1690" spans="1:1" x14ac:dyDescent="0.2">
      <c r="A1690" s="9" t="str">
        <f t="shared" si="27"/>
        <v/>
      </c>
    </row>
    <row r="1691" spans="1:1" x14ac:dyDescent="0.2">
      <c r="A1691" s="9" t="str">
        <f t="shared" si="27"/>
        <v/>
      </c>
    </row>
    <row r="1692" spans="1:1" x14ac:dyDescent="0.2">
      <c r="A1692" s="9" t="str">
        <f t="shared" si="27"/>
        <v/>
      </c>
    </row>
    <row r="1693" spans="1:1" x14ac:dyDescent="0.2">
      <c r="A1693" s="9" t="str">
        <f t="shared" si="27"/>
        <v/>
      </c>
    </row>
    <row r="1694" spans="1:1" x14ac:dyDescent="0.2">
      <c r="A1694" s="9" t="str">
        <f t="shared" si="27"/>
        <v/>
      </c>
    </row>
    <row r="1695" spans="1:1" x14ac:dyDescent="0.2">
      <c r="A1695" s="9" t="str">
        <f t="shared" si="27"/>
        <v/>
      </c>
    </row>
    <row r="1696" spans="1:1" x14ac:dyDescent="0.2">
      <c r="A1696" s="9" t="str">
        <f t="shared" si="27"/>
        <v/>
      </c>
    </row>
    <row r="1697" spans="1:1" x14ac:dyDescent="0.2">
      <c r="A1697" s="9" t="str">
        <f t="shared" si="27"/>
        <v/>
      </c>
    </row>
    <row r="1698" spans="1:1" x14ac:dyDescent="0.2">
      <c r="A1698" s="9" t="str">
        <f t="shared" si="27"/>
        <v/>
      </c>
    </row>
    <row r="1699" spans="1:1" x14ac:dyDescent="0.2">
      <c r="A1699" s="9" t="str">
        <f t="shared" si="27"/>
        <v/>
      </c>
    </row>
    <row r="1700" spans="1:1" x14ac:dyDescent="0.2">
      <c r="A1700" s="9" t="str">
        <f t="shared" si="27"/>
        <v/>
      </c>
    </row>
    <row r="1701" spans="1:1" x14ac:dyDescent="0.2">
      <c r="A1701" s="9" t="str">
        <f t="shared" si="27"/>
        <v/>
      </c>
    </row>
    <row r="1702" spans="1:1" x14ac:dyDescent="0.2">
      <c r="A1702" s="9" t="str">
        <f t="shared" si="27"/>
        <v/>
      </c>
    </row>
    <row r="1703" spans="1:1" x14ac:dyDescent="0.2">
      <c r="A1703" s="9" t="str">
        <f t="shared" si="27"/>
        <v/>
      </c>
    </row>
    <row r="1704" spans="1:1" x14ac:dyDescent="0.2">
      <c r="A1704" s="9" t="str">
        <f t="shared" si="27"/>
        <v/>
      </c>
    </row>
    <row r="1705" spans="1:1" x14ac:dyDescent="0.2">
      <c r="A1705" s="9" t="str">
        <f t="shared" si="27"/>
        <v/>
      </c>
    </row>
    <row r="1706" spans="1:1" x14ac:dyDescent="0.2">
      <c r="A1706" s="9" t="str">
        <f t="shared" si="27"/>
        <v/>
      </c>
    </row>
    <row r="1707" spans="1:1" x14ac:dyDescent="0.2">
      <c r="A1707" s="9" t="str">
        <f t="shared" si="27"/>
        <v/>
      </c>
    </row>
    <row r="1708" spans="1:1" x14ac:dyDescent="0.2">
      <c r="A1708" s="9" t="str">
        <f t="shared" si="27"/>
        <v/>
      </c>
    </row>
    <row r="1709" spans="1:1" x14ac:dyDescent="0.2">
      <c r="A1709" s="9" t="str">
        <f t="shared" si="27"/>
        <v/>
      </c>
    </row>
    <row r="1710" spans="1:1" x14ac:dyDescent="0.2">
      <c r="A1710" s="9" t="str">
        <f t="shared" si="27"/>
        <v/>
      </c>
    </row>
    <row r="1711" spans="1:1" x14ac:dyDescent="0.2">
      <c r="A1711" s="9" t="str">
        <f t="shared" si="27"/>
        <v/>
      </c>
    </row>
    <row r="1712" spans="1:1" x14ac:dyDescent="0.2">
      <c r="A1712" s="9" t="str">
        <f t="shared" si="27"/>
        <v/>
      </c>
    </row>
    <row r="1713" spans="1:1" x14ac:dyDescent="0.2">
      <c r="A1713" s="9" t="str">
        <f t="shared" si="27"/>
        <v/>
      </c>
    </row>
    <row r="1714" spans="1:1" x14ac:dyDescent="0.2">
      <c r="A1714" s="9" t="str">
        <f t="shared" si="27"/>
        <v/>
      </c>
    </row>
    <row r="1715" spans="1:1" x14ac:dyDescent="0.2">
      <c r="A1715" s="9" t="str">
        <f t="shared" si="27"/>
        <v/>
      </c>
    </row>
    <row r="1716" spans="1:1" x14ac:dyDescent="0.2">
      <c r="A1716" s="9" t="str">
        <f t="shared" si="27"/>
        <v/>
      </c>
    </row>
    <row r="1717" spans="1:1" x14ac:dyDescent="0.2">
      <c r="A1717" s="9" t="str">
        <f t="shared" si="27"/>
        <v/>
      </c>
    </row>
    <row r="1718" spans="1:1" x14ac:dyDescent="0.2">
      <c r="A1718" s="9" t="str">
        <f t="shared" si="27"/>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G3:G869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topLeftCell="A3"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2846</v>
      </c>
      <c r="B2" s="3" t="s">
        <v>2845</v>
      </c>
      <c r="C2" s="3" t="s">
        <v>2858</v>
      </c>
      <c r="D2" s="3" t="s">
        <v>2859</v>
      </c>
    </row>
    <row r="3" spans="1:5" x14ac:dyDescent="0.2">
      <c r="E3" t="str">
        <f>CONCATENATE(A3," ",B3)</f>
        <v xml:space="preserve"> </v>
      </c>
    </row>
    <row r="4" spans="1:5" x14ac:dyDescent="0.2">
      <c r="E4" t="str">
        <f t="shared" ref="E4:E67" si="0">CONCATENATE(A4," ",B4)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17"/>
  <sheetViews>
    <sheetView tabSelected="1" topLeftCell="B1" workbookViewId="0">
      <selection activeCell="B5" sqref="B5"/>
    </sheetView>
  </sheetViews>
  <sheetFormatPr baseColWidth="10" defaultRowHeight="16" x14ac:dyDescent="0.2"/>
  <cols>
    <col min="1" max="1" width="19.6640625" hidden="1" customWidth="1" collapsed="1"/>
    <col min="2" max="2" width="44.83203125" customWidth="1"/>
    <col min="3" max="3" width="11.83203125" hidden="1" customWidth="1"/>
    <col min="4" max="4" width="16.6640625" customWidth="1"/>
    <col min="5" max="5" width="18" customWidth="1" collapsed="1"/>
    <col min="6" max="6" width="27.83203125" customWidth="1" collapsed="1"/>
    <col min="7" max="8" width="22.83203125" customWidth="1"/>
    <col min="9" max="9" width="29" customWidth="1"/>
    <col min="10" max="10" width="27.83203125" customWidth="1"/>
    <col min="11" max="11" width="34.6640625" customWidth="1"/>
    <col min="12" max="12" width="38.1640625" customWidth="1"/>
    <col min="13" max="13" width="20.33203125" customWidth="1" collapsed="1"/>
    <col min="14" max="14" width="19.5" customWidth="1"/>
    <col min="15" max="15" width="24" customWidth="1"/>
    <col min="18" max="18" width="15.83203125" customWidth="1"/>
    <col min="19" max="19" width="18.1640625" customWidth="1"/>
    <col min="20" max="20" width="7.83203125" customWidth="1"/>
    <col min="23" max="23" width="40.33203125" customWidth="1"/>
    <col min="24" max="24" width="36" customWidth="1"/>
    <col min="26" max="26" width="24.33203125" hidden="1" customWidth="1"/>
    <col min="27" max="27" width="15.6640625" hidden="1" customWidth="1"/>
    <col min="28" max="30" width="10.83203125" hidden="1" customWidth="1"/>
  </cols>
  <sheetData>
    <row r="1" spans="1:29" ht="24" customHeight="1" x14ac:dyDescent="0.25">
      <c r="B1" s="16" t="s">
        <v>2863</v>
      </c>
      <c r="C1" s="20"/>
      <c r="D1" s="20" t="s">
        <v>2874</v>
      </c>
      <c r="E1" s="21"/>
      <c r="F1" s="21" t="s">
        <v>2869</v>
      </c>
      <c r="G1" s="20" t="s">
        <v>2870</v>
      </c>
      <c r="H1" s="20"/>
      <c r="I1" s="20"/>
      <c r="J1" s="20"/>
      <c r="K1" s="20"/>
      <c r="L1" s="20"/>
      <c r="M1" s="20"/>
      <c r="N1" s="20"/>
      <c r="O1" s="20"/>
      <c r="P1" s="20"/>
      <c r="Q1" s="20"/>
      <c r="R1" s="20"/>
      <c r="S1" s="20"/>
      <c r="U1" s="20"/>
      <c r="X1" s="20"/>
      <c r="Y1" s="12"/>
      <c r="AA1" s="15" t="s">
        <v>2844</v>
      </c>
      <c r="AC1" t="s">
        <v>2877</v>
      </c>
    </row>
    <row r="2" spans="1:29" ht="48" customHeight="1" x14ac:dyDescent="0.25">
      <c r="B2" s="16" t="s">
        <v>2867</v>
      </c>
      <c r="F2" s="3" t="s">
        <v>2875</v>
      </c>
      <c r="G2" s="20" t="s">
        <v>2876</v>
      </c>
      <c r="H2" s="20" t="s">
        <v>2871</v>
      </c>
      <c r="I2" s="20"/>
      <c r="J2" s="20" t="s">
        <v>2872</v>
      </c>
      <c r="Y2" s="12"/>
    </row>
    <row r="3" spans="1:29" ht="19" hidden="1" x14ac:dyDescent="0.25">
      <c r="A3" s="10" t="s">
        <v>1241</v>
      </c>
      <c r="B3" s="4" t="s">
        <v>1233</v>
      </c>
      <c r="C3" s="4" t="s">
        <v>1236</v>
      </c>
      <c r="D3" s="4" t="s">
        <v>1235</v>
      </c>
      <c r="E3" s="4" t="s">
        <v>1236</v>
      </c>
      <c r="F3" s="5"/>
      <c r="G3" s="4" t="s">
        <v>1233</v>
      </c>
      <c r="H3" s="4"/>
      <c r="I3" s="4"/>
      <c r="J3" s="4" t="s">
        <v>2843</v>
      </c>
      <c r="K3" s="14" t="s">
        <v>2843</v>
      </c>
      <c r="L3" s="14" t="s">
        <v>2843</v>
      </c>
      <c r="M3" t="s">
        <v>2853</v>
      </c>
      <c r="N3" t="s">
        <v>2853</v>
      </c>
      <c r="O3" s="4" t="s">
        <v>1234</v>
      </c>
      <c r="P3" s="4" t="s">
        <v>1233</v>
      </c>
      <c r="Q3" s="4" t="s">
        <v>1233</v>
      </c>
      <c r="R3" s="4" t="s">
        <v>1233</v>
      </c>
      <c r="S3" s="4" t="s">
        <v>2852</v>
      </c>
      <c r="Y3" s="12"/>
      <c r="Z3" t="s">
        <v>1243</v>
      </c>
      <c r="AA3" t="s">
        <v>1243</v>
      </c>
    </row>
    <row r="4" spans="1:29" x14ac:dyDescent="0.2">
      <c r="B4" s="3" t="s">
        <v>2868</v>
      </c>
      <c r="C4" s="3" t="s">
        <v>1681</v>
      </c>
      <c r="D4" s="3" t="s">
        <v>2848</v>
      </c>
      <c r="E4" s="3" t="s">
        <v>2849</v>
      </c>
      <c r="F4" s="3" t="s">
        <v>2841</v>
      </c>
      <c r="G4" s="3" t="s">
        <v>1231</v>
      </c>
      <c r="H4" s="3" t="s">
        <v>2891</v>
      </c>
      <c r="I4" s="3" t="s">
        <v>2890</v>
      </c>
      <c r="J4" s="3" t="s">
        <v>2878</v>
      </c>
      <c r="K4" s="17" t="s">
        <v>2854</v>
      </c>
      <c r="L4" s="17" t="s">
        <v>2855</v>
      </c>
      <c r="M4" s="3" t="s">
        <v>2856</v>
      </c>
      <c r="N4" s="3" t="s">
        <v>2857</v>
      </c>
      <c r="O4" s="3" t="s">
        <v>2842</v>
      </c>
      <c r="P4" s="3" t="s">
        <v>1232</v>
      </c>
      <c r="Q4" s="3" t="s">
        <v>1237</v>
      </c>
      <c r="R4" s="3" t="s">
        <v>2850</v>
      </c>
      <c r="S4" s="3" t="s">
        <v>2851</v>
      </c>
      <c r="T4" s="3" t="s">
        <v>2860</v>
      </c>
      <c r="U4" s="3" t="s">
        <v>2861</v>
      </c>
      <c r="V4" s="3" t="s">
        <v>2862</v>
      </c>
      <c r="W4" s="3" t="s">
        <v>2885</v>
      </c>
      <c r="X4" s="3" t="s">
        <v>2886</v>
      </c>
      <c r="Y4" s="12"/>
      <c r="Z4" s="7" t="s">
        <v>1242</v>
      </c>
      <c r="AA4" s="7" t="s">
        <v>1684</v>
      </c>
      <c r="AB4" t="s">
        <v>2864</v>
      </c>
      <c r="AC4" s="7" t="s">
        <v>2887</v>
      </c>
    </row>
    <row r="5" spans="1:29" x14ac:dyDescent="0.2">
      <c r="C5" t="str">
        <f>IFERROR(VLOOKUP($B5,'Tutkinnon suorittajat'!$A$3:$D$2221,4,FALSE),"-")</f>
        <v>-</v>
      </c>
      <c r="E5" t="str">
        <f>IFERROR(LOOKUP($D5,Tutkinnot!$A$2:$A$847,Tutkinnot!$B$2:$B$847),"")</f>
        <v/>
      </c>
      <c r="I5" s="18"/>
      <c r="J5" s="18"/>
      <c r="K5" s="19"/>
      <c r="L5" s="19" t="s">
        <v>0</v>
      </c>
      <c r="M5" s="22"/>
      <c r="N5" s="22"/>
      <c r="O5" s="18"/>
      <c r="P5" t="s">
        <v>0</v>
      </c>
      <c r="Q5" t="s">
        <v>0</v>
      </c>
      <c r="R5" t="s">
        <v>0</v>
      </c>
      <c r="S5" s="3"/>
      <c r="W5" s="2"/>
      <c r="X5" s="2"/>
      <c r="Y5" s="12"/>
      <c r="Z5" s="8" t="str">
        <f>IFERROR(VLOOKUP($AA5,Tutkinnonosat!$A$2:$B$850,2,FALSE),"-")</f>
        <v>-</v>
      </c>
      <c r="AA5" t="e">
        <f>VALUE(TRIM(SUBSTITUTE(RIGHT(SUBSTITUTE(D5,"(",REPT(" ",LEN(D5))),LEN(D5)),")"," ")))</f>
        <v>#VALUE!</v>
      </c>
      <c r="AB5" s="8" t="str">
        <f>IFERROR(VLOOKUP($AA5,Osaamisalat!$A$2:$B$1550,2,FALSE),"-")</f>
        <v>-</v>
      </c>
      <c r="AC5">
        <f>IFERROR(VALUE(TRIM(SUBSTITUTE(RIGHT(SUBSTITUTE(H5,"(",REPT(" ",LEN(H5))),LEN(H5)),")"," "))),0)</f>
        <v>0</v>
      </c>
    </row>
    <row r="6" spans="1:29" x14ac:dyDescent="0.2">
      <c r="C6" t="str">
        <f>IFERROR(VLOOKUP($B6,'Tutkinnon suorittajat'!$A$3:$D$2221,4,FALSE),"-")</f>
        <v>-</v>
      </c>
      <c r="E6" t="str">
        <f>IFERROR(LOOKUP($D6,Tutkinnot!$A$2:$A$847,Tutkinnot!$B$2:$B$847),"")</f>
        <v/>
      </c>
      <c r="I6" s="18"/>
      <c r="J6" s="18"/>
      <c r="K6" s="19"/>
      <c r="L6" s="19" t="s">
        <v>0</v>
      </c>
      <c r="M6" s="22"/>
      <c r="N6" s="22"/>
      <c r="O6" s="18"/>
      <c r="P6" t="s">
        <v>0</v>
      </c>
      <c r="Q6" t="s">
        <v>0</v>
      </c>
      <c r="R6" t="s">
        <v>0</v>
      </c>
      <c r="S6" s="3"/>
      <c r="W6" s="2"/>
      <c r="X6" s="2"/>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29" x14ac:dyDescent="0.2">
      <c r="C7" t="str">
        <f>IFERROR(VLOOKUP($B7,'Tutkinnon suorittajat'!$A$3:$D$2221,4,FALSE),"-")</f>
        <v>-</v>
      </c>
      <c r="E7" t="str">
        <f>IFERROR(LOOKUP($D7,Tutkinnot!$A$2:$A$847,Tutkinnot!$B$2:$B$847),"")</f>
        <v/>
      </c>
      <c r="I7" s="18"/>
      <c r="J7" s="18"/>
      <c r="K7" s="19"/>
      <c r="L7" s="19" t="s">
        <v>0</v>
      </c>
      <c r="M7" s="22"/>
      <c r="N7" s="22"/>
      <c r="O7" s="18"/>
      <c r="P7" t="s">
        <v>0</v>
      </c>
      <c r="Q7" t="s">
        <v>0</v>
      </c>
      <c r="R7" t="s">
        <v>0</v>
      </c>
      <c r="S7" s="3"/>
      <c r="W7" s="2"/>
      <c r="X7" s="2"/>
      <c r="Y7" s="12"/>
      <c r="Z7" s="8" t="str">
        <f>IFERROR(VLOOKUP($AA7,Tutkinnonosat!$A$2:$B$850,2,FALSE),"-")</f>
        <v>-</v>
      </c>
      <c r="AA7" t="e">
        <f t="shared" si="0"/>
        <v>#VALUE!</v>
      </c>
      <c r="AB7" s="8" t="str">
        <f>IFERROR(VLOOKUP($AA7,Osaamisalat!$A$2:$B$1550,2,FALSE),"-")</f>
        <v>-</v>
      </c>
      <c r="AC7">
        <f t="shared" si="1"/>
        <v>0</v>
      </c>
    </row>
    <row r="8" spans="1:29" x14ac:dyDescent="0.2">
      <c r="C8" t="str">
        <f>IFERROR(VLOOKUP($B8,'Tutkinnon suorittajat'!$A$3:$D$2221,4,FALSE),"-")</f>
        <v>-</v>
      </c>
      <c r="E8" t="str">
        <f>IFERROR(LOOKUP($D8,Tutkinnot!$A$2:$A$847,Tutkinnot!$B$2:$B$847),"")</f>
        <v/>
      </c>
      <c r="I8" s="18"/>
      <c r="J8" s="18"/>
      <c r="K8" s="19"/>
      <c r="L8" s="19" t="s">
        <v>0</v>
      </c>
      <c r="M8" s="22"/>
      <c r="N8" s="22"/>
      <c r="O8" s="18"/>
      <c r="P8" t="s">
        <v>0</v>
      </c>
      <c r="Q8" t="s">
        <v>0</v>
      </c>
      <c r="R8" t="s">
        <v>0</v>
      </c>
      <c r="S8" s="3"/>
      <c r="W8" s="2"/>
      <c r="X8" s="2"/>
      <c r="Y8" s="12"/>
      <c r="Z8" s="8" t="str">
        <f>IFERROR(VLOOKUP($AA8,Tutkinnonosat!$A$2:$B$850,2,FALSE),"-")</f>
        <v>-</v>
      </c>
      <c r="AA8" t="e">
        <f t="shared" si="0"/>
        <v>#VALUE!</v>
      </c>
      <c r="AB8" s="8" t="str">
        <f>IFERROR(VLOOKUP($AA8,Osaamisalat!$A$2:$B$1550,2,FALSE),"-")</f>
        <v>-</v>
      </c>
      <c r="AC8">
        <f t="shared" si="1"/>
        <v>0</v>
      </c>
    </row>
    <row r="9" spans="1:29" x14ac:dyDescent="0.2">
      <c r="C9" t="str">
        <f>IFERROR(VLOOKUP($B9,'Tutkinnon suorittajat'!$A$3:$D$2221,4,FALSE),"-")</f>
        <v>-</v>
      </c>
      <c r="E9" t="str">
        <f>IFERROR(LOOKUP($D9,Tutkinnot!$A$2:$A$847,Tutkinnot!$B$2:$B$847),"")</f>
        <v/>
      </c>
      <c r="I9" s="18"/>
      <c r="J9" s="18"/>
      <c r="K9" s="19"/>
      <c r="L9" s="19" t="s">
        <v>0</v>
      </c>
      <c r="M9" s="22"/>
      <c r="N9" s="22"/>
      <c r="O9" s="18"/>
      <c r="P9" t="s">
        <v>0</v>
      </c>
      <c r="Q9" t="s">
        <v>0</v>
      </c>
      <c r="R9" t="s">
        <v>0</v>
      </c>
      <c r="S9" s="3"/>
      <c r="W9" s="2"/>
      <c r="X9" s="2"/>
      <c r="Y9" s="12"/>
      <c r="Z9" s="8" t="str">
        <f>IFERROR(VLOOKUP($AA9,Tutkinnonosat!$A$2:$B$850,2,FALSE),"-")</f>
        <v>-</v>
      </c>
      <c r="AA9" t="e">
        <f t="shared" si="0"/>
        <v>#VALUE!</v>
      </c>
      <c r="AB9" s="8" t="str">
        <f>IFERROR(VLOOKUP($AA9,Osaamisalat!$A$2:$B$1550,2,FALSE),"-")</f>
        <v>-</v>
      </c>
      <c r="AC9">
        <f t="shared" si="1"/>
        <v>0</v>
      </c>
    </row>
    <row r="10" spans="1:29" x14ac:dyDescent="0.2">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W10" s="2"/>
      <c r="X10" s="2"/>
      <c r="Y10" s="12"/>
      <c r="Z10" s="8" t="str">
        <f>IFERROR(VLOOKUP($AA10,Tutkinnonosat!$A$2:$B$850,2,FALSE),"-")</f>
        <v>-</v>
      </c>
      <c r="AA10" t="e">
        <f t="shared" si="0"/>
        <v>#VALUE!</v>
      </c>
      <c r="AB10" s="8" t="str">
        <f>IFERROR(VLOOKUP($AA10,Osaamisalat!$A$2:$B$1550,2,FALSE),"-")</f>
        <v>-</v>
      </c>
      <c r="AC10">
        <f t="shared" si="1"/>
        <v>0</v>
      </c>
    </row>
    <row r="11" spans="1:29" x14ac:dyDescent="0.2">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W11" s="2"/>
      <c r="X11" s="2"/>
      <c r="Y11" s="12"/>
      <c r="Z11" s="8" t="str">
        <f>IFERROR(VLOOKUP($AA11,Tutkinnonosat!$A$2:$B$850,2,FALSE),"-")</f>
        <v>-</v>
      </c>
      <c r="AA11" t="e">
        <f t="shared" si="0"/>
        <v>#VALUE!</v>
      </c>
      <c r="AB11" s="8" t="str">
        <f>IFERROR(VLOOKUP($AA11,Osaamisalat!$A$2:$B$1550,2,FALSE),"-")</f>
        <v>-</v>
      </c>
      <c r="AC11">
        <f t="shared" si="1"/>
        <v>0</v>
      </c>
    </row>
    <row r="12" spans="1:29" x14ac:dyDescent="0.2">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W12" s="2"/>
      <c r="X12" s="2"/>
      <c r="Y12" s="12"/>
      <c r="Z12" s="8" t="str">
        <f>IFERROR(VLOOKUP($AA12,Tutkinnonosat!$A$2:$B$850,2,FALSE),"-")</f>
        <v>-</v>
      </c>
      <c r="AA12" t="e">
        <f t="shared" si="0"/>
        <v>#VALUE!</v>
      </c>
      <c r="AB12" s="8" t="str">
        <f>IFERROR(VLOOKUP($AA12,Osaamisalat!$A$2:$B$1550,2,FALSE),"-")</f>
        <v>-</v>
      </c>
      <c r="AC12">
        <f t="shared" si="1"/>
        <v>0</v>
      </c>
    </row>
    <row r="13" spans="1:29" x14ac:dyDescent="0.2">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W13" s="2"/>
      <c r="X13" s="2"/>
      <c r="Y13" s="12"/>
      <c r="Z13" s="8" t="str">
        <f>IFERROR(VLOOKUP($AA13,Tutkinnonosat!$A$2:$B$850,2,FALSE),"-")</f>
        <v>-</v>
      </c>
      <c r="AA13" t="e">
        <f t="shared" si="0"/>
        <v>#VALUE!</v>
      </c>
      <c r="AB13" s="8" t="str">
        <f>IFERROR(VLOOKUP($AA13,Osaamisalat!$A$2:$B$1550,2,FALSE),"-")</f>
        <v>-</v>
      </c>
      <c r="AC13">
        <f t="shared" si="1"/>
        <v>0</v>
      </c>
    </row>
    <row r="14" spans="1:29" x14ac:dyDescent="0.2">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W14" s="2"/>
      <c r="X14" s="2"/>
      <c r="Y14" s="12"/>
      <c r="Z14" s="8" t="str">
        <f>IFERROR(VLOOKUP($AA14,Tutkinnonosat!$A$2:$B$850,2,FALSE),"-")</f>
        <v>-</v>
      </c>
      <c r="AA14" t="e">
        <f t="shared" si="0"/>
        <v>#VALUE!</v>
      </c>
      <c r="AB14" s="8" t="str">
        <f>IFERROR(VLOOKUP($AA14,Osaamisalat!$A$2:$B$1550,2,FALSE),"-")</f>
        <v>-</v>
      </c>
      <c r="AC14">
        <f t="shared" si="1"/>
        <v>0</v>
      </c>
    </row>
    <row r="15" spans="1:29" x14ac:dyDescent="0.2">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W15" s="2"/>
      <c r="X15" s="2"/>
      <c r="Y15" s="12"/>
      <c r="Z15" s="8" t="str">
        <f>IFERROR(VLOOKUP($AA15,Tutkinnonosat!$A$2:$B$850,2,FALSE),"-")</f>
        <v>-</v>
      </c>
      <c r="AA15" t="e">
        <f t="shared" si="0"/>
        <v>#VALUE!</v>
      </c>
      <c r="AB15" s="8" t="str">
        <f>IFERROR(VLOOKUP($AA15,Osaamisalat!$A$2:$B$1550,2,FALSE),"-")</f>
        <v>-</v>
      </c>
      <c r="AC15">
        <f t="shared" si="1"/>
        <v>0</v>
      </c>
    </row>
    <row r="16" spans="1:29" x14ac:dyDescent="0.2">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W16" s="2"/>
      <c r="X16" s="2"/>
      <c r="Y16" s="12"/>
      <c r="Z16" s="8" t="str">
        <f>IFERROR(VLOOKUP($AA16,Tutkinnonosat!$A$2:$B$850,2,FALSE),"-")</f>
        <v>-</v>
      </c>
      <c r="AA16" t="e">
        <f t="shared" si="0"/>
        <v>#VALUE!</v>
      </c>
      <c r="AB16" s="8" t="str">
        <f>IFERROR(VLOOKUP($AA16,Osaamisalat!$A$2:$B$1550,2,FALSE),"-")</f>
        <v>-</v>
      </c>
      <c r="AC16">
        <f t="shared" si="1"/>
        <v>0</v>
      </c>
    </row>
    <row r="17" spans="3:29" x14ac:dyDescent="0.2">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W17" s="2"/>
      <c r="X17" s="2"/>
      <c r="Y17" s="12"/>
      <c r="Z17" s="8" t="str">
        <f>IFERROR(VLOOKUP($AA17,Tutkinnonosat!$A$2:$B$850,2,FALSE),"-")</f>
        <v>-</v>
      </c>
      <c r="AA17" t="e">
        <f t="shared" si="0"/>
        <v>#VALUE!</v>
      </c>
      <c r="AB17" s="8" t="str">
        <f>IFERROR(VLOOKUP($AA17,Osaamisalat!$A$2:$B$1550,2,FALSE),"-")</f>
        <v>-</v>
      </c>
      <c r="AC17">
        <f t="shared" si="1"/>
        <v>0</v>
      </c>
    </row>
    <row r="18" spans="3:29" x14ac:dyDescent="0.2">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W18" s="2"/>
      <c r="X18" s="2"/>
      <c r="Y18" s="12"/>
      <c r="Z18" s="8" t="str">
        <f>IFERROR(VLOOKUP($AA18,Tutkinnonosat!$A$2:$B$850,2,FALSE),"-")</f>
        <v>-</v>
      </c>
      <c r="AA18" t="e">
        <f t="shared" si="0"/>
        <v>#VALUE!</v>
      </c>
      <c r="AB18" s="8" t="str">
        <f>IFERROR(VLOOKUP($AA18,Osaamisalat!$A$2:$B$1550,2,FALSE),"-")</f>
        <v>-</v>
      </c>
      <c r="AC18">
        <f t="shared" si="1"/>
        <v>0</v>
      </c>
    </row>
    <row r="19" spans="3:29" x14ac:dyDescent="0.2">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W19" s="2"/>
      <c r="X19" s="2"/>
      <c r="Y19" s="12"/>
      <c r="Z19" s="8" t="str">
        <f>IFERROR(VLOOKUP($AA19,Tutkinnonosat!$A$2:$B$850,2,FALSE),"-")</f>
        <v>-</v>
      </c>
      <c r="AA19" t="e">
        <f t="shared" si="0"/>
        <v>#VALUE!</v>
      </c>
      <c r="AB19" s="8" t="str">
        <f>IFERROR(VLOOKUP($AA19,Osaamisalat!$A$2:$B$1550,2,FALSE),"-")</f>
        <v>-</v>
      </c>
      <c r="AC19">
        <f t="shared" si="1"/>
        <v>0</v>
      </c>
    </row>
    <row r="20" spans="3:29" x14ac:dyDescent="0.2">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W20" s="2"/>
      <c r="X20" s="2"/>
      <c r="Y20" s="12"/>
      <c r="Z20" s="8" t="str">
        <f>IFERROR(VLOOKUP($AA20,Tutkinnonosat!$A$2:$B$850,2,FALSE),"-")</f>
        <v>-</v>
      </c>
      <c r="AA20" t="e">
        <f t="shared" si="0"/>
        <v>#VALUE!</v>
      </c>
      <c r="AB20" s="8" t="str">
        <f>IFERROR(VLOOKUP($AA20,Osaamisalat!$A$2:$B$1550,2,FALSE),"-")</f>
        <v>-</v>
      </c>
      <c r="AC20">
        <f t="shared" si="1"/>
        <v>0</v>
      </c>
    </row>
    <row r="21" spans="3:29" x14ac:dyDescent="0.2">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W21" s="2"/>
      <c r="X21" s="2"/>
      <c r="Y21" s="12"/>
      <c r="Z21" s="8" t="str">
        <f>IFERROR(VLOOKUP($AA21,Tutkinnonosat!$A$2:$B$850,2,FALSE),"-")</f>
        <v>-</v>
      </c>
      <c r="AA21" t="e">
        <f t="shared" si="0"/>
        <v>#VALUE!</v>
      </c>
      <c r="AB21" s="8" t="str">
        <f>IFERROR(VLOOKUP($AA21,Osaamisalat!$A$2:$B$1550,2,FALSE),"-")</f>
        <v>-</v>
      </c>
      <c r="AC21">
        <f t="shared" si="1"/>
        <v>0</v>
      </c>
    </row>
    <row r="22" spans="3:29" x14ac:dyDescent="0.2">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W22" s="2"/>
      <c r="X22" s="2"/>
      <c r="Y22" s="12"/>
      <c r="Z22" s="8" t="str">
        <f>IFERROR(VLOOKUP($AA22,Tutkinnonosat!$A$2:$B$850,2,FALSE),"-")</f>
        <v>-</v>
      </c>
      <c r="AA22" t="e">
        <f t="shared" si="0"/>
        <v>#VALUE!</v>
      </c>
      <c r="AB22" s="8" t="str">
        <f>IFERROR(VLOOKUP($AA22,Osaamisalat!$A$2:$B$1550,2,FALSE),"-")</f>
        <v>-</v>
      </c>
      <c r="AC22">
        <f t="shared" si="1"/>
        <v>0</v>
      </c>
    </row>
    <row r="23" spans="3:29" x14ac:dyDescent="0.2">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W23" s="2"/>
      <c r="X23" s="2"/>
      <c r="Y23" s="12"/>
      <c r="Z23" s="8" t="str">
        <f>IFERROR(VLOOKUP($AA23,Tutkinnonosat!$A$2:$B$850,2,FALSE),"-")</f>
        <v>-</v>
      </c>
      <c r="AA23" t="e">
        <f t="shared" si="0"/>
        <v>#VALUE!</v>
      </c>
      <c r="AB23" s="8" t="str">
        <f>IFERROR(VLOOKUP($AA23,Osaamisalat!$A$2:$B$1550,2,FALSE),"-")</f>
        <v>-</v>
      </c>
      <c r="AC23">
        <f t="shared" si="1"/>
        <v>0</v>
      </c>
    </row>
    <row r="24" spans="3:29" x14ac:dyDescent="0.2">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W24" s="2"/>
      <c r="X24" s="2"/>
      <c r="Y24" s="12"/>
      <c r="Z24" s="8" t="str">
        <f>IFERROR(VLOOKUP($AA24,Tutkinnonosat!$A$2:$B$850,2,FALSE),"-")</f>
        <v>-</v>
      </c>
      <c r="AA24" t="e">
        <f t="shared" si="0"/>
        <v>#VALUE!</v>
      </c>
      <c r="AB24" s="8" t="str">
        <f>IFERROR(VLOOKUP($AA24,Osaamisalat!$A$2:$B$1550,2,FALSE),"-")</f>
        <v>-</v>
      </c>
      <c r="AC24">
        <f t="shared" si="1"/>
        <v>0</v>
      </c>
    </row>
    <row r="25" spans="3:29" x14ac:dyDescent="0.2">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W25" s="2"/>
      <c r="X25" s="2"/>
      <c r="Y25" s="12"/>
      <c r="Z25" s="8" t="str">
        <f>IFERROR(VLOOKUP($AA25,Tutkinnonosat!$A$2:$B$850,2,FALSE),"-")</f>
        <v>-</v>
      </c>
      <c r="AA25" t="e">
        <f t="shared" si="0"/>
        <v>#VALUE!</v>
      </c>
      <c r="AB25" s="8" t="str">
        <f>IFERROR(VLOOKUP($AA25,Osaamisalat!$A$2:$B$1550,2,FALSE),"-")</f>
        <v>-</v>
      </c>
      <c r="AC25">
        <f t="shared" si="1"/>
        <v>0</v>
      </c>
    </row>
    <row r="26" spans="3:29" x14ac:dyDescent="0.2">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W26" s="2"/>
      <c r="X26" s="2"/>
      <c r="Y26" s="12"/>
      <c r="Z26" s="8" t="str">
        <f>IFERROR(VLOOKUP($AA26,Tutkinnonosat!$A$2:$B$850,2,FALSE),"-")</f>
        <v>-</v>
      </c>
      <c r="AA26" t="e">
        <f t="shared" si="0"/>
        <v>#VALUE!</v>
      </c>
      <c r="AB26" s="8" t="str">
        <f>IFERROR(VLOOKUP($AA26,Osaamisalat!$A$2:$B$1550,2,FALSE),"-")</f>
        <v>-</v>
      </c>
      <c r="AC26">
        <f t="shared" si="1"/>
        <v>0</v>
      </c>
    </row>
    <row r="27" spans="3:29" x14ac:dyDescent="0.2">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W27" s="2"/>
      <c r="X27" s="2"/>
      <c r="Y27" s="12"/>
      <c r="Z27" s="8" t="str">
        <f>IFERROR(VLOOKUP($AA27,Tutkinnonosat!$A$2:$B$850,2,FALSE),"-")</f>
        <v>-</v>
      </c>
      <c r="AA27" t="e">
        <f t="shared" si="0"/>
        <v>#VALUE!</v>
      </c>
      <c r="AB27" s="8" t="str">
        <f>IFERROR(VLOOKUP($AA27,Osaamisalat!$A$2:$B$1550,2,FALSE),"-")</f>
        <v>-</v>
      </c>
      <c r="AC27">
        <f t="shared" si="1"/>
        <v>0</v>
      </c>
    </row>
    <row r="28" spans="3:29" x14ac:dyDescent="0.2">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W28" s="2"/>
      <c r="X28" s="2"/>
      <c r="Y28" s="12"/>
      <c r="Z28" s="8" t="str">
        <f>IFERROR(VLOOKUP($AA28,Tutkinnonosat!$A$2:$B$850,2,FALSE),"-")</f>
        <v>-</v>
      </c>
      <c r="AA28" t="e">
        <f t="shared" si="0"/>
        <v>#VALUE!</v>
      </c>
      <c r="AB28" s="8" t="str">
        <f>IFERROR(VLOOKUP($AA28,Osaamisalat!$A$2:$B$1550,2,FALSE),"-")</f>
        <v>-</v>
      </c>
      <c r="AC28">
        <f t="shared" si="1"/>
        <v>0</v>
      </c>
    </row>
    <row r="29" spans="3:29" x14ac:dyDescent="0.2">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W29" s="2"/>
      <c r="X29" s="2"/>
      <c r="Y29" s="12"/>
      <c r="Z29" s="8" t="str">
        <f>IFERROR(VLOOKUP($AA29,Tutkinnonosat!$A$2:$B$850,2,FALSE),"-")</f>
        <v>-</v>
      </c>
      <c r="AA29" t="e">
        <f t="shared" si="0"/>
        <v>#VALUE!</v>
      </c>
      <c r="AB29" s="8" t="str">
        <f>IFERROR(VLOOKUP($AA29,Osaamisalat!$A$2:$B$1550,2,FALSE),"-")</f>
        <v>-</v>
      </c>
      <c r="AC29">
        <f t="shared" si="1"/>
        <v>0</v>
      </c>
    </row>
    <row r="30" spans="3:29" x14ac:dyDescent="0.2">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W30" s="2"/>
      <c r="X30" s="2"/>
      <c r="Y30" s="12"/>
      <c r="Z30" s="8" t="str">
        <f>IFERROR(VLOOKUP($AA30,Tutkinnonosat!$A$2:$B$850,2,FALSE),"-")</f>
        <v>-</v>
      </c>
      <c r="AA30" t="e">
        <f t="shared" si="0"/>
        <v>#VALUE!</v>
      </c>
      <c r="AB30" s="8" t="str">
        <f>IFERROR(VLOOKUP($AA30,Osaamisalat!$A$2:$B$1550,2,FALSE),"-")</f>
        <v>-</v>
      </c>
      <c r="AC30">
        <f t="shared" si="1"/>
        <v>0</v>
      </c>
    </row>
    <row r="31" spans="3:29" x14ac:dyDescent="0.2">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W31" s="2"/>
      <c r="X31" s="2"/>
      <c r="Y31" s="12"/>
      <c r="Z31" s="8" t="str">
        <f>IFERROR(VLOOKUP($AA31,Tutkinnonosat!$A$2:$B$850,2,FALSE),"-")</f>
        <v>-</v>
      </c>
      <c r="AA31" t="e">
        <f t="shared" si="0"/>
        <v>#VALUE!</v>
      </c>
      <c r="AB31" s="8" t="str">
        <f>IFERROR(VLOOKUP($AA31,Osaamisalat!$A$2:$B$1550,2,FALSE),"-")</f>
        <v>-</v>
      </c>
      <c r="AC31">
        <f t="shared" si="1"/>
        <v>0</v>
      </c>
    </row>
    <row r="32" spans="3:29" x14ac:dyDescent="0.2">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W32" s="2"/>
      <c r="X32" s="2"/>
      <c r="Y32" s="12"/>
      <c r="Z32" s="8" t="str">
        <f>IFERROR(VLOOKUP($AA32,Tutkinnonosat!$A$2:$B$850,2,FALSE),"-")</f>
        <v>-</v>
      </c>
      <c r="AA32" t="e">
        <f t="shared" si="0"/>
        <v>#VALUE!</v>
      </c>
      <c r="AB32" s="8" t="str">
        <f>IFERROR(VLOOKUP($AA32,Osaamisalat!$A$2:$B$1550,2,FALSE),"-")</f>
        <v>-</v>
      </c>
      <c r="AC32">
        <f t="shared" si="1"/>
        <v>0</v>
      </c>
    </row>
    <row r="33" spans="3:29" x14ac:dyDescent="0.2">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W33" s="2"/>
      <c r="X33" s="2"/>
      <c r="Y33" s="12"/>
      <c r="Z33" s="8" t="str">
        <f>IFERROR(VLOOKUP($AA33,Tutkinnonosat!$A$2:$B$850,2,FALSE),"-")</f>
        <v>-</v>
      </c>
      <c r="AA33" t="e">
        <f t="shared" si="0"/>
        <v>#VALUE!</v>
      </c>
      <c r="AB33" s="8" t="str">
        <f>IFERROR(VLOOKUP($AA33,Osaamisalat!$A$2:$B$1550,2,FALSE),"-")</f>
        <v>-</v>
      </c>
      <c r="AC33">
        <f t="shared" si="1"/>
        <v>0</v>
      </c>
    </row>
    <row r="34" spans="3:29" x14ac:dyDescent="0.2">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W34" s="2"/>
      <c r="X34" s="2"/>
      <c r="Y34" s="12"/>
      <c r="Z34" s="8" t="str">
        <f>IFERROR(VLOOKUP($AA34,Tutkinnonosat!$A$2:$B$850,2,FALSE),"-")</f>
        <v>-</v>
      </c>
      <c r="AA34" t="e">
        <f t="shared" si="0"/>
        <v>#VALUE!</v>
      </c>
      <c r="AB34" s="8" t="str">
        <f>IFERROR(VLOOKUP($AA34,Osaamisalat!$A$2:$B$1550,2,FALSE),"-")</f>
        <v>-</v>
      </c>
      <c r="AC34">
        <f t="shared" si="1"/>
        <v>0</v>
      </c>
    </row>
    <row r="35" spans="3:29" x14ac:dyDescent="0.2">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W35" s="2"/>
      <c r="X35" s="2"/>
      <c r="Y35" s="12"/>
      <c r="Z35" s="8" t="str">
        <f>IFERROR(VLOOKUP($AA35,Tutkinnonosat!$A$2:$B$850,2,FALSE),"-")</f>
        <v>-</v>
      </c>
      <c r="AA35" t="e">
        <f t="shared" si="0"/>
        <v>#VALUE!</v>
      </c>
      <c r="AB35" s="8" t="str">
        <f>IFERROR(VLOOKUP($AA35,Osaamisalat!$A$2:$B$1550,2,FALSE),"-")</f>
        <v>-</v>
      </c>
      <c r="AC35">
        <f t="shared" si="1"/>
        <v>0</v>
      </c>
    </row>
    <row r="36" spans="3:29" x14ac:dyDescent="0.2">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W36" s="2"/>
      <c r="X36" s="2"/>
      <c r="Y36" s="12"/>
      <c r="Z36" s="8" t="str">
        <f>IFERROR(VLOOKUP($AA36,Tutkinnonosat!$A$2:$B$850,2,FALSE),"-")</f>
        <v>-</v>
      </c>
      <c r="AA36" t="e">
        <f t="shared" si="0"/>
        <v>#VALUE!</v>
      </c>
      <c r="AB36" s="8" t="str">
        <f>IFERROR(VLOOKUP($AA36,Osaamisalat!$A$2:$B$1550,2,FALSE),"-")</f>
        <v>-</v>
      </c>
      <c r="AC36">
        <f t="shared" si="1"/>
        <v>0</v>
      </c>
    </row>
    <row r="37" spans="3:29" x14ac:dyDescent="0.2">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W37" s="2"/>
      <c r="X37" s="2"/>
      <c r="Y37" s="12"/>
      <c r="Z37" s="8" t="str">
        <f>IFERROR(VLOOKUP($AA37,Tutkinnonosat!$A$2:$B$850,2,FALSE),"-")</f>
        <v>-</v>
      </c>
      <c r="AA37" t="e">
        <f t="shared" si="0"/>
        <v>#VALUE!</v>
      </c>
      <c r="AB37" s="8" t="str">
        <f>IFERROR(VLOOKUP($AA37,Osaamisalat!$A$2:$B$1550,2,FALSE),"-")</f>
        <v>-</v>
      </c>
      <c r="AC37">
        <f t="shared" si="1"/>
        <v>0</v>
      </c>
    </row>
    <row r="38" spans="3:29" x14ac:dyDescent="0.2">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W38" s="2"/>
      <c r="X38" s="2"/>
      <c r="Y38" s="12"/>
      <c r="Z38" s="8" t="str">
        <f>IFERROR(VLOOKUP($AA38,Tutkinnonosat!$A$2:$B$850,2,FALSE),"-")</f>
        <v>-</v>
      </c>
      <c r="AA38" t="e">
        <f t="shared" si="0"/>
        <v>#VALUE!</v>
      </c>
      <c r="AB38" s="8" t="str">
        <f>IFERROR(VLOOKUP($AA38,Osaamisalat!$A$2:$B$1550,2,FALSE),"-")</f>
        <v>-</v>
      </c>
      <c r="AC38">
        <f t="shared" si="1"/>
        <v>0</v>
      </c>
    </row>
    <row r="39" spans="3:29" x14ac:dyDescent="0.2">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W39" s="2"/>
      <c r="X39" s="2"/>
      <c r="Y39" s="12"/>
      <c r="Z39" s="8" t="str">
        <f>IFERROR(VLOOKUP($AA39,Tutkinnonosat!$A$2:$B$850,2,FALSE),"-")</f>
        <v>-</v>
      </c>
      <c r="AA39" t="e">
        <f t="shared" si="0"/>
        <v>#VALUE!</v>
      </c>
      <c r="AB39" s="8" t="str">
        <f>IFERROR(VLOOKUP($AA39,Osaamisalat!$A$2:$B$1550,2,FALSE),"-")</f>
        <v>-</v>
      </c>
      <c r="AC39">
        <f t="shared" si="1"/>
        <v>0</v>
      </c>
    </row>
    <row r="40" spans="3:29" x14ac:dyDescent="0.2">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W40" s="2"/>
      <c r="X40" s="2"/>
      <c r="Y40" s="12"/>
      <c r="Z40" s="8" t="str">
        <f>IFERROR(VLOOKUP($AA40,Tutkinnonosat!$A$2:$B$850,2,FALSE),"-")</f>
        <v>-</v>
      </c>
      <c r="AA40" t="e">
        <f t="shared" si="0"/>
        <v>#VALUE!</v>
      </c>
      <c r="AB40" s="8" t="str">
        <f>IFERROR(VLOOKUP($AA40,Osaamisalat!$A$2:$B$1550,2,FALSE),"-")</f>
        <v>-</v>
      </c>
      <c r="AC40">
        <f t="shared" si="1"/>
        <v>0</v>
      </c>
    </row>
    <row r="41" spans="3:29" x14ac:dyDescent="0.2">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W41" s="2"/>
      <c r="X41" s="2"/>
      <c r="Y41" s="12"/>
      <c r="Z41" s="8" t="str">
        <f>IFERROR(VLOOKUP($AA41,Tutkinnonosat!$A$2:$B$850,2,FALSE),"-")</f>
        <v>-</v>
      </c>
      <c r="AA41" t="e">
        <f t="shared" si="0"/>
        <v>#VALUE!</v>
      </c>
      <c r="AB41" s="8" t="str">
        <f>IFERROR(VLOOKUP($AA41,Osaamisalat!$A$2:$B$1550,2,FALSE),"-")</f>
        <v>-</v>
      </c>
      <c r="AC41">
        <f t="shared" si="1"/>
        <v>0</v>
      </c>
    </row>
    <row r="42" spans="3:29" x14ac:dyDescent="0.2">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W42" s="2"/>
      <c r="X42" s="2"/>
      <c r="Y42" s="12"/>
      <c r="Z42" s="8" t="str">
        <f>IFERROR(VLOOKUP($AA42,Tutkinnonosat!$A$2:$B$850,2,FALSE),"-")</f>
        <v>-</v>
      </c>
      <c r="AA42" t="e">
        <f t="shared" si="0"/>
        <v>#VALUE!</v>
      </c>
      <c r="AB42" s="8" t="str">
        <f>IFERROR(VLOOKUP($AA42,Osaamisalat!$A$2:$B$1550,2,FALSE),"-")</f>
        <v>-</v>
      </c>
      <c r="AC42">
        <f t="shared" si="1"/>
        <v>0</v>
      </c>
    </row>
    <row r="43" spans="3:29" x14ac:dyDescent="0.2">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W43" s="2"/>
      <c r="X43" s="2"/>
      <c r="Y43" s="12"/>
      <c r="Z43" s="8" t="str">
        <f>IFERROR(VLOOKUP($AA43,Tutkinnonosat!$A$2:$B$850,2,FALSE),"-")</f>
        <v>-</v>
      </c>
      <c r="AA43" t="e">
        <f t="shared" si="0"/>
        <v>#VALUE!</v>
      </c>
      <c r="AB43" s="8" t="str">
        <f>IFERROR(VLOOKUP($AA43,Osaamisalat!$A$2:$B$1550,2,FALSE),"-")</f>
        <v>-</v>
      </c>
      <c r="AC43">
        <f t="shared" si="1"/>
        <v>0</v>
      </c>
    </row>
    <row r="44" spans="3:29" x14ac:dyDescent="0.2">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W44" s="2"/>
      <c r="X44" s="2"/>
      <c r="Y44" s="12"/>
      <c r="Z44" s="8" t="str">
        <f>IFERROR(VLOOKUP($AA44,Tutkinnonosat!$A$2:$B$850,2,FALSE),"-")</f>
        <v>-</v>
      </c>
      <c r="AA44" t="e">
        <f t="shared" si="0"/>
        <v>#VALUE!</v>
      </c>
      <c r="AB44" s="8" t="str">
        <f>IFERROR(VLOOKUP($AA44,Osaamisalat!$A$2:$B$1550,2,FALSE),"-")</f>
        <v>-</v>
      </c>
      <c r="AC44">
        <f t="shared" si="1"/>
        <v>0</v>
      </c>
    </row>
    <row r="45" spans="3:29" x14ac:dyDescent="0.2">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W45" s="2"/>
      <c r="X45" s="2"/>
      <c r="Y45" s="12"/>
      <c r="Z45" s="8" t="str">
        <f>IFERROR(VLOOKUP($AA45,Tutkinnonosat!$A$2:$B$850,2,FALSE),"-")</f>
        <v>-</v>
      </c>
      <c r="AA45" t="e">
        <f t="shared" si="0"/>
        <v>#VALUE!</v>
      </c>
      <c r="AB45" s="8" t="str">
        <f>IFERROR(VLOOKUP($AA45,Osaamisalat!$A$2:$B$1550,2,FALSE),"-")</f>
        <v>-</v>
      </c>
      <c r="AC45">
        <f t="shared" si="1"/>
        <v>0</v>
      </c>
    </row>
    <row r="46" spans="3:29" x14ac:dyDescent="0.2">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W46" s="2"/>
      <c r="X46" s="2"/>
      <c r="Y46" s="12"/>
      <c r="Z46" s="8" t="str">
        <f>IFERROR(VLOOKUP($AA46,Tutkinnonosat!$A$2:$B$850,2,FALSE),"-")</f>
        <v>-</v>
      </c>
      <c r="AA46" t="e">
        <f t="shared" si="0"/>
        <v>#VALUE!</v>
      </c>
      <c r="AB46" s="8" t="str">
        <f>IFERROR(VLOOKUP($AA46,Osaamisalat!$A$2:$B$1550,2,FALSE),"-")</f>
        <v>-</v>
      </c>
      <c r="AC46">
        <f t="shared" si="1"/>
        <v>0</v>
      </c>
    </row>
    <row r="47" spans="3:29" x14ac:dyDescent="0.2">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W47" s="2"/>
      <c r="X47" s="2"/>
      <c r="Y47" s="12"/>
      <c r="Z47" s="8" t="str">
        <f>IFERROR(VLOOKUP($AA47,Tutkinnonosat!$A$2:$B$850,2,FALSE),"-")</f>
        <v>-</v>
      </c>
      <c r="AA47" t="e">
        <f t="shared" si="0"/>
        <v>#VALUE!</v>
      </c>
      <c r="AB47" s="8" t="str">
        <f>IFERROR(VLOOKUP($AA47,Osaamisalat!$A$2:$B$1550,2,FALSE),"-")</f>
        <v>-</v>
      </c>
      <c r="AC47">
        <f t="shared" si="1"/>
        <v>0</v>
      </c>
    </row>
    <row r="48" spans="3:29" x14ac:dyDescent="0.2">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W48" s="2"/>
      <c r="X48" s="2"/>
      <c r="Y48" s="12"/>
      <c r="Z48" s="8" t="str">
        <f>IFERROR(VLOOKUP($AA48,Tutkinnonosat!$A$2:$B$850,2,FALSE),"-")</f>
        <v>-</v>
      </c>
      <c r="AA48" t="e">
        <f t="shared" si="0"/>
        <v>#VALUE!</v>
      </c>
      <c r="AB48" s="8" t="str">
        <f>IFERROR(VLOOKUP($AA48,Osaamisalat!$A$2:$B$1550,2,FALSE),"-")</f>
        <v>-</v>
      </c>
      <c r="AC48">
        <f t="shared" si="1"/>
        <v>0</v>
      </c>
    </row>
    <row r="49" spans="3:29" x14ac:dyDescent="0.2">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W49" s="2"/>
      <c r="X49" s="2"/>
      <c r="Y49" s="12"/>
      <c r="Z49" s="8" t="str">
        <f>IFERROR(VLOOKUP($AA49,Tutkinnonosat!$A$2:$B$850,2,FALSE),"-")</f>
        <v>-</v>
      </c>
      <c r="AA49" t="e">
        <f t="shared" si="0"/>
        <v>#VALUE!</v>
      </c>
      <c r="AB49" s="8" t="str">
        <f>IFERROR(VLOOKUP($AA49,Osaamisalat!$A$2:$B$1550,2,FALSE),"-")</f>
        <v>-</v>
      </c>
      <c r="AC49">
        <f t="shared" si="1"/>
        <v>0</v>
      </c>
    </row>
    <row r="50" spans="3:29" x14ac:dyDescent="0.2">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W50" s="2"/>
      <c r="X50" s="2"/>
      <c r="Y50" s="12"/>
      <c r="Z50" s="8" t="str">
        <f>IFERROR(VLOOKUP($AA50,Tutkinnonosat!$A$2:$B$850,2,FALSE),"-")</f>
        <v>-</v>
      </c>
      <c r="AA50" t="e">
        <f t="shared" si="0"/>
        <v>#VALUE!</v>
      </c>
      <c r="AB50" s="8" t="str">
        <f>IFERROR(VLOOKUP($AA50,Osaamisalat!$A$2:$B$1550,2,FALSE),"-")</f>
        <v>-</v>
      </c>
      <c r="AC50">
        <f t="shared" si="1"/>
        <v>0</v>
      </c>
    </row>
    <row r="51" spans="3:29" x14ac:dyDescent="0.2">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W51" s="2"/>
      <c r="X51" s="2"/>
      <c r="Y51" s="12"/>
      <c r="Z51" s="8" t="str">
        <f>IFERROR(VLOOKUP($AA51,Tutkinnonosat!$A$2:$B$850,2,FALSE),"-")</f>
        <v>-</v>
      </c>
      <c r="AA51" t="e">
        <f t="shared" si="0"/>
        <v>#VALUE!</v>
      </c>
      <c r="AB51" s="8" t="str">
        <f>IFERROR(VLOOKUP($AA51,Osaamisalat!$A$2:$B$1550,2,FALSE),"-")</f>
        <v>-</v>
      </c>
      <c r="AC51">
        <f t="shared" si="1"/>
        <v>0</v>
      </c>
    </row>
    <row r="52" spans="3:29" x14ac:dyDescent="0.2">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W52" s="2"/>
      <c r="X52" s="2"/>
      <c r="Y52" s="12"/>
      <c r="Z52" s="8" t="str">
        <f>IFERROR(VLOOKUP($AA52,Tutkinnonosat!$A$2:$B$850,2,FALSE),"-")</f>
        <v>-</v>
      </c>
      <c r="AA52" t="e">
        <f t="shared" si="0"/>
        <v>#VALUE!</v>
      </c>
      <c r="AB52" s="8" t="str">
        <f>IFERROR(VLOOKUP($AA52,Osaamisalat!$A$2:$B$1550,2,FALSE),"-")</f>
        <v>-</v>
      </c>
      <c r="AC52">
        <f t="shared" si="1"/>
        <v>0</v>
      </c>
    </row>
    <row r="53" spans="3:29" x14ac:dyDescent="0.2">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W53" s="2"/>
      <c r="X53" s="2"/>
      <c r="Y53" s="12"/>
      <c r="Z53" s="8" t="str">
        <f>IFERROR(VLOOKUP($AA53,Tutkinnonosat!$A$2:$B$850,2,FALSE),"-")</f>
        <v>-</v>
      </c>
      <c r="AA53" t="e">
        <f t="shared" si="0"/>
        <v>#VALUE!</v>
      </c>
      <c r="AB53" s="8" t="str">
        <f>IFERROR(VLOOKUP($AA53,Osaamisalat!$A$2:$B$1550,2,FALSE),"-")</f>
        <v>-</v>
      </c>
      <c r="AC53">
        <f t="shared" si="1"/>
        <v>0</v>
      </c>
    </row>
    <row r="54" spans="3:29" x14ac:dyDescent="0.2">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W54" s="2"/>
      <c r="X54" s="2"/>
      <c r="Y54" s="12"/>
      <c r="Z54" s="8" t="str">
        <f>IFERROR(VLOOKUP($AA54,Tutkinnonosat!$A$2:$B$850,2,FALSE),"-")</f>
        <v>-</v>
      </c>
      <c r="AA54" t="e">
        <f t="shared" si="0"/>
        <v>#VALUE!</v>
      </c>
      <c r="AB54" s="8" t="str">
        <f>IFERROR(VLOOKUP($AA54,Osaamisalat!$A$2:$B$1550,2,FALSE),"-")</f>
        <v>-</v>
      </c>
      <c r="AC54">
        <f t="shared" si="1"/>
        <v>0</v>
      </c>
    </row>
    <row r="55" spans="3:29" x14ac:dyDescent="0.2">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W55" s="2"/>
      <c r="X55" s="2"/>
      <c r="Y55" s="12"/>
      <c r="Z55" s="8" t="str">
        <f>IFERROR(VLOOKUP($AA55,Tutkinnonosat!$A$2:$B$850,2,FALSE),"-")</f>
        <v>-</v>
      </c>
      <c r="AA55" t="e">
        <f t="shared" si="0"/>
        <v>#VALUE!</v>
      </c>
      <c r="AB55" s="8" t="str">
        <f>IFERROR(VLOOKUP($AA55,Osaamisalat!$A$2:$B$1550,2,FALSE),"-")</f>
        <v>-</v>
      </c>
      <c r="AC55">
        <f t="shared" si="1"/>
        <v>0</v>
      </c>
    </row>
    <row r="56" spans="3:29" x14ac:dyDescent="0.2">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W56" s="2"/>
      <c r="X56" s="2"/>
      <c r="Y56" s="12"/>
      <c r="Z56" s="8" t="str">
        <f>IFERROR(VLOOKUP($AA56,Tutkinnonosat!$A$2:$B$850,2,FALSE),"-")</f>
        <v>-</v>
      </c>
      <c r="AA56" t="e">
        <f t="shared" si="0"/>
        <v>#VALUE!</v>
      </c>
      <c r="AB56" s="8" t="str">
        <f>IFERROR(VLOOKUP($AA56,Osaamisalat!$A$2:$B$1550,2,FALSE),"-")</f>
        <v>-</v>
      </c>
      <c r="AC56">
        <f t="shared" si="1"/>
        <v>0</v>
      </c>
    </row>
    <row r="57" spans="3:29" x14ac:dyDescent="0.2">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W57" s="2"/>
      <c r="X57" s="2"/>
      <c r="Y57" s="12"/>
      <c r="Z57" s="8" t="str">
        <f>IFERROR(VLOOKUP($AA57,Tutkinnonosat!$A$2:$B$850,2,FALSE),"-")</f>
        <v>-</v>
      </c>
      <c r="AA57" t="e">
        <f t="shared" si="0"/>
        <v>#VALUE!</v>
      </c>
      <c r="AB57" s="8" t="str">
        <f>IFERROR(VLOOKUP($AA57,Osaamisalat!$A$2:$B$1550,2,FALSE),"-")</f>
        <v>-</v>
      </c>
      <c r="AC57">
        <f t="shared" si="1"/>
        <v>0</v>
      </c>
    </row>
    <row r="58" spans="3:29" x14ac:dyDescent="0.2">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W58" s="2"/>
      <c r="X58" s="2"/>
      <c r="Y58" s="12"/>
      <c r="Z58" s="8" t="str">
        <f>IFERROR(VLOOKUP($AA58,Tutkinnonosat!$A$2:$B$850,2,FALSE),"-")</f>
        <v>-</v>
      </c>
      <c r="AA58" t="e">
        <f t="shared" si="0"/>
        <v>#VALUE!</v>
      </c>
      <c r="AB58" s="8" t="str">
        <f>IFERROR(VLOOKUP($AA58,Osaamisalat!$A$2:$B$1550,2,FALSE),"-")</f>
        <v>-</v>
      </c>
      <c r="AC58">
        <f t="shared" si="1"/>
        <v>0</v>
      </c>
    </row>
    <row r="59" spans="3:29" x14ac:dyDescent="0.2">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W59" s="2"/>
      <c r="X59" s="2"/>
      <c r="Y59" s="12"/>
      <c r="Z59" s="8" t="str">
        <f>IFERROR(VLOOKUP($AA59,Tutkinnonosat!$A$2:$B$850,2,FALSE),"-")</f>
        <v>-</v>
      </c>
      <c r="AA59" t="e">
        <f t="shared" si="0"/>
        <v>#VALUE!</v>
      </c>
      <c r="AB59" s="8" t="str">
        <f>IFERROR(VLOOKUP($AA59,Osaamisalat!$A$2:$B$1550,2,FALSE),"-")</f>
        <v>-</v>
      </c>
      <c r="AC59">
        <f t="shared" si="1"/>
        <v>0</v>
      </c>
    </row>
    <row r="60" spans="3:29" x14ac:dyDescent="0.2">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W60" s="2"/>
      <c r="X60" s="2"/>
      <c r="Y60" s="12"/>
      <c r="Z60" s="8" t="str">
        <f>IFERROR(VLOOKUP($AA60,Tutkinnonosat!$A$2:$B$850,2,FALSE),"-")</f>
        <v>-</v>
      </c>
      <c r="AA60" t="e">
        <f t="shared" si="0"/>
        <v>#VALUE!</v>
      </c>
      <c r="AB60" s="8" t="str">
        <f>IFERROR(VLOOKUP($AA60,Osaamisalat!$A$2:$B$1550,2,FALSE),"-")</f>
        <v>-</v>
      </c>
      <c r="AC60">
        <f t="shared" si="1"/>
        <v>0</v>
      </c>
    </row>
    <row r="61" spans="3:29" x14ac:dyDescent="0.2">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W61" s="2"/>
      <c r="X61" s="2"/>
      <c r="Y61" s="12"/>
      <c r="Z61" s="8" t="str">
        <f>IFERROR(VLOOKUP($AA61,Tutkinnonosat!$A$2:$B$850,2,FALSE),"-")</f>
        <v>-</v>
      </c>
      <c r="AA61" t="e">
        <f t="shared" si="0"/>
        <v>#VALUE!</v>
      </c>
      <c r="AB61" s="8" t="str">
        <f>IFERROR(VLOOKUP($AA61,Osaamisalat!$A$2:$B$1550,2,FALSE),"-")</f>
        <v>-</v>
      </c>
      <c r="AC61">
        <f t="shared" si="1"/>
        <v>0</v>
      </c>
    </row>
    <row r="62" spans="3:29" x14ac:dyDescent="0.2">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W62" s="2"/>
      <c r="X62" s="2"/>
      <c r="Y62" s="12"/>
      <c r="Z62" s="8" t="str">
        <f>IFERROR(VLOOKUP($AA62,Tutkinnonosat!$A$2:$B$850,2,FALSE),"-")</f>
        <v>-</v>
      </c>
      <c r="AA62" t="e">
        <f t="shared" si="0"/>
        <v>#VALUE!</v>
      </c>
      <c r="AB62" s="8" t="str">
        <f>IFERROR(VLOOKUP($AA62,Osaamisalat!$A$2:$B$1550,2,FALSE),"-")</f>
        <v>-</v>
      </c>
      <c r="AC62">
        <f t="shared" si="1"/>
        <v>0</v>
      </c>
    </row>
    <row r="63" spans="3:29" x14ac:dyDescent="0.2">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W63" s="2"/>
      <c r="X63" s="2"/>
      <c r="Y63" s="12"/>
      <c r="Z63" s="8" t="str">
        <f>IFERROR(VLOOKUP($AA63,Tutkinnonosat!$A$2:$B$850,2,FALSE),"-")</f>
        <v>-</v>
      </c>
      <c r="AA63" t="e">
        <f t="shared" si="0"/>
        <v>#VALUE!</v>
      </c>
      <c r="AB63" s="8" t="str">
        <f>IFERROR(VLOOKUP($AA63,Osaamisalat!$A$2:$B$1550,2,FALSE),"-")</f>
        <v>-</v>
      </c>
      <c r="AC63">
        <f t="shared" si="1"/>
        <v>0</v>
      </c>
    </row>
    <row r="64" spans="3:29" x14ac:dyDescent="0.2">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W64" s="2"/>
      <c r="X64" s="2"/>
      <c r="Y64" s="12"/>
      <c r="Z64" s="8" t="str">
        <f>IFERROR(VLOOKUP($AA64,Tutkinnonosat!$A$2:$B$850,2,FALSE),"-")</f>
        <v>-</v>
      </c>
      <c r="AA64" t="e">
        <f t="shared" si="0"/>
        <v>#VALUE!</v>
      </c>
      <c r="AB64" s="8" t="str">
        <f>IFERROR(VLOOKUP($AA64,Osaamisalat!$A$2:$B$1550,2,FALSE),"-")</f>
        <v>-</v>
      </c>
      <c r="AC64">
        <f t="shared" si="1"/>
        <v>0</v>
      </c>
    </row>
    <row r="65" spans="3:29" x14ac:dyDescent="0.2">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W65" s="2"/>
      <c r="X65" s="2"/>
      <c r="Y65" s="12"/>
      <c r="Z65" s="8" t="str">
        <f>IFERROR(VLOOKUP($AA65,Tutkinnonosat!$A$2:$B$850,2,FALSE),"-")</f>
        <v>-</v>
      </c>
      <c r="AA65" t="e">
        <f t="shared" si="0"/>
        <v>#VALUE!</v>
      </c>
      <c r="AB65" s="8" t="str">
        <f>IFERROR(VLOOKUP($AA65,Osaamisalat!$A$2:$B$1550,2,FALSE),"-")</f>
        <v>-</v>
      </c>
      <c r="AC65">
        <f t="shared" si="1"/>
        <v>0</v>
      </c>
    </row>
    <row r="66" spans="3:29" x14ac:dyDescent="0.2">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W66" s="2"/>
      <c r="X66" s="2"/>
      <c r="Y66" s="12"/>
      <c r="Z66" s="8" t="str">
        <f>IFERROR(VLOOKUP($AA66,Tutkinnonosat!$A$2:$B$850,2,FALSE),"-")</f>
        <v>-</v>
      </c>
      <c r="AA66" t="e">
        <f t="shared" si="0"/>
        <v>#VALUE!</v>
      </c>
      <c r="AB66" s="8" t="str">
        <f>IFERROR(VLOOKUP($AA66,Osaamisalat!$A$2:$B$1550,2,FALSE),"-")</f>
        <v>-</v>
      </c>
      <c r="AC66">
        <f t="shared" si="1"/>
        <v>0</v>
      </c>
    </row>
    <row r="67" spans="3:29" x14ac:dyDescent="0.2">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W67" s="2"/>
      <c r="X67" s="2"/>
      <c r="Y67" s="12"/>
      <c r="Z67" s="8" t="str">
        <f>IFERROR(VLOOKUP($AA67,Tutkinnonosat!$A$2:$B$850,2,FALSE),"-")</f>
        <v>-</v>
      </c>
      <c r="AA67" t="e">
        <f t="shared" si="0"/>
        <v>#VALUE!</v>
      </c>
      <c r="AB67" s="8" t="str">
        <f>IFERROR(VLOOKUP($AA67,Osaamisalat!$A$2:$B$1550,2,FALSE),"-")</f>
        <v>-</v>
      </c>
      <c r="AC67">
        <f t="shared" si="1"/>
        <v>0</v>
      </c>
    </row>
    <row r="68" spans="3:29" x14ac:dyDescent="0.2">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W68" s="2"/>
      <c r="X68" s="2"/>
      <c r="Y68" s="12"/>
      <c r="Z68" s="8" t="str">
        <f>IFERROR(VLOOKUP($AA68,Tutkinnonosat!$A$2:$B$850,2,FALSE),"-")</f>
        <v>-</v>
      </c>
      <c r="AA68" t="e">
        <f t="shared" si="0"/>
        <v>#VALUE!</v>
      </c>
      <c r="AB68" s="8" t="str">
        <f>IFERROR(VLOOKUP($AA68,Osaamisalat!$A$2:$B$1550,2,FALSE),"-")</f>
        <v>-</v>
      </c>
      <c r="AC68">
        <f t="shared" si="1"/>
        <v>0</v>
      </c>
    </row>
    <row r="69" spans="3:29" x14ac:dyDescent="0.2">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W69" s="2"/>
      <c r="X69" s="2"/>
      <c r="Y69" s="12"/>
      <c r="Z69" s="8" t="str">
        <f>IFERROR(VLOOKUP($AA69,Tutkinnonosat!$A$2:$B$850,2,FALSE),"-")</f>
        <v>-</v>
      </c>
      <c r="AA69" t="e">
        <f t="shared" si="0"/>
        <v>#VALUE!</v>
      </c>
      <c r="AB69" s="8" t="str">
        <f>IFERROR(VLOOKUP($AA69,Osaamisalat!$A$2:$B$1550,2,FALSE),"-")</f>
        <v>-</v>
      </c>
      <c r="AC69">
        <f t="shared" si="1"/>
        <v>0</v>
      </c>
    </row>
    <row r="70" spans="3:29" x14ac:dyDescent="0.2">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W70" s="2"/>
      <c r="X70" s="2"/>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W71" s="2"/>
      <c r="X71" s="2"/>
      <c r="Y71" s="12"/>
      <c r="Z71" s="8" t="str">
        <f>IFERROR(VLOOKUP($AA71,Tutkinnonosat!$A$2:$B$850,2,FALSE),"-")</f>
        <v>-</v>
      </c>
      <c r="AA71" t="e">
        <f t="shared" si="2"/>
        <v>#VALUE!</v>
      </c>
      <c r="AB71" s="8" t="str">
        <f>IFERROR(VLOOKUP($AA71,Osaamisalat!$A$2:$B$1550,2,FALSE),"-")</f>
        <v>-</v>
      </c>
      <c r="AC71">
        <f t="shared" si="3"/>
        <v>0</v>
      </c>
    </row>
    <row r="72" spans="3:29" x14ac:dyDescent="0.2">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W72" s="2"/>
      <c r="X72" s="2"/>
      <c r="Y72" s="12"/>
      <c r="Z72" s="8" t="str">
        <f>IFERROR(VLOOKUP($AA72,Tutkinnonosat!$A$2:$B$850,2,FALSE),"-")</f>
        <v>-</v>
      </c>
      <c r="AA72" t="e">
        <f t="shared" si="2"/>
        <v>#VALUE!</v>
      </c>
      <c r="AB72" s="8" t="str">
        <f>IFERROR(VLOOKUP($AA72,Osaamisalat!$A$2:$B$1550,2,FALSE),"-")</f>
        <v>-</v>
      </c>
      <c r="AC72">
        <f t="shared" si="3"/>
        <v>0</v>
      </c>
    </row>
    <row r="73" spans="3:29" x14ac:dyDescent="0.2">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W73" s="2"/>
      <c r="X73" s="2"/>
      <c r="Y73" s="12"/>
      <c r="Z73" s="8" t="str">
        <f>IFERROR(VLOOKUP($AA73,Tutkinnonosat!$A$2:$B$850,2,FALSE),"-")</f>
        <v>-</v>
      </c>
      <c r="AA73" t="e">
        <f t="shared" si="2"/>
        <v>#VALUE!</v>
      </c>
      <c r="AB73" s="8" t="str">
        <f>IFERROR(VLOOKUP($AA73,Osaamisalat!$A$2:$B$1550,2,FALSE),"-")</f>
        <v>-</v>
      </c>
      <c r="AC73">
        <f t="shared" si="3"/>
        <v>0</v>
      </c>
    </row>
    <row r="74" spans="3:29" x14ac:dyDescent="0.2">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W74" s="2"/>
      <c r="X74" s="2"/>
      <c r="Y74" s="12"/>
      <c r="Z74" s="8" t="str">
        <f>IFERROR(VLOOKUP($AA74,Tutkinnonosat!$A$2:$B$850,2,FALSE),"-")</f>
        <v>-</v>
      </c>
      <c r="AA74" t="e">
        <f t="shared" si="2"/>
        <v>#VALUE!</v>
      </c>
      <c r="AB74" s="8" t="str">
        <f>IFERROR(VLOOKUP($AA74,Osaamisalat!$A$2:$B$1550,2,FALSE),"-")</f>
        <v>-</v>
      </c>
      <c r="AC74">
        <f t="shared" si="3"/>
        <v>0</v>
      </c>
    </row>
    <row r="75" spans="3:29" x14ac:dyDescent="0.2">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W75" s="2"/>
      <c r="X75" s="2"/>
      <c r="Y75" s="12"/>
      <c r="Z75" s="8" t="str">
        <f>IFERROR(VLOOKUP($AA75,Tutkinnonosat!$A$2:$B$850,2,FALSE),"-")</f>
        <v>-</v>
      </c>
      <c r="AA75" t="e">
        <f t="shared" si="2"/>
        <v>#VALUE!</v>
      </c>
      <c r="AB75" s="8" t="str">
        <f>IFERROR(VLOOKUP($AA75,Osaamisalat!$A$2:$B$1550,2,FALSE),"-")</f>
        <v>-</v>
      </c>
      <c r="AC75">
        <f t="shared" si="3"/>
        <v>0</v>
      </c>
    </row>
    <row r="76" spans="3:29" x14ac:dyDescent="0.2">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W76" s="2"/>
      <c r="X76" s="2"/>
      <c r="Y76" s="12"/>
      <c r="Z76" s="8" t="str">
        <f>IFERROR(VLOOKUP($AA76,Tutkinnonosat!$A$2:$B$850,2,FALSE),"-")</f>
        <v>-</v>
      </c>
      <c r="AA76" t="e">
        <f t="shared" si="2"/>
        <v>#VALUE!</v>
      </c>
      <c r="AB76" s="8" t="str">
        <f>IFERROR(VLOOKUP($AA76,Osaamisalat!$A$2:$B$1550,2,FALSE),"-")</f>
        <v>-</v>
      </c>
      <c r="AC76">
        <f t="shared" si="3"/>
        <v>0</v>
      </c>
    </row>
    <row r="77" spans="3:29" x14ac:dyDescent="0.2">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W77" s="2"/>
      <c r="X77" s="2"/>
      <c r="Y77" s="12"/>
      <c r="Z77" s="8" t="str">
        <f>IFERROR(VLOOKUP($AA77,Tutkinnonosat!$A$2:$B$850,2,FALSE),"-")</f>
        <v>-</v>
      </c>
      <c r="AA77" t="e">
        <f t="shared" si="2"/>
        <v>#VALUE!</v>
      </c>
      <c r="AB77" s="8" t="str">
        <f>IFERROR(VLOOKUP($AA77,Osaamisalat!$A$2:$B$1550,2,FALSE),"-")</f>
        <v>-</v>
      </c>
      <c r="AC77">
        <f t="shared" si="3"/>
        <v>0</v>
      </c>
    </row>
    <row r="78" spans="3:29" x14ac:dyDescent="0.2">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W78" s="2"/>
      <c r="X78" s="2"/>
      <c r="Y78" s="12"/>
      <c r="Z78" s="8" t="str">
        <f>IFERROR(VLOOKUP($AA78,Tutkinnonosat!$A$2:$B$850,2,FALSE),"-")</f>
        <v>-</v>
      </c>
      <c r="AA78" t="e">
        <f t="shared" si="2"/>
        <v>#VALUE!</v>
      </c>
      <c r="AB78" s="8" t="str">
        <f>IFERROR(VLOOKUP($AA78,Osaamisalat!$A$2:$B$1550,2,FALSE),"-")</f>
        <v>-</v>
      </c>
      <c r="AC78">
        <f t="shared" si="3"/>
        <v>0</v>
      </c>
    </row>
    <row r="79" spans="3:29" x14ac:dyDescent="0.2">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W79" s="2"/>
      <c r="X79" s="2"/>
      <c r="Y79" s="12"/>
      <c r="Z79" s="8" t="str">
        <f>IFERROR(VLOOKUP($AA79,Tutkinnonosat!$A$2:$B$850,2,FALSE),"-")</f>
        <v>-</v>
      </c>
      <c r="AA79" t="e">
        <f t="shared" si="2"/>
        <v>#VALUE!</v>
      </c>
      <c r="AB79" s="8" t="str">
        <f>IFERROR(VLOOKUP($AA79,Osaamisalat!$A$2:$B$1550,2,FALSE),"-")</f>
        <v>-</v>
      </c>
      <c r="AC79">
        <f t="shared" si="3"/>
        <v>0</v>
      </c>
    </row>
    <row r="80" spans="3:29" x14ac:dyDescent="0.2">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W80" s="2"/>
      <c r="X80" s="2"/>
      <c r="Y80" s="12"/>
      <c r="Z80" s="8" t="str">
        <f>IFERROR(VLOOKUP($AA80,Tutkinnonosat!$A$2:$B$850,2,FALSE),"-")</f>
        <v>-</v>
      </c>
      <c r="AA80" t="e">
        <f t="shared" si="2"/>
        <v>#VALUE!</v>
      </c>
      <c r="AB80" s="8" t="str">
        <f>IFERROR(VLOOKUP($AA80,Osaamisalat!$A$2:$B$1550,2,FALSE),"-")</f>
        <v>-</v>
      </c>
      <c r="AC80">
        <f t="shared" si="3"/>
        <v>0</v>
      </c>
    </row>
    <row r="81" spans="3:29" x14ac:dyDescent="0.2">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W81" s="2"/>
      <c r="X81" s="2"/>
      <c r="Y81" s="12"/>
      <c r="Z81" s="8" t="str">
        <f>IFERROR(VLOOKUP($AA81,Tutkinnonosat!$A$2:$B$850,2,FALSE),"-")</f>
        <v>-</v>
      </c>
      <c r="AA81" t="e">
        <f t="shared" si="2"/>
        <v>#VALUE!</v>
      </c>
      <c r="AB81" s="8" t="str">
        <f>IFERROR(VLOOKUP($AA81,Osaamisalat!$A$2:$B$1550,2,FALSE),"-")</f>
        <v>-</v>
      </c>
      <c r="AC81">
        <f t="shared" si="3"/>
        <v>0</v>
      </c>
    </row>
    <row r="82" spans="3:29" x14ac:dyDescent="0.2">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W82" s="2"/>
      <c r="X82" s="2"/>
      <c r="Y82" s="12"/>
      <c r="Z82" s="8" t="str">
        <f>IFERROR(VLOOKUP($AA82,Tutkinnonosat!$A$2:$B$850,2,FALSE),"-")</f>
        <v>-</v>
      </c>
      <c r="AA82" t="e">
        <f t="shared" si="2"/>
        <v>#VALUE!</v>
      </c>
      <c r="AB82" s="8" t="str">
        <f>IFERROR(VLOOKUP($AA82,Osaamisalat!$A$2:$B$1550,2,FALSE),"-")</f>
        <v>-</v>
      </c>
      <c r="AC82">
        <f t="shared" si="3"/>
        <v>0</v>
      </c>
    </row>
    <row r="83" spans="3:29" x14ac:dyDescent="0.2">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W83" s="2"/>
      <c r="X83" s="2"/>
      <c r="Y83" s="12"/>
      <c r="Z83" s="8" t="str">
        <f>IFERROR(VLOOKUP($AA83,Tutkinnonosat!$A$2:$B$850,2,FALSE),"-")</f>
        <v>-</v>
      </c>
      <c r="AA83" t="e">
        <f t="shared" si="2"/>
        <v>#VALUE!</v>
      </c>
      <c r="AB83" s="8" t="str">
        <f>IFERROR(VLOOKUP($AA83,Osaamisalat!$A$2:$B$1550,2,FALSE),"-")</f>
        <v>-</v>
      </c>
      <c r="AC83">
        <f t="shared" si="3"/>
        <v>0</v>
      </c>
    </row>
    <row r="84" spans="3:29" x14ac:dyDescent="0.2">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W84" s="2"/>
      <c r="X84" s="2"/>
      <c r="Y84" s="12"/>
      <c r="Z84" s="8" t="str">
        <f>IFERROR(VLOOKUP($AA84,Tutkinnonosat!$A$2:$B$850,2,FALSE),"-")</f>
        <v>-</v>
      </c>
      <c r="AA84" t="e">
        <f t="shared" si="2"/>
        <v>#VALUE!</v>
      </c>
      <c r="AB84" s="8" t="str">
        <f>IFERROR(VLOOKUP($AA84,Osaamisalat!$A$2:$B$1550,2,FALSE),"-")</f>
        <v>-</v>
      </c>
      <c r="AC84">
        <f t="shared" si="3"/>
        <v>0</v>
      </c>
    </row>
    <row r="85" spans="3:29" x14ac:dyDescent="0.2">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W85" s="2"/>
      <c r="X85" s="2"/>
      <c r="Y85" s="12"/>
      <c r="Z85" s="8" t="str">
        <f>IFERROR(VLOOKUP($AA85,Tutkinnonosat!$A$2:$B$850,2,FALSE),"-")</f>
        <v>-</v>
      </c>
      <c r="AA85" t="e">
        <f t="shared" si="2"/>
        <v>#VALUE!</v>
      </c>
      <c r="AB85" s="8" t="str">
        <f>IFERROR(VLOOKUP($AA85,Osaamisalat!$A$2:$B$1550,2,FALSE),"-")</f>
        <v>-</v>
      </c>
      <c r="AC85">
        <f t="shared" si="3"/>
        <v>0</v>
      </c>
    </row>
    <row r="86" spans="3:29" x14ac:dyDescent="0.2">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W86" s="2"/>
      <c r="X86" s="2"/>
      <c r="Y86" s="12"/>
      <c r="Z86" s="8" t="str">
        <f>IFERROR(VLOOKUP($AA86,Tutkinnonosat!$A$2:$B$850,2,FALSE),"-")</f>
        <v>-</v>
      </c>
      <c r="AA86" t="e">
        <f t="shared" si="2"/>
        <v>#VALUE!</v>
      </c>
      <c r="AB86" s="8" t="str">
        <f>IFERROR(VLOOKUP($AA86,Osaamisalat!$A$2:$B$1550,2,FALSE),"-")</f>
        <v>-</v>
      </c>
      <c r="AC86">
        <f t="shared" si="3"/>
        <v>0</v>
      </c>
    </row>
    <row r="87" spans="3:29" x14ac:dyDescent="0.2">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W87" s="2"/>
      <c r="X87" s="2"/>
      <c r="Y87" s="12"/>
      <c r="Z87" s="8" t="str">
        <f>IFERROR(VLOOKUP($AA87,Tutkinnonosat!$A$2:$B$850,2,FALSE),"-")</f>
        <v>-</v>
      </c>
      <c r="AA87" t="e">
        <f t="shared" si="2"/>
        <v>#VALUE!</v>
      </c>
      <c r="AB87" s="8" t="str">
        <f>IFERROR(VLOOKUP($AA87,Osaamisalat!$A$2:$B$1550,2,FALSE),"-")</f>
        <v>-</v>
      </c>
      <c r="AC87">
        <f t="shared" si="3"/>
        <v>0</v>
      </c>
    </row>
    <row r="88" spans="3:29" x14ac:dyDescent="0.2">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W88" s="2"/>
      <c r="X88" s="2"/>
      <c r="Y88" s="12"/>
      <c r="Z88" s="8" t="str">
        <f>IFERROR(VLOOKUP($AA88,Tutkinnonosat!$A$2:$B$850,2,FALSE),"-")</f>
        <v>-</v>
      </c>
      <c r="AA88" t="e">
        <f t="shared" si="2"/>
        <v>#VALUE!</v>
      </c>
      <c r="AB88" s="8" t="str">
        <f>IFERROR(VLOOKUP($AA88,Osaamisalat!$A$2:$B$1550,2,FALSE),"-")</f>
        <v>-</v>
      </c>
      <c r="AC88">
        <f t="shared" si="3"/>
        <v>0</v>
      </c>
    </row>
    <row r="89" spans="3:29" x14ac:dyDescent="0.2">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W89" s="2"/>
      <c r="X89" s="2"/>
      <c r="Y89" s="12"/>
      <c r="Z89" s="8" t="str">
        <f>IFERROR(VLOOKUP($AA89,Tutkinnonosat!$A$2:$B$850,2,FALSE),"-")</f>
        <v>-</v>
      </c>
      <c r="AA89" t="e">
        <f t="shared" si="2"/>
        <v>#VALUE!</v>
      </c>
      <c r="AB89" s="8" t="str">
        <f>IFERROR(VLOOKUP($AA89,Osaamisalat!$A$2:$B$1550,2,FALSE),"-")</f>
        <v>-</v>
      </c>
      <c r="AC89">
        <f t="shared" si="3"/>
        <v>0</v>
      </c>
    </row>
    <row r="90" spans="3:29" x14ac:dyDescent="0.2">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W90" s="2"/>
      <c r="X90" s="2"/>
      <c r="Y90" s="12"/>
      <c r="Z90" s="8" t="str">
        <f>IFERROR(VLOOKUP($AA90,Tutkinnonosat!$A$2:$B$850,2,FALSE),"-")</f>
        <v>-</v>
      </c>
      <c r="AA90" t="e">
        <f t="shared" si="2"/>
        <v>#VALUE!</v>
      </c>
      <c r="AB90" s="8" t="str">
        <f>IFERROR(VLOOKUP($AA90,Osaamisalat!$A$2:$B$1550,2,FALSE),"-")</f>
        <v>-</v>
      </c>
      <c r="AC90">
        <f t="shared" si="3"/>
        <v>0</v>
      </c>
    </row>
    <row r="91" spans="3:29" x14ac:dyDescent="0.2">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W91" s="2"/>
      <c r="X91" s="2"/>
      <c r="Y91" s="12"/>
      <c r="Z91" s="8" t="str">
        <f>IFERROR(VLOOKUP($AA91,Tutkinnonosat!$A$2:$B$850,2,FALSE),"-")</f>
        <v>-</v>
      </c>
      <c r="AA91" t="e">
        <f t="shared" si="2"/>
        <v>#VALUE!</v>
      </c>
      <c r="AB91" s="8" t="str">
        <f>IFERROR(VLOOKUP($AA91,Osaamisalat!$A$2:$B$1550,2,FALSE),"-")</f>
        <v>-</v>
      </c>
      <c r="AC91">
        <f t="shared" si="3"/>
        <v>0</v>
      </c>
    </row>
    <row r="92" spans="3:29" x14ac:dyDescent="0.2">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W92" s="2"/>
      <c r="X92" s="2"/>
      <c r="Y92" s="12"/>
      <c r="Z92" s="8" t="str">
        <f>IFERROR(VLOOKUP($AA92,Tutkinnonosat!$A$2:$B$850,2,FALSE),"-")</f>
        <v>-</v>
      </c>
      <c r="AA92" t="e">
        <f t="shared" si="2"/>
        <v>#VALUE!</v>
      </c>
      <c r="AB92" s="8" t="str">
        <f>IFERROR(VLOOKUP($AA92,Osaamisalat!$A$2:$B$1550,2,FALSE),"-")</f>
        <v>-</v>
      </c>
      <c r="AC92">
        <f t="shared" si="3"/>
        <v>0</v>
      </c>
    </row>
    <row r="93" spans="3:29" x14ac:dyDescent="0.2">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W93" s="2"/>
      <c r="X93" s="2"/>
      <c r="Y93" s="12"/>
      <c r="Z93" s="8" t="str">
        <f>IFERROR(VLOOKUP($AA93,Tutkinnonosat!$A$2:$B$850,2,FALSE),"-")</f>
        <v>-</v>
      </c>
      <c r="AA93" t="e">
        <f t="shared" si="2"/>
        <v>#VALUE!</v>
      </c>
      <c r="AB93" s="8" t="str">
        <f>IFERROR(VLOOKUP($AA93,Osaamisalat!$A$2:$B$1550,2,FALSE),"-")</f>
        <v>-</v>
      </c>
      <c r="AC93">
        <f t="shared" si="3"/>
        <v>0</v>
      </c>
    </row>
    <row r="94" spans="3:29" x14ac:dyDescent="0.2">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W94" s="2"/>
      <c r="X94" s="2"/>
      <c r="Y94" s="12"/>
      <c r="Z94" s="8" t="str">
        <f>IFERROR(VLOOKUP($AA94,Tutkinnonosat!$A$2:$B$850,2,FALSE),"-")</f>
        <v>-</v>
      </c>
      <c r="AA94" t="e">
        <f t="shared" si="2"/>
        <v>#VALUE!</v>
      </c>
      <c r="AB94" s="8" t="str">
        <f>IFERROR(VLOOKUP($AA94,Osaamisalat!$A$2:$B$1550,2,FALSE),"-")</f>
        <v>-</v>
      </c>
      <c r="AC94">
        <f t="shared" si="3"/>
        <v>0</v>
      </c>
    </row>
    <row r="95" spans="3:29" x14ac:dyDescent="0.2">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W95" s="2"/>
      <c r="X95" s="2"/>
      <c r="Y95" s="12"/>
      <c r="Z95" s="8" t="str">
        <f>IFERROR(VLOOKUP($AA95,Tutkinnonosat!$A$2:$B$850,2,FALSE),"-")</f>
        <v>-</v>
      </c>
      <c r="AA95" t="e">
        <f t="shared" si="2"/>
        <v>#VALUE!</v>
      </c>
      <c r="AB95" s="8" t="str">
        <f>IFERROR(VLOOKUP($AA95,Osaamisalat!$A$2:$B$1550,2,FALSE),"-")</f>
        <v>-</v>
      </c>
      <c r="AC95">
        <f t="shared" si="3"/>
        <v>0</v>
      </c>
    </row>
    <row r="96" spans="3:29" x14ac:dyDescent="0.2">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W96" s="2"/>
      <c r="X96" s="2"/>
      <c r="Y96" s="12"/>
      <c r="Z96" s="8" t="str">
        <f>IFERROR(VLOOKUP($AA96,Tutkinnonosat!$A$2:$B$850,2,FALSE),"-")</f>
        <v>-</v>
      </c>
      <c r="AA96" t="e">
        <f t="shared" si="2"/>
        <v>#VALUE!</v>
      </c>
      <c r="AB96" s="8" t="str">
        <f>IFERROR(VLOOKUP($AA96,Osaamisalat!$A$2:$B$1550,2,FALSE),"-")</f>
        <v>-</v>
      </c>
      <c r="AC96">
        <f t="shared" si="3"/>
        <v>0</v>
      </c>
    </row>
    <row r="97" spans="3:29" x14ac:dyDescent="0.2">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W97" s="2"/>
      <c r="X97" s="2"/>
      <c r="Y97" s="12"/>
      <c r="Z97" s="8" t="str">
        <f>IFERROR(VLOOKUP($AA97,Tutkinnonosat!$A$2:$B$850,2,FALSE),"-")</f>
        <v>-</v>
      </c>
      <c r="AA97" t="e">
        <f t="shared" si="2"/>
        <v>#VALUE!</v>
      </c>
      <c r="AB97" s="8" t="str">
        <f>IFERROR(VLOOKUP($AA97,Osaamisalat!$A$2:$B$1550,2,FALSE),"-")</f>
        <v>-</v>
      </c>
      <c r="AC97">
        <f t="shared" si="3"/>
        <v>0</v>
      </c>
    </row>
    <row r="98" spans="3:29" x14ac:dyDescent="0.2">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W98" s="2"/>
      <c r="X98" s="2"/>
      <c r="Y98" s="12"/>
      <c r="Z98" s="8" t="str">
        <f>IFERROR(VLOOKUP($AA98,Tutkinnonosat!$A$2:$B$850,2,FALSE),"-")</f>
        <v>-</v>
      </c>
      <c r="AA98" t="e">
        <f t="shared" si="2"/>
        <v>#VALUE!</v>
      </c>
      <c r="AB98" s="8" t="str">
        <f>IFERROR(VLOOKUP($AA98,Osaamisalat!$A$2:$B$1550,2,FALSE),"-")</f>
        <v>-</v>
      </c>
      <c r="AC98">
        <f t="shared" si="3"/>
        <v>0</v>
      </c>
    </row>
    <row r="99" spans="3:29" x14ac:dyDescent="0.2">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W99" s="2"/>
      <c r="X99" s="2"/>
      <c r="Y99" s="12"/>
      <c r="Z99" s="8" t="str">
        <f>IFERROR(VLOOKUP($AA99,Tutkinnonosat!$A$2:$B$850,2,FALSE),"-")</f>
        <v>-</v>
      </c>
      <c r="AA99" t="e">
        <f t="shared" si="2"/>
        <v>#VALUE!</v>
      </c>
      <c r="AB99" s="8" t="str">
        <f>IFERROR(VLOOKUP($AA99,Osaamisalat!$A$2:$B$1550,2,FALSE),"-")</f>
        <v>-</v>
      </c>
      <c r="AC99">
        <f t="shared" si="3"/>
        <v>0</v>
      </c>
    </row>
    <row r="100" spans="3:29" x14ac:dyDescent="0.2">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W100" s="2"/>
      <c r="X100" s="2"/>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W101" s="2"/>
      <c r="X101" s="2"/>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W102" s="2"/>
      <c r="X102" s="2"/>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W103" s="2"/>
      <c r="X103" s="2"/>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W104" s="2"/>
      <c r="X104" s="2"/>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W105" s="2"/>
      <c r="X105" s="2"/>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W106" s="2"/>
      <c r="X106" s="2"/>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W107" s="2"/>
      <c r="X107" s="2"/>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W108" s="2"/>
      <c r="X108" s="2"/>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W109" s="2"/>
      <c r="X109" s="2"/>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W110" s="2"/>
      <c r="X110" s="2"/>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W111" s="2"/>
      <c r="X111" s="2"/>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W112" s="2"/>
      <c r="X112" s="2"/>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W113" s="2"/>
      <c r="X113" s="2"/>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W114" s="2"/>
      <c r="X114" s="2"/>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W115" s="2"/>
      <c r="X115" s="2"/>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W116" s="2"/>
      <c r="X116" s="2"/>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W117" s="2"/>
      <c r="X117" s="2"/>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W118" s="2"/>
      <c r="X118" s="2"/>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W119" s="2"/>
      <c r="X119" s="2"/>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W120" s="2"/>
      <c r="X120" s="2"/>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W121" s="2"/>
      <c r="X121" s="2"/>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W122" s="2"/>
      <c r="X122" s="2"/>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W123" s="2"/>
      <c r="X123" s="2"/>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W124" s="2"/>
      <c r="X124" s="2"/>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W125" s="2"/>
      <c r="X125" s="2"/>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W126" s="2"/>
      <c r="X126" s="2"/>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W127" s="2"/>
      <c r="X127" s="2"/>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W128" s="2"/>
      <c r="X128" s="2"/>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W129" s="2"/>
      <c r="X129" s="2"/>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W130" s="2"/>
      <c r="X130" s="2"/>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W131" s="2"/>
      <c r="X131" s="2"/>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W132" s="2"/>
      <c r="X132" s="2"/>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W133" s="2"/>
      <c r="X133" s="2"/>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W134" s="2"/>
      <c r="X134" s="2"/>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W135" s="2"/>
      <c r="X135" s="2"/>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W136" s="2"/>
      <c r="X136" s="2"/>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W137" s="2"/>
      <c r="X137" s="2"/>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W138" s="2"/>
      <c r="X138" s="2"/>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W139" s="2"/>
      <c r="X139" s="2"/>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W140" s="2"/>
      <c r="X140" s="2"/>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W141" s="2"/>
      <c r="X141" s="2"/>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W142" s="2"/>
      <c r="X142" s="2"/>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W143" s="2"/>
      <c r="X143" s="2"/>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W144" s="2"/>
      <c r="X144" s="2"/>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W145" s="2"/>
      <c r="X145" s="2"/>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W146" s="2"/>
      <c r="X146" s="2"/>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W147" s="2"/>
      <c r="X147" s="2"/>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W148" s="2"/>
      <c r="X148" s="2"/>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W149" s="2"/>
      <c r="X149" s="2"/>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W150" s="2"/>
      <c r="X150" s="2"/>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W151" s="2"/>
      <c r="X151" s="2"/>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W152" s="2"/>
      <c r="X152" s="2"/>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W153" s="2"/>
      <c r="X153" s="2"/>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W154" s="2"/>
      <c r="X154" s="2"/>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W155" s="2"/>
      <c r="X155" s="2"/>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W156" s="2"/>
      <c r="X156" s="2"/>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W157" s="2"/>
      <c r="X157" s="2"/>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W158" s="2"/>
      <c r="X158" s="2"/>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W159" s="2"/>
      <c r="X159" s="2"/>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W160" s="2"/>
      <c r="X160" s="2"/>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W161" s="2"/>
      <c r="X161" s="2"/>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W162" s="2"/>
      <c r="X162" s="2"/>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W163" s="2"/>
      <c r="X163" s="2"/>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W164" s="2"/>
      <c r="X164" s="2"/>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W165" s="2"/>
      <c r="X165" s="2"/>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W166" s="2"/>
      <c r="X166" s="2"/>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W167" s="2"/>
      <c r="X167" s="2"/>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W168" s="2"/>
      <c r="X168" s="2"/>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W169" s="2"/>
      <c r="X169" s="2"/>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W170" s="2"/>
      <c r="X170" s="2"/>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W171" s="2"/>
      <c r="X171" s="2"/>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W172" s="2"/>
      <c r="X172" s="2"/>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W173" s="2"/>
      <c r="X173" s="2"/>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W174" s="2"/>
      <c r="X174" s="2"/>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W175" s="2"/>
      <c r="X175" s="2"/>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W176" s="2"/>
      <c r="X176" s="2"/>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W177" s="2"/>
      <c r="X177" s="2"/>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W178" s="2"/>
      <c r="X178" s="2"/>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W179" s="2"/>
      <c r="X179" s="2"/>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W180" s="2"/>
      <c r="X180" s="2"/>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W181" s="2"/>
      <c r="X181" s="2"/>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W182" s="2"/>
      <c r="X182" s="2"/>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W183" s="2"/>
      <c r="X183" s="2"/>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W184" s="2"/>
      <c r="X184" s="2"/>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W185" s="2"/>
      <c r="X185" s="2"/>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W186" s="2"/>
      <c r="X186" s="2"/>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W187" s="2"/>
      <c r="X187" s="2"/>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W188" s="2"/>
      <c r="X188" s="2"/>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W189" s="2"/>
      <c r="X189" s="2"/>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W190" s="2"/>
      <c r="X190" s="2"/>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W191" s="2"/>
      <c r="X191" s="2"/>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W192" s="2"/>
      <c r="X192" s="2"/>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W193" s="2"/>
      <c r="X193" s="2"/>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W194" s="2"/>
      <c r="X194" s="2"/>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W195" s="2"/>
      <c r="X195" s="2"/>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W196" s="2"/>
      <c r="X196" s="2"/>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W197" s="2"/>
      <c r="X197" s="2"/>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W198" s="2"/>
      <c r="X198" s="2"/>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W199" s="2"/>
      <c r="X199" s="2"/>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
      <c r="C203" t="str">
        <f>IFERROR(LOOKUP($B203,'Tutkinnon suorittajat'!$C$3:$C$439,'Tutkinnon suorittajat'!$E$3:$E$439), "")</f>
        <v/>
      </c>
      <c r="E203" t="str">
        <f>IFERROR(LOOKUP($D203,tutkinnot_old!$A$2:$A$439,tutkinnot_old!$B$2:$B$439),"")</f>
        <v/>
      </c>
    </row>
    <row r="204" spans="2:29" x14ac:dyDescent="0.2">
      <c r="C204" t="str">
        <f>IFERROR(LOOKUP($B204,'Tutkinnon suorittajat'!$C$3:$C$439,'Tutkinnon suorittajat'!$E$3:$E$439), "")</f>
        <v/>
      </c>
      <c r="E204" t="str">
        <f>IFERROR(LOOKUP($D204,tutkinnot_old!$A$2:$A$439,tutkinnot_old!$B$2:$B$439),"")</f>
        <v/>
      </c>
    </row>
    <row r="205" spans="2:29" x14ac:dyDescent="0.2">
      <c r="C205" t="str">
        <f>IFERROR(LOOKUP($B205,'Tutkinnon suorittajat'!$C$3:$C$439,'Tutkinnon suorittajat'!$E$3:$E$439), "")</f>
        <v/>
      </c>
      <c r="E205" t="str">
        <f>IFERROR(LOOKUP($D205,tutkinnot_old!$A$2:$A$439,tutkinnot_old!$B$2:$B$439),"")</f>
        <v/>
      </c>
    </row>
    <row r="206" spans="2:29" x14ac:dyDescent="0.2">
      <c r="C206" t="str">
        <f>IFERROR(LOOKUP($B206,'Tutkinnon suorittajat'!$C$3:$C$439,'Tutkinnon suorittajat'!$E$3:$E$439), "")</f>
        <v/>
      </c>
      <c r="E206" t="str">
        <f>IFERROR(LOOKUP($D206,tutkinnot_old!$A$2:$A$439,tutkinnot_old!$B$2:$B$439),"")</f>
        <v/>
      </c>
    </row>
    <row r="207" spans="2:29" x14ac:dyDescent="0.2">
      <c r="C207" t="str">
        <f>IFERROR(LOOKUP($B207,'Tutkinnon suorittajat'!$C$3:$C$439,'Tutkinnon suorittajat'!$E$3:$E$439), "")</f>
        <v/>
      </c>
      <c r="E207" t="str">
        <f>IFERROR(LOOKUP($D207,tutkinnot_old!$A$2:$A$439,tutkinnot_old!$B$2:$B$439),"")</f>
        <v/>
      </c>
    </row>
    <row r="208" spans="2:29"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Arvioijat!$E$3:$E$220</xm:f>
          </x14:formula1>
          <xm:sqref>T5:V199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B2" sqref="B2"/>
    </sheetView>
  </sheetViews>
  <sheetFormatPr baseColWidth="10" defaultRowHeight="16" x14ac:dyDescent="0.2"/>
  <cols>
    <col min="1" max="1" width="12.33203125" customWidth="1"/>
    <col min="2" max="2" width="12.33203125" customWidth="1" collapsed="1"/>
    <col min="3" max="3" width="59.83203125" customWidth="1" collapsed="1"/>
  </cols>
  <sheetData>
    <row r="1" spans="1:4" x14ac:dyDescent="0.2">
      <c r="A1" s="3" t="s">
        <v>2840</v>
      </c>
      <c r="B1" s="11" t="s">
        <v>1244</v>
      </c>
      <c r="C1" t="s">
        <v>0</v>
      </c>
      <c r="D1" t="s">
        <v>0</v>
      </c>
    </row>
    <row r="2" spans="1:4" x14ac:dyDescent="0.2">
      <c r="A2" s="23">
        <v>-20000</v>
      </c>
      <c r="B2" t="str">
        <f>CONCATENATE("tutkinnonosat!$C$",ROW(),":","$DV$",ROW())</f>
        <v>tutkinnonosat!$C$2:$DV$2</v>
      </c>
    </row>
    <row r="3" spans="1:4" x14ac:dyDescent="0.2">
      <c r="A3" s="23">
        <v>-10000</v>
      </c>
      <c r="B3" t="str">
        <f t="shared" ref="B3:B66" si="0">CONCATENATE("tutkinnonosat!$C$",ROW(),":","$DV$",ROW())</f>
        <v>tutkinnonosat!$C$3:$DV$3</v>
      </c>
    </row>
    <row r="4" spans="1:4" x14ac:dyDescent="0.2">
      <c r="A4" s="23">
        <v>1</v>
      </c>
      <c r="B4" t="str">
        <f t="shared" si="0"/>
        <v>tutkinnonosat!$C$4:$DV$4</v>
      </c>
    </row>
    <row r="5" spans="1:4" x14ac:dyDescent="0.2">
      <c r="A5" s="23">
        <v>2</v>
      </c>
      <c r="B5" t="str">
        <f t="shared" si="0"/>
        <v>tutkinnonosat!$C$5:$DV$5</v>
      </c>
    </row>
    <row r="6" spans="1:4" x14ac:dyDescent="0.2">
      <c r="A6" s="23">
        <v>3</v>
      </c>
      <c r="B6" t="str">
        <f t="shared" si="0"/>
        <v>tutkinnonosat!$C$6:$DV$6</v>
      </c>
    </row>
    <row r="7" spans="1:4" x14ac:dyDescent="0.2">
      <c r="A7" s="23">
        <v>5</v>
      </c>
      <c r="B7" t="str">
        <f t="shared" si="0"/>
        <v>tutkinnonosat!$C$7:$DV$7</v>
      </c>
    </row>
    <row r="8" spans="1:4" x14ac:dyDescent="0.2">
      <c r="A8" s="23">
        <v>6</v>
      </c>
      <c r="B8" t="str">
        <f t="shared" si="0"/>
        <v>tutkinnonosat!$C$8:$DV$8</v>
      </c>
    </row>
    <row r="9" spans="1:4" x14ac:dyDescent="0.2">
      <c r="A9" s="23">
        <v>8</v>
      </c>
      <c r="B9" t="str">
        <f t="shared" si="0"/>
        <v>tutkinnonosat!$C$9:$DV$9</v>
      </c>
    </row>
    <row r="10" spans="1:4" x14ac:dyDescent="0.2">
      <c r="A10" s="23">
        <v>9</v>
      </c>
      <c r="B10" t="str">
        <f t="shared" si="0"/>
        <v>tutkinnonosat!$C$10:$DV$10</v>
      </c>
    </row>
    <row r="11" spans="1:4" x14ac:dyDescent="0.2">
      <c r="A11" s="23">
        <v>10</v>
      </c>
      <c r="B11" t="str">
        <f t="shared" si="0"/>
        <v>tutkinnonosat!$C$11:$DV$11</v>
      </c>
    </row>
    <row r="12" spans="1:4" x14ac:dyDescent="0.2">
      <c r="A12" s="23">
        <v>11</v>
      </c>
      <c r="B12" t="str">
        <f t="shared" si="0"/>
        <v>tutkinnonosat!$C$12:$DV$12</v>
      </c>
    </row>
    <row r="13" spans="1:4" x14ac:dyDescent="0.2">
      <c r="A13" s="23">
        <v>12</v>
      </c>
      <c r="B13" t="str">
        <f t="shared" si="0"/>
        <v>tutkinnonosat!$C$13:$DV$13</v>
      </c>
    </row>
    <row r="14" spans="1:4" x14ac:dyDescent="0.2">
      <c r="A14" s="23">
        <v>13</v>
      </c>
      <c r="B14" t="str">
        <f t="shared" si="0"/>
        <v>tutkinnonosat!$C$14:$DV$14</v>
      </c>
    </row>
    <row r="15" spans="1:4" x14ac:dyDescent="0.2">
      <c r="A15" s="23">
        <v>14</v>
      </c>
      <c r="B15" t="str">
        <f t="shared" si="0"/>
        <v>tutkinnonosat!$C$15:$DV$15</v>
      </c>
    </row>
    <row r="16" spans="1:4"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B214" sqref="B214"/>
    </sheetView>
  </sheetViews>
  <sheetFormatPr baseColWidth="10" defaultRowHeight="16" x14ac:dyDescent="0.2"/>
  <cols>
    <col min="1" max="1" width="53.5" customWidth="1"/>
  </cols>
  <sheetData>
    <row r="1" spans="1:5" ht="19" x14ac:dyDescent="0.25">
      <c r="A1" s="1" t="s">
        <v>1683</v>
      </c>
      <c r="B1" s="1" t="s">
        <v>1</v>
      </c>
      <c r="C1" s="1" t="s">
        <v>3</v>
      </c>
      <c r="D1" s="1" t="s">
        <v>4</v>
      </c>
      <c r="E1" s="1" t="s">
        <v>2</v>
      </c>
    </row>
    <row r="2" spans="1:5" x14ac:dyDescent="0.2">
      <c r="A2" s="2" t="s">
        <v>2008</v>
      </c>
      <c r="B2" s="2" t="s">
        <v>2009</v>
      </c>
      <c r="C2" s="2"/>
      <c r="D2" s="2">
        <v>462</v>
      </c>
      <c r="E2" s="9" t="s">
        <v>2010</v>
      </c>
    </row>
    <row r="3" spans="1:5" x14ac:dyDescent="0.2">
      <c r="A3" s="2" t="s">
        <v>2176</v>
      </c>
      <c r="B3" s="2" t="s">
        <v>1245</v>
      </c>
      <c r="C3" s="2" t="s">
        <v>6</v>
      </c>
      <c r="D3" s="2">
        <v>143</v>
      </c>
      <c r="E3" s="9" t="s">
        <v>5</v>
      </c>
    </row>
    <row r="4" spans="1:5" x14ac:dyDescent="0.2">
      <c r="A4" s="2" t="s">
        <v>2290</v>
      </c>
      <c r="B4" s="2" t="s">
        <v>1246</v>
      </c>
      <c r="C4" s="2" t="s">
        <v>9</v>
      </c>
      <c r="D4" s="2">
        <v>99</v>
      </c>
      <c r="E4" s="9" t="s">
        <v>8</v>
      </c>
    </row>
    <row r="5" spans="1:5" x14ac:dyDescent="0.2">
      <c r="A5" s="2" t="s">
        <v>2578</v>
      </c>
      <c r="B5" s="2" t="s">
        <v>1247</v>
      </c>
      <c r="C5" s="2" t="s">
        <v>12</v>
      </c>
      <c r="D5" s="2">
        <v>1002</v>
      </c>
      <c r="E5" s="9" t="s">
        <v>11</v>
      </c>
    </row>
    <row r="6" spans="1:5" x14ac:dyDescent="0.2">
      <c r="A6" s="2" t="s">
        <v>2579</v>
      </c>
      <c r="B6" s="2" t="s">
        <v>1247</v>
      </c>
      <c r="C6" s="2" t="s">
        <v>2580</v>
      </c>
      <c r="D6" s="2">
        <v>268</v>
      </c>
      <c r="E6" s="9" t="s">
        <v>11</v>
      </c>
    </row>
    <row r="7" spans="1:5" x14ac:dyDescent="0.2">
      <c r="A7" s="2" t="s">
        <v>1712</v>
      </c>
      <c r="B7" s="2" t="s">
        <v>1248</v>
      </c>
      <c r="C7" s="2" t="s">
        <v>15</v>
      </c>
      <c r="D7" s="2">
        <v>69</v>
      </c>
      <c r="E7" s="9" t="s">
        <v>14</v>
      </c>
    </row>
    <row r="8" spans="1:5" x14ac:dyDescent="0.2">
      <c r="A8" s="2" t="s">
        <v>1801</v>
      </c>
      <c r="B8" s="2" t="s">
        <v>1249</v>
      </c>
      <c r="C8" s="2" t="s">
        <v>18</v>
      </c>
      <c r="D8" s="2">
        <v>56</v>
      </c>
      <c r="E8" s="9" t="s">
        <v>17</v>
      </c>
    </row>
    <row r="9" spans="1:5" x14ac:dyDescent="0.2">
      <c r="A9" s="2" t="s">
        <v>1929</v>
      </c>
      <c r="B9" s="2" t="s">
        <v>1250</v>
      </c>
      <c r="C9" s="2" t="s">
        <v>21</v>
      </c>
      <c r="D9" s="2">
        <v>292</v>
      </c>
      <c r="E9" s="9" t="s">
        <v>20</v>
      </c>
    </row>
    <row r="10" spans="1:5" x14ac:dyDescent="0.2">
      <c r="A10" s="2" t="s">
        <v>2778</v>
      </c>
      <c r="B10" s="2" t="s">
        <v>1251</v>
      </c>
      <c r="C10" s="2" t="s">
        <v>24</v>
      </c>
      <c r="D10" s="2">
        <v>193</v>
      </c>
      <c r="E10" s="9" t="s">
        <v>23</v>
      </c>
    </row>
    <row r="11" spans="1:5" x14ac:dyDescent="0.2">
      <c r="A11" s="2" t="s">
        <v>1791</v>
      </c>
      <c r="B11" s="2" t="s">
        <v>1792</v>
      </c>
      <c r="C11" s="2" t="s">
        <v>30</v>
      </c>
      <c r="D11" s="2">
        <v>-10000</v>
      </c>
      <c r="E11" s="9" t="s">
        <v>1793</v>
      </c>
    </row>
    <row r="12" spans="1:5" x14ac:dyDescent="0.2">
      <c r="A12" s="2" t="s">
        <v>1794</v>
      </c>
      <c r="B12" s="2" t="s">
        <v>1792</v>
      </c>
      <c r="C12" s="2" t="s">
        <v>1795</v>
      </c>
      <c r="D12" s="2">
        <v>275</v>
      </c>
      <c r="E12" s="9" t="s">
        <v>1793</v>
      </c>
    </row>
    <row r="13" spans="1:5" x14ac:dyDescent="0.2">
      <c r="A13" s="2" t="s">
        <v>1796</v>
      </c>
      <c r="B13" s="2" t="s">
        <v>1792</v>
      </c>
      <c r="C13" s="2" t="s">
        <v>1797</v>
      </c>
      <c r="D13" s="2">
        <v>1084</v>
      </c>
      <c r="E13" s="9" t="s">
        <v>1793</v>
      </c>
    </row>
    <row r="14" spans="1:5" x14ac:dyDescent="0.2">
      <c r="A14" s="2" t="s">
        <v>1874</v>
      </c>
      <c r="B14" s="2" t="s">
        <v>1252</v>
      </c>
      <c r="C14" s="2" t="s">
        <v>27</v>
      </c>
      <c r="D14" s="2">
        <v>280</v>
      </c>
      <c r="E14" s="9" t="s">
        <v>26</v>
      </c>
    </row>
    <row r="15" spans="1:5" x14ac:dyDescent="0.2">
      <c r="A15" s="2" t="s">
        <v>1705</v>
      </c>
      <c r="B15" s="2" t="s">
        <v>1253</v>
      </c>
      <c r="C15" s="2"/>
      <c r="D15" s="2">
        <v>232</v>
      </c>
      <c r="E15" s="9" t="s">
        <v>29</v>
      </c>
    </row>
    <row r="16" spans="1:5" x14ac:dyDescent="0.2">
      <c r="A16" s="2" t="s">
        <v>1706</v>
      </c>
      <c r="B16" s="2" t="s">
        <v>1253</v>
      </c>
      <c r="C16" s="2" t="s">
        <v>30</v>
      </c>
      <c r="D16" s="2">
        <v>940</v>
      </c>
      <c r="E16" s="9" t="s">
        <v>29</v>
      </c>
    </row>
    <row r="17" spans="1:5" x14ac:dyDescent="0.2">
      <c r="A17" s="2" t="s">
        <v>2196</v>
      </c>
      <c r="B17" s="2" t="s">
        <v>1257</v>
      </c>
      <c r="C17" s="2" t="s">
        <v>42</v>
      </c>
      <c r="D17" s="2">
        <v>992</v>
      </c>
      <c r="E17" s="9" t="s">
        <v>41</v>
      </c>
    </row>
    <row r="18" spans="1:5" x14ac:dyDescent="0.2">
      <c r="A18" s="2" t="s">
        <v>1958</v>
      </c>
      <c r="B18" s="2" t="s">
        <v>1254</v>
      </c>
      <c r="C18" s="2" t="s">
        <v>33</v>
      </c>
      <c r="D18" s="2">
        <v>246</v>
      </c>
      <c r="E18" s="9" t="s">
        <v>32</v>
      </c>
    </row>
    <row r="19" spans="1:5" x14ac:dyDescent="0.2">
      <c r="A19" s="2" t="s">
        <v>2005</v>
      </c>
      <c r="B19" s="2" t="s">
        <v>1255</v>
      </c>
      <c r="C19" s="2" t="s">
        <v>2006</v>
      </c>
      <c r="D19" s="2">
        <v>113</v>
      </c>
      <c r="E19" s="9" t="s">
        <v>35</v>
      </c>
    </row>
    <row r="20" spans="1:5" x14ac:dyDescent="0.2">
      <c r="A20" s="2" t="s">
        <v>2007</v>
      </c>
      <c r="B20" s="2" t="s">
        <v>1255</v>
      </c>
      <c r="C20" s="2" t="s">
        <v>36</v>
      </c>
      <c r="D20" s="2">
        <v>941</v>
      </c>
      <c r="E20" s="9" t="s">
        <v>35</v>
      </c>
    </row>
    <row r="21" spans="1:5" x14ac:dyDescent="0.2">
      <c r="A21" s="2" t="s">
        <v>2391</v>
      </c>
      <c r="B21" s="2" t="s">
        <v>1256</v>
      </c>
      <c r="C21" s="2" t="s">
        <v>39</v>
      </c>
      <c r="D21" s="2">
        <v>247</v>
      </c>
      <c r="E21" s="9" t="s">
        <v>38</v>
      </c>
    </row>
    <row r="22" spans="1:5" x14ac:dyDescent="0.2">
      <c r="A22" s="2" t="s">
        <v>2177</v>
      </c>
      <c r="B22" s="2" t="s">
        <v>1258</v>
      </c>
      <c r="C22" s="2" t="s">
        <v>45</v>
      </c>
      <c r="D22" s="2">
        <v>101</v>
      </c>
      <c r="E22" s="9" t="s">
        <v>44</v>
      </c>
    </row>
    <row r="23" spans="1:5" x14ac:dyDescent="0.2">
      <c r="A23" s="2" t="s">
        <v>2387</v>
      </c>
      <c r="B23" s="2" t="s">
        <v>1259</v>
      </c>
      <c r="C23" s="2" t="s">
        <v>48</v>
      </c>
      <c r="D23" s="2">
        <v>107</v>
      </c>
      <c r="E23" s="9" t="s">
        <v>47</v>
      </c>
    </row>
    <row r="24" spans="1:5" x14ac:dyDescent="0.2">
      <c r="A24" s="2" t="s">
        <v>2011</v>
      </c>
      <c r="B24" s="2" t="s">
        <v>2012</v>
      </c>
      <c r="C24" s="2"/>
      <c r="D24" s="2">
        <v>479</v>
      </c>
      <c r="E24" s="9" t="s">
        <v>2013</v>
      </c>
    </row>
    <row r="25" spans="1:5" x14ac:dyDescent="0.2">
      <c r="A25" s="2" t="s">
        <v>2014</v>
      </c>
      <c r="B25" s="2" t="s">
        <v>2015</v>
      </c>
      <c r="C25" s="2"/>
      <c r="D25" s="2">
        <v>488</v>
      </c>
      <c r="E25" s="9" t="s">
        <v>2016</v>
      </c>
    </row>
    <row r="26" spans="1:5" x14ac:dyDescent="0.2">
      <c r="A26" s="2" t="s">
        <v>2388</v>
      </c>
      <c r="B26" s="2" t="s">
        <v>1260</v>
      </c>
      <c r="C26" s="2" t="s">
        <v>51</v>
      </c>
      <c r="D26" s="2">
        <v>105</v>
      </c>
      <c r="E26" s="9" t="s">
        <v>50</v>
      </c>
    </row>
    <row r="27" spans="1:5" x14ac:dyDescent="0.2">
      <c r="A27" s="2" t="s">
        <v>2181</v>
      </c>
      <c r="B27" s="2" t="s">
        <v>1261</v>
      </c>
      <c r="C27" s="2" t="s">
        <v>54</v>
      </c>
      <c r="D27" s="2">
        <v>1089</v>
      </c>
      <c r="E27" s="9" t="s">
        <v>53</v>
      </c>
    </row>
    <row r="28" spans="1:5" x14ac:dyDescent="0.2">
      <c r="A28" s="2" t="s">
        <v>2182</v>
      </c>
      <c r="B28" s="2" t="s">
        <v>1261</v>
      </c>
      <c r="C28" s="2" t="s">
        <v>2183</v>
      </c>
      <c r="D28" s="2">
        <v>265</v>
      </c>
      <c r="E28" s="9" t="s">
        <v>53</v>
      </c>
    </row>
    <row r="29" spans="1:5" x14ac:dyDescent="0.2">
      <c r="A29" s="2" t="s">
        <v>2198</v>
      </c>
      <c r="B29" s="2" t="s">
        <v>1262</v>
      </c>
      <c r="C29" s="2" t="s">
        <v>57</v>
      </c>
      <c r="D29" s="2">
        <v>1003</v>
      </c>
      <c r="E29" s="9" t="s">
        <v>56</v>
      </c>
    </row>
    <row r="30" spans="1:5" x14ac:dyDescent="0.2">
      <c r="A30" s="2" t="s">
        <v>2199</v>
      </c>
      <c r="B30" s="2" t="s">
        <v>1262</v>
      </c>
      <c r="C30" s="2" t="s">
        <v>2200</v>
      </c>
      <c r="D30" s="2">
        <v>204</v>
      </c>
      <c r="E30" s="9" t="s">
        <v>56</v>
      </c>
    </row>
    <row r="31" spans="1:5" x14ac:dyDescent="0.2">
      <c r="A31" s="2" t="s">
        <v>2030</v>
      </c>
      <c r="B31" s="2" t="s">
        <v>2031</v>
      </c>
      <c r="C31" s="2"/>
      <c r="D31" s="2">
        <v>487</v>
      </c>
      <c r="E31" s="9" t="s">
        <v>2032</v>
      </c>
    </row>
    <row r="32" spans="1:5" x14ac:dyDescent="0.2">
      <c r="A32" s="2" t="s">
        <v>2395</v>
      </c>
      <c r="B32" s="2" t="s">
        <v>1263</v>
      </c>
      <c r="C32" s="2" t="s">
        <v>60</v>
      </c>
      <c r="D32" s="2">
        <v>199</v>
      </c>
      <c r="E32" s="9" t="s">
        <v>59</v>
      </c>
    </row>
    <row r="33" spans="1:5" x14ac:dyDescent="0.2">
      <c r="A33" s="2" t="s">
        <v>2390</v>
      </c>
      <c r="B33" s="2" t="s">
        <v>1264</v>
      </c>
      <c r="C33" s="2" t="s">
        <v>63</v>
      </c>
      <c r="D33" s="2">
        <v>245</v>
      </c>
      <c r="E33" s="9" t="s">
        <v>62</v>
      </c>
    </row>
    <row r="34" spans="1:5" x14ac:dyDescent="0.2">
      <c r="A34" s="2" t="s">
        <v>1902</v>
      </c>
      <c r="B34" s="2" t="s">
        <v>1265</v>
      </c>
      <c r="C34" s="2" t="s">
        <v>66</v>
      </c>
      <c r="D34" s="2">
        <v>103</v>
      </c>
      <c r="E34" s="9" t="s">
        <v>65</v>
      </c>
    </row>
    <row r="35" spans="1:5" x14ac:dyDescent="0.2">
      <c r="A35" s="2" t="s">
        <v>2802</v>
      </c>
      <c r="B35" s="2" t="s">
        <v>1266</v>
      </c>
      <c r="C35" s="2" t="s">
        <v>69</v>
      </c>
      <c r="D35" s="2">
        <v>47</v>
      </c>
      <c r="E35" s="9" t="s">
        <v>68</v>
      </c>
    </row>
    <row r="36" spans="1:5" x14ac:dyDescent="0.2">
      <c r="A36" s="2" t="s">
        <v>2572</v>
      </c>
      <c r="B36" s="2" t="s">
        <v>1267</v>
      </c>
      <c r="C36" s="2" t="s">
        <v>72</v>
      </c>
      <c r="D36" s="2">
        <v>325</v>
      </c>
      <c r="E36" s="9" t="s">
        <v>71</v>
      </c>
    </row>
    <row r="37" spans="1:5" x14ac:dyDescent="0.2">
      <c r="A37" s="2" t="s">
        <v>2697</v>
      </c>
      <c r="B37" s="2" t="s">
        <v>2698</v>
      </c>
      <c r="C37" s="2"/>
      <c r="D37" s="2">
        <v>207</v>
      </c>
      <c r="E37" s="9" t="s">
        <v>2699</v>
      </c>
    </row>
    <row r="38" spans="1:5" x14ac:dyDescent="0.2">
      <c r="A38" s="2" t="s">
        <v>2803</v>
      </c>
      <c r="B38" s="2" t="s">
        <v>1268</v>
      </c>
      <c r="C38" s="2" t="s">
        <v>75</v>
      </c>
      <c r="D38" s="2">
        <v>1106</v>
      </c>
      <c r="E38" s="9" t="s">
        <v>74</v>
      </c>
    </row>
    <row r="39" spans="1:5" x14ac:dyDescent="0.2">
      <c r="A39" s="2" t="s">
        <v>2804</v>
      </c>
      <c r="B39" s="2" t="s">
        <v>1268</v>
      </c>
      <c r="C39" s="2" t="s">
        <v>2805</v>
      </c>
      <c r="D39" s="2">
        <v>48</v>
      </c>
      <c r="E39" s="9" t="s">
        <v>74</v>
      </c>
    </row>
    <row r="40" spans="1:5" x14ac:dyDescent="0.2">
      <c r="A40" s="2" t="s">
        <v>2178</v>
      </c>
      <c r="B40" s="2" t="s">
        <v>2179</v>
      </c>
      <c r="C40" s="2"/>
      <c r="D40" s="2">
        <v>482</v>
      </c>
      <c r="E40" s="9" t="s">
        <v>2180</v>
      </c>
    </row>
    <row r="41" spans="1:5" x14ac:dyDescent="0.2">
      <c r="A41" s="2" t="s">
        <v>2341</v>
      </c>
      <c r="B41" s="2" t="s">
        <v>1269</v>
      </c>
      <c r="C41" s="2" t="s">
        <v>78</v>
      </c>
      <c r="D41" s="2">
        <v>286</v>
      </c>
      <c r="E41" s="9" t="s">
        <v>77</v>
      </c>
    </row>
    <row r="42" spans="1:5" x14ac:dyDescent="0.2">
      <c r="A42" s="2" t="s">
        <v>2201</v>
      </c>
      <c r="B42" s="2" t="s">
        <v>2202</v>
      </c>
      <c r="C42" s="2" t="s">
        <v>2203</v>
      </c>
      <c r="D42" s="2">
        <v>195</v>
      </c>
      <c r="E42" s="9" t="s">
        <v>2204</v>
      </c>
    </row>
    <row r="43" spans="1:5" x14ac:dyDescent="0.2">
      <c r="A43" s="2" t="s">
        <v>2396</v>
      </c>
      <c r="B43" s="2" t="s">
        <v>2397</v>
      </c>
      <c r="C43" s="2" t="s">
        <v>2398</v>
      </c>
      <c r="D43" s="2">
        <v>202</v>
      </c>
      <c r="E43" s="9" t="s">
        <v>2399</v>
      </c>
    </row>
    <row r="44" spans="1:5" x14ac:dyDescent="0.2">
      <c r="A44" s="2" t="s">
        <v>2078</v>
      </c>
      <c r="B44" s="2" t="s">
        <v>1271</v>
      </c>
      <c r="C44" s="2" t="s">
        <v>84</v>
      </c>
      <c r="D44" s="2">
        <v>942</v>
      </c>
      <c r="E44" s="9" t="s">
        <v>83</v>
      </c>
    </row>
    <row r="45" spans="1:5" x14ac:dyDescent="0.2">
      <c r="A45" s="2" t="s">
        <v>2079</v>
      </c>
      <c r="B45" s="2" t="s">
        <v>1271</v>
      </c>
      <c r="C45" s="2" t="s">
        <v>2080</v>
      </c>
      <c r="D45" s="2">
        <v>122</v>
      </c>
      <c r="E45" s="9" t="s">
        <v>83</v>
      </c>
    </row>
    <row r="46" spans="1:5" x14ac:dyDescent="0.2">
      <c r="A46" s="2" t="s">
        <v>2276</v>
      </c>
      <c r="B46" s="2" t="s">
        <v>1272</v>
      </c>
      <c r="C46" s="2" t="s">
        <v>2277</v>
      </c>
      <c r="D46" s="2">
        <v>21</v>
      </c>
      <c r="E46" s="9" t="s">
        <v>86</v>
      </c>
    </row>
    <row r="47" spans="1:5" x14ac:dyDescent="0.2">
      <c r="A47" s="2" t="s">
        <v>2278</v>
      </c>
      <c r="B47" s="2" t="s">
        <v>1272</v>
      </c>
      <c r="C47" s="2" t="s">
        <v>87</v>
      </c>
      <c r="D47" s="2">
        <v>1004</v>
      </c>
      <c r="E47" s="9" t="s">
        <v>86</v>
      </c>
    </row>
    <row r="48" spans="1:5" x14ac:dyDescent="0.2">
      <c r="A48" s="2" t="s">
        <v>2455</v>
      </c>
      <c r="B48" s="2" t="s">
        <v>1273</v>
      </c>
      <c r="C48" s="2" t="s">
        <v>90</v>
      </c>
      <c r="D48" s="2">
        <v>1086</v>
      </c>
      <c r="E48" s="9" t="s">
        <v>89</v>
      </c>
    </row>
    <row r="49" spans="1:5" x14ac:dyDescent="0.2">
      <c r="A49" s="2" t="s">
        <v>2456</v>
      </c>
      <c r="B49" s="2" t="s">
        <v>1273</v>
      </c>
      <c r="C49" s="2" t="s">
        <v>2457</v>
      </c>
      <c r="D49" s="2">
        <v>259</v>
      </c>
      <c r="E49" s="9" t="s">
        <v>89</v>
      </c>
    </row>
    <row r="50" spans="1:5" x14ac:dyDescent="0.2">
      <c r="A50" s="2" t="s">
        <v>2279</v>
      </c>
      <c r="B50" s="2" t="s">
        <v>1274</v>
      </c>
      <c r="C50" s="2" t="s">
        <v>93</v>
      </c>
      <c r="D50" s="2">
        <v>1005</v>
      </c>
      <c r="E50" s="9" t="s">
        <v>92</v>
      </c>
    </row>
    <row r="51" spans="1:5" x14ac:dyDescent="0.2">
      <c r="A51" s="2" t="s">
        <v>2280</v>
      </c>
      <c r="B51" s="2" t="s">
        <v>1274</v>
      </c>
      <c r="C51" s="2" t="s">
        <v>2281</v>
      </c>
      <c r="D51" s="2">
        <v>22</v>
      </c>
      <c r="E51" s="9" t="s">
        <v>92</v>
      </c>
    </row>
    <row r="52" spans="1:5" x14ac:dyDescent="0.2">
      <c r="A52" s="2" t="s">
        <v>2590</v>
      </c>
      <c r="B52" s="2" t="s">
        <v>1270</v>
      </c>
      <c r="C52" s="2" t="s">
        <v>81</v>
      </c>
      <c r="D52" s="2">
        <v>135</v>
      </c>
      <c r="E52" s="9" t="s">
        <v>80</v>
      </c>
    </row>
    <row r="53" spans="1:5" x14ac:dyDescent="0.2">
      <c r="A53" s="2" t="s">
        <v>2073</v>
      </c>
      <c r="B53" s="2" t="s">
        <v>2074</v>
      </c>
      <c r="C53" s="2"/>
      <c r="D53" s="2">
        <v>517</v>
      </c>
      <c r="E53" s="9" t="s">
        <v>2075</v>
      </c>
    </row>
    <row r="54" spans="1:5" x14ac:dyDescent="0.2">
      <c r="A54" s="2" t="s">
        <v>2067</v>
      </c>
      <c r="B54" s="2" t="s">
        <v>2068</v>
      </c>
      <c r="C54" s="2"/>
      <c r="D54" s="2">
        <v>513</v>
      </c>
      <c r="E54" s="9" t="s">
        <v>2069</v>
      </c>
    </row>
    <row r="55" spans="1:5" x14ac:dyDescent="0.2">
      <c r="A55" s="2" t="s">
        <v>2594</v>
      </c>
      <c r="B55" s="2" t="s">
        <v>1275</v>
      </c>
      <c r="C55" s="2" t="s">
        <v>96</v>
      </c>
      <c r="D55" s="2">
        <v>136</v>
      </c>
      <c r="E55" s="9" t="s">
        <v>95</v>
      </c>
    </row>
    <row r="56" spans="1:5" x14ac:dyDescent="0.2">
      <c r="A56" s="2" t="s">
        <v>2591</v>
      </c>
      <c r="B56" s="2" t="s">
        <v>2592</v>
      </c>
      <c r="C56" s="2"/>
      <c r="D56" s="2">
        <v>509</v>
      </c>
      <c r="E56" s="9" t="s">
        <v>2593</v>
      </c>
    </row>
    <row r="57" spans="1:5" x14ac:dyDescent="0.2">
      <c r="A57" s="2" t="s">
        <v>2504</v>
      </c>
      <c r="B57" s="2" t="s">
        <v>1276</v>
      </c>
      <c r="C57" s="2" t="s">
        <v>99</v>
      </c>
      <c r="D57" s="2">
        <v>338</v>
      </c>
      <c r="E57" s="9" t="s">
        <v>98</v>
      </c>
    </row>
    <row r="58" spans="1:5" x14ac:dyDescent="0.2">
      <c r="A58" s="2" t="s">
        <v>1925</v>
      </c>
      <c r="B58" s="2" t="s">
        <v>1277</v>
      </c>
      <c r="C58" s="2" t="s">
        <v>1926</v>
      </c>
      <c r="D58" s="2">
        <v>252</v>
      </c>
      <c r="E58" s="9" t="s">
        <v>101</v>
      </c>
    </row>
    <row r="59" spans="1:5" x14ac:dyDescent="0.2">
      <c r="A59" s="2" t="s">
        <v>1927</v>
      </c>
      <c r="B59" s="2" t="s">
        <v>1277</v>
      </c>
      <c r="C59" s="2" t="s">
        <v>102</v>
      </c>
      <c r="D59" s="2">
        <v>1006</v>
      </c>
      <c r="E59" s="9" t="s">
        <v>101</v>
      </c>
    </row>
    <row r="60" spans="1:5" x14ac:dyDescent="0.2">
      <c r="A60" s="2" t="s">
        <v>2605</v>
      </c>
      <c r="B60" s="2" t="s">
        <v>1278</v>
      </c>
      <c r="C60" s="2" t="s">
        <v>2606</v>
      </c>
      <c r="D60" s="2">
        <v>165</v>
      </c>
      <c r="E60" s="9" t="s">
        <v>104</v>
      </c>
    </row>
    <row r="61" spans="1:5" x14ac:dyDescent="0.2">
      <c r="A61" s="2" t="s">
        <v>2607</v>
      </c>
      <c r="B61" s="2" t="s">
        <v>1278</v>
      </c>
      <c r="C61" s="2" t="s">
        <v>105</v>
      </c>
      <c r="D61" s="2">
        <v>1007</v>
      </c>
      <c r="E61" s="9" t="s">
        <v>104</v>
      </c>
    </row>
    <row r="62" spans="1:5" x14ac:dyDescent="0.2">
      <c r="A62" s="2" t="s">
        <v>2549</v>
      </c>
      <c r="B62" s="2" t="s">
        <v>1279</v>
      </c>
      <c r="C62" s="2" t="s">
        <v>108</v>
      </c>
      <c r="D62" s="2">
        <v>1008</v>
      </c>
      <c r="E62" s="9" t="s">
        <v>107</v>
      </c>
    </row>
    <row r="63" spans="1:5" x14ac:dyDescent="0.2">
      <c r="A63" s="2" t="s">
        <v>2550</v>
      </c>
      <c r="B63" s="2" t="s">
        <v>1279</v>
      </c>
      <c r="C63" s="2" t="s">
        <v>2551</v>
      </c>
      <c r="D63" s="2">
        <v>161</v>
      </c>
      <c r="E63" s="9" t="s">
        <v>107</v>
      </c>
    </row>
    <row r="64" spans="1:5" x14ac:dyDescent="0.2">
      <c r="A64" s="2" t="s">
        <v>2629</v>
      </c>
      <c r="B64" s="2" t="s">
        <v>1281</v>
      </c>
      <c r="C64" s="2" t="s">
        <v>114</v>
      </c>
      <c r="D64" s="2">
        <v>1009</v>
      </c>
      <c r="E64" s="9" t="s">
        <v>113</v>
      </c>
    </row>
    <row r="65" spans="1:5" x14ac:dyDescent="0.2">
      <c r="A65" s="2" t="s">
        <v>2630</v>
      </c>
      <c r="B65" s="2" t="s">
        <v>1281</v>
      </c>
      <c r="C65" s="2" t="s">
        <v>2631</v>
      </c>
      <c r="D65" s="2">
        <v>278</v>
      </c>
      <c r="E65" s="9" t="s">
        <v>113</v>
      </c>
    </row>
    <row r="66" spans="1:5" x14ac:dyDescent="0.2">
      <c r="A66" s="2" t="s">
        <v>2589</v>
      </c>
      <c r="B66" s="2" t="s">
        <v>1280</v>
      </c>
      <c r="C66" s="2" t="s">
        <v>111</v>
      </c>
      <c r="D66" s="2">
        <v>9</v>
      </c>
      <c r="E66" s="9" t="s">
        <v>110</v>
      </c>
    </row>
    <row r="67" spans="1:5" x14ac:dyDescent="0.2">
      <c r="A67" s="2" t="s">
        <v>2111</v>
      </c>
      <c r="B67" s="2" t="s">
        <v>2112</v>
      </c>
      <c r="C67" s="2"/>
      <c r="D67" s="2">
        <v>461</v>
      </c>
      <c r="E67" s="9" t="s">
        <v>2113</v>
      </c>
    </row>
    <row r="68" spans="1:5" x14ac:dyDescent="0.2">
      <c r="A68" s="2" t="s">
        <v>2638</v>
      </c>
      <c r="B68" s="2" t="s">
        <v>1282</v>
      </c>
      <c r="C68" s="2"/>
      <c r="D68" s="2">
        <v>230</v>
      </c>
      <c r="E68" s="9" t="s">
        <v>116</v>
      </c>
    </row>
    <row r="69" spans="1:5" x14ac:dyDescent="0.2">
      <c r="A69" s="2" t="s">
        <v>2639</v>
      </c>
      <c r="B69" s="2" t="s">
        <v>1282</v>
      </c>
      <c r="C69" s="2" t="s">
        <v>117</v>
      </c>
      <c r="D69" s="2">
        <v>943</v>
      </c>
      <c r="E69" s="9" t="s">
        <v>116</v>
      </c>
    </row>
    <row r="70" spans="1:5" x14ac:dyDescent="0.2">
      <c r="A70" s="2" t="s">
        <v>2192</v>
      </c>
      <c r="B70" s="2" t="s">
        <v>1283</v>
      </c>
      <c r="C70" s="2" t="s">
        <v>120</v>
      </c>
      <c r="D70" s="2">
        <v>339</v>
      </c>
      <c r="E70" s="9" t="s">
        <v>119</v>
      </c>
    </row>
    <row r="71" spans="1:5" x14ac:dyDescent="0.2">
      <c r="A71" s="2" t="s">
        <v>2521</v>
      </c>
      <c r="B71" s="2" t="s">
        <v>1284</v>
      </c>
      <c r="C71" s="2"/>
      <c r="D71" s="2">
        <v>379</v>
      </c>
      <c r="E71" s="9" t="s">
        <v>122</v>
      </c>
    </row>
    <row r="72" spans="1:5" x14ac:dyDescent="0.2">
      <c r="A72" s="2" t="s">
        <v>2522</v>
      </c>
      <c r="B72" s="2" t="s">
        <v>1284</v>
      </c>
      <c r="C72" s="2" t="s">
        <v>123</v>
      </c>
      <c r="D72" s="2">
        <v>944</v>
      </c>
      <c r="E72" s="9" t="s">
        <v>122</v>
      </c>
    </row>
    <row r="73" spans="1:5" x14ac:dyDescent="0.2">
      <c r="A73" s="2" t="s">
        <v>2534</v>
      </c>
      <c r="B73" s="2" t="s">
        <v>1285</v>
      </c>
      <c r="C73" s="2" t="s">
        <v>126</v>
      </c>
      <c r="D73" s="2">
        <v>38</v>
      </c>
      <c r="E73" s="9" t="s">
        <v>125</v>
      </c>
    </row>
    <row r="74" spans="1:5" x14ac:dyDescent="0.2">
      <c r="A74" s="2" t="s">
        <v>2643</v>
      </c>
      <c r="B74" s="2" t="s">
        <v>1286</v>
      </c>
      <c r="C74" s="2" t="s">
        <v>129</v>
      </c>
      <c r="D74" s="2">
        <v>83</v>
      </c>
      <c r="E74" s="9" t="s">
        <v>128</v>
      </c>
    </row>
    <row r="75" spans="1:5" x14ac:dyDescent="0.2">
      <c r="A75" s="2" t="s">
        <v>2664</v>
      </c>
      <c r="B75" s="2" t="s">
        <v>1287</v>
      </c>
      <c r="C75" s="2" t="s">
        <v>2665</v>
      </c>
      <c r="D75" s="2">
        <v>222</v>
      </c>
      <c r="E75" s="9" t="s">
        <v>131</v>
      </c>
    </row>
    <row r="76" spans="1:5" x14ac:dyDescent="0.2">
      <c r="A76" s="2" t="s">
        <v>2666</v>
      </c>
      <c r="B76" s="2" t="s">
        <v>1287</v>
      </c>
      <c r="C76" s="2" t="s">
        <v>132</v>
      </c>
      <c r="D76" s="2">
        <v>1010</v>
      </c>
      <c r="E76" s="9" t="s">
        <v>131</v>
      </c>
    </row>
    <row r="77" spans="1:5" x14ac:dyDescent="0.2">
      <c r="A77" s="2" t="s">
        <v>2144</v>
      </c>
      <c r="B77" s="2" t="s">
        <v>1288</v>
      </c>
      <c r="C77" s="2" t="s">
        <v>135</v>
      </c>
      <c r="D77" s="2">
        <v>1011</v>
      </c>
      <c r="E77" s="9" t="s">
        <v>134</v>
      </c>
    </row>
    <row r="78" spans="1:5" x14ac:dyDescent="0.2">
      <c r="A78" s="2" t="s">
        <v>2145</v>
      </c>
      <c r="B78" s="2" t="s">
        <v>1288</v>
      </c>
      <c r="C78" s="2" t="s">
        <v>2146</v>
      </c>
      <c r="D78" s="2">
        <v>35</v>
      </c>
      <c r="E78" s="9" t="s">
        <v>134</v>
      </c>
    </row>
    <row r="79" spans="1:5" x14ac:dyDescent="0.2">
      <c r="A79" s="2" t="s">
        <v>2358</v>
      </c>
      <c r="B79" s="2" t="s">
        <v>1289</v>
      </c>
      <c r="C79" s="2" t="s">
        <v>138</v>
      </c>
      <c r="D79" s="2">
        <v>132</v>
      </c>
      <c r="E79" s="9" t="s">
        <v>137</v>
      </c>
    </row>
    <row r="80" spans="1:5" x14ac:dyDescent="0.2">
      <c r="A80" s="2" t="s">
        <v>2128</v>
      </c>
      <c r="B80" s="2" t="s">
        <v>1290</v>
      </c>
      <c r="C80" s="2" t="s">
        <v>141</v>
      </c>
      <c r="D80" s="2">
        <v>126</v>
      </c>
      <c r="E80" s="9" t="s">
        <v>140</v>
      </c>
    </row>
    <row r="81" spans="1:5" x14ac:dyDescent="0.2">
      <c r="A81" s="2" t="s">
        <v>2788</v>
      </c>
      <c r="B81" s="2" t="s">
        <v>1291</v>
      </c>
      <c r="C81" s="2" t="s">
        <v>144</v>
      </c>
      <c r="D81" s="2">
        <v>257</v>
      </c>
      <c r="E81" s="9" t="s">
        <v>143</v>
      </c>
    </row>
    <row r="82" spans="1:5" x14ac:dyDescent="0.2">
      <c r="A82" s="2" t="s">
        <v>2833</v>
      </c>
      <c r="B82" s="2" t="s">
        <v>1292</v>
      </c>
      <c r="C82" s="2" t="s">
        <v>147</v>
      </c>
      <c r="D82" s="2">
        <v>295</v>
      </c>
      <c r="E82" s="9" t="s">
        <v>146</v>
      </c>
    </row>
    <row r="83" spans="1:5" x14ac:dyDescent="0.2">
      <c r="A83" s="2" t="s">
        <v>2723</v>
      </c>
      <c r="B83" s="2" t="s">
        <v>1293</v>
      </c>
      <c r="C83" s="2"/>
      <c r="D83" s="2">
        <v>209</v>
      </c>
      <c r="E83" s="9" t="s">
        <v>149</v>
      </c>
    </row>
    <row r="84" spans="1:5" x14ac:dyDescent="0.2">
      <c r="A84" s="2" t="s">
        <v>2724</v>
      </c>
      <c r="B84" s="2" t="s">
        <v>1293</v>
      </c>
      <c r="C84" s="2" t="s">
        <v>150</v>
      </c>
      <c r="D84" s="2">
        <v>945</v>
      </c>
      <c r="E84" s="9" t="s">
        <v>149</v>
      </c>
    </row>
    <row r="85" spans="1:5" x14ac:dyDescent="0.2">
      <c r="A85" s="2" t="s">
        <v>1802</v>
      </c>
      <c r="B85" s="2" t="s">
        <v>1803</v>
      </c>
      <c r="C85" s="2" t="s">
        <v>1804</v>
      </c>
      <c r="D85" s="2">
        <v>52</v>
      </c>
      <c r="E85" s="9" t="s">
        <v>1805</v>
      </c>
    </row>
    <row r="86" spans="1:5" x14ac:dyDescent="0.2">
      <c r="A86" s="2" t="s">
        <v>1713</v>
      </c>
      <c r="B86" s="2" t="s">
        <v>1714</v>
      </c>
      <c r="C86" s="2" t="s">
        <v>1715</v>
      </c>
      <c r="D86" s="2">
        <v>65</v>
      </c>
      <c r="E86" s="9" t="s">
        <v>1716</v>
      </c>
    </row>
    <row r="87" spans="1:5" x14ac:dyDescent="0.2">
      <c r="A87" s="2" t="s">
        <v>2700</v>
      </c>
      <c r="B87" s="2" t="s">
        <v>2701</v>
      </c>
      <c r="C87" s="2"/>
      <c r="D87" s="2">
        <v>208</v>
      </c>
      <c r="E87" s="9" t="s">
        <v>2702</v>
      </c>
    </row>
    <row r="88" spans="1:5" x14ac:dyDescent="0.2">
      <c r="A88" s="2" t="s">
        <v>2710</v>
      </c>
      <c r="B88" s="2" t="s">
        <v>1294</v>
      </c>
      <c r="C88" s="2"/>
      <c r="D88" s="2">
        <v>305</v>
      </c>
      <c r="E88" s="9" t="s">
        <v>152</v>
      </c>
    </row>
    <row r="89" spans="1:5" x14ac:dyDescent="0.2">
      <c r="A89" s="2" t="s">
        <v>2711</v>
      </c>
      <c r="B89" s="2" t="s">
        <v>1294</v>
      </c>
      <c r="C89" s="2" t="s">
        <v>153</v>
      </c>
      <c r="D89" s="2">
        <v>946</v>
      </c>
      <c r="E89" s="9" t="s">
        <v>152</v>
      </c>
    </row>
    <row r="90" spans="1:5" x14ac:dyDescent="0.2">
      <c r="A90" s="2" t="s">
        <v>2683</v>
      </c>
      <c r="B90" s="2" t="s">
        <v>2684</v>
      </c>
      <c r="C90" s="2"/>
      <c r="D90" s="2">
        <v>460</v>
      </c>
      <c r="E90" s="9" t="s">
        <v>2685</v>
      </c>
    </row>
    <row r="91" spans="1:5" x14ac:dyDescent="0.2">
      <c r="A91" s="2" t="s">
        <v>2745</v>
      </c>
      <c r="B91" s="2" t="s">
        <v>1295</v>
      </c>
      <c r="C91" s="2" t="s">
        <v>156</v>
      </c>
      <c r="D91" s="2">
        <v>263</v>
      </c>
      <c r="E91" s="9" t="s">
        <v>155</v>
      </c>
    </row>
    <row r="92" spans="1:5" x14ac:dyDescent="0.2">
      <c r="A92" s="2" t="s">
        <v>2792</v>
      </c>
      <c r="B92" s="2" t="s">
        <v>2793</v>
      </c>
      <c r="C92" s="2"/>
      <c r="D92" s="2">
        <v>496</v>
      </c>
      <c r="E92" s="9" t="s">
        <v>2794</v>
      </c>
    </row>
    <row r="93" spans="1:5" x14ac:dyDescent="0.2">
      <c r="A93" s="2" t="s">
        <v>2155</v>
      </c>
      <c r="B93" s="2" t="s">
        <v>1296</v>
      </c>
      <c r="C93" s="2" t="s">
        <v>159</v>
      </c>
      <c r="D93" s="2">
        <v>155</v>
      </c>
      <c r="E93" s="9" t="s">
        <v>158</v>
      </c>
    </row>
    <row r="94" spans="1:5" x14ac:dyDescent="0.2">
      <c r="A94" s="2" t="s">
        <v>2371</v>
      </c>
      <c r="B94" s="2" t="s">
        <v>1297</v>
      </c>
      <c r="C94" s="2" t="s">
        <v>162</v>
      </c>
      <c r="D94" s="2">
        <v>12</v>
      </c>
      <c r="E94" s="9" t="s">
        <v>161</v>
      </c>
    </row>
    <row r="95" spans="1:5" x14ac:dyDescent="0.2">
      <c r="A95" s="2" t="s">
        <v>2174</v>
      </c>
      <c r="B95" s="2" t="s">
        <v>1298</v>
      </c>
      <c r="C95" s="2" t="s">
        <v>165</v>
      </c>
      <c r="D95" s="2">
        <v>310</v>
      </c>
      <c r="E95" s="9" t="s">
        <v>164</v>
      </c>
    </row>
    <row r="96" spans="1:5" x14ac:dyDescent="0.2">
      <c r="A96" s="2" t="s">
        <v>1904</v>
      </c>
      <c r="B96" s="2" t="s">
        <v>1299</v>
      </c>
      <c r="C96" s="2" t="s">
        <v>168</v>
      </c>
      <c r="D96" s="2">
        <v>299</v>
      </c>
      <c r="E96" s="9" t="s">
        <v>167</v>
      </c>
    </row>
    <row r="97" spans="1:5" x14ac:dyDescent="0.2">
      <c r="A97" s="2" t="s">
        <v>2333</v>
      </c>
      <c r="B97" s="2" t="s">
        <v>1301</v>
      </c>
      <c r="C97" s="2" t="s">
        <v>174</v>
      </c>
      <c r="D97" s="2">
        <v>308</v>
      </c>
      <c r="E97" s="9" t="s">
        <v>173</v>
      </c>
    </row>
    <row r="98" spans="1:5" x14ac:dyDescent="0.2">
      <c r="A98" s="2" t="s">
        <v>2491</v>
      </c>
      <c r="B98" s="2" t="s">
        <v>1302</v>
      </c>
      <c r="C98" s="2" t="s">
        <v>177</v>
      </c>
      <c r="D98" s="2">
        <v>309</v>
      </c>
      <c r="E98" s="9" t="s">
        <v>176</v>
      </c>
    </row>
    <row r="99" spans="1:5" x14ac:dyDescent="0.2">
      <c r="A99" s="2" t="s">
        <v>2099</v>
      </c>
      <c r="B99" s="2" t="s">
        <v>2100</v>
      </c>
      <c r="C99" s="2"/>
      <c r="D99" s="2">
        <v>499</v>
      </c>
      <c r="E99" s="9" t="s">
        <v>2101</v>
      </c>
    </row>
    <row r="100" spans="1:5" x14ac:dyDescent="0.2">
      <c r="A100" s="2" t="s">
        <v>2654</v>
      </c>
      <c r="B100" s="2" t="s">
        <v>1303</v>
      </c>
      <c r="C100" s="2" t="s">
        <v>2655</v>
      </c>
      <c r="D100" s="2">
        <v>255</v>
      </c>
      <c r="E100" s="9" t="s">
        <v>179</v>
      </c>
    </row>
    <row r="101" spans="1:5" x14ac:dyDescent="0.2">
      <c r="A101" s="2" t="s">
        <v>2656</v>
      </c>
      <c r="B101" s="2" t="s">
        <v>1303</v>
      </c>
      <c r="C101" s="2" t="s">
        <v>180</v>
      </c>
      <c r="D101" s="2">
        <v>1012</v>
      </c>
      <c r="E101" s="9" t="s">
        <v>179</v>
      </c>
    </row>
    <row r="102" spans="1:5" x14ac:dyDescent="0.2">
      <c r="A102" s="2" t="s">
        <v>1781</v>
      </c>
      <c r="B102" s="2" t="s">
        <v>1304</v>
      </c>
      <c r="C102" s="2"/>
      <c r="D102" s="2">
        <v>996</v>
      </c>
      <c r="E102" s="9" t="s">
        <v>182</v>
      </c>
    </row>
    <row r="103" spans="1:5" x14ac:dyDescent="0.2">
      <c r="A103" s="2" t="s">
        <v>1871</v>
      </c>
      <c r="B103" s="2" t="s">
        <v>1305</v>
      </c>
      <c r="C103" s="2"/>
      <c r="D103" s="2">
        <v>995</v>
      </c>
      <c r="E103" s="9" t="s">
        <v>184</v>
      </c>
    </row>
    <row r="104" spans="1:5" x14ac:dyDescent="0.2">
      <c r="A104" s="2" t="s">
        <v>1938</v>
      </c>
      <c r="B104" s="2" t="s">
        <v>1306</v>
      </c>
      <c r="C104" s="2" t="s">
        <v>1939</v>
      </c>
      <c r="D104" s="2">
        <v>276</v>
      </c>
      <c r="E104" s="9" t="s">
        <v>186</v>
      </c>
    </row>
    <row r="105" spans="1:5" x14ac:dyDescent="0.2">
      <c r="A105" s="2" t="s">
        <v>1940</v>
      </c>
      <c r="B105" s="2" t="s">
        <v>1306</v>
      </c>
      <c r="C105" s="2" t="s">
        <v>187</v>
      </c>
      <c r="D105" s="2">
        <v>1013</v>
      </c>
      <c r="E105" s="9" t="s">
        <v>186</v>
      </c>
    </row>
    <row r="106" spans="1:5" x14ac:dyDescent="0.2">
      <c r="A106" s="2" t="s">
        <v>2337</v>
      </c>
      <c r="B106" s="2" t="s">
        <v>1300</v>
      </c>
      <c r="C106" s="2" t="s">
        <v>171</v>
      </c>
      <c r="D106" s="2">
        <v>184</v>
      </c>
      <c r="E106" s="9" t="s">
        <v>170</v>
      </c>
    </row>
    <row r="107" spans="1:5" x14ac:dyDescent="0.2">
      <c r="A107" s="2" t="s">
        <v>1806</v>
      </c>
      <c r="B107" s="2" t="s">
        <v>1807</v>
      </c>
      <c r="C107" s="2" t="s">
        <v>1804</v>
      </c>
      <c r="D107" s="2">
        <v>53</v>
      </c>
      <c r="E107" s="9" t="s">
        <v>1808</v>
      </c>
    </row>
    <row r="108" spans="1:5" x14ac:dyDescent="0.2">
      <c r="A108" s="2" t="s">
        <v>1717</v>
      </c>
      <c r="B108" s="2" t="s">
        <v>1718</v>
      </c>
      <c r="C108" s="2" t="s">
        <v>1715</v>
      </c>
      <c r="D108" s="2">
        <v>66</v>
      </c>
      <c r="E108" s="9" t="s">
        <v>1719</v>
      </c>
    </row>
    <row r="109" spans="1:5" x14ac:dyDescent="0.2">
      <c r="A109" s="2" t="s">
        <v>2148</v>
      </c>
      <c r="B109" s="2" t="s">
        <v>1307</v>
      </c>
      <c r="C109" s="2" t="s">
        <v>2149</v>
      </c>
      <c r="D109" s="2">
        <v>287</v>
      </c>
      <c r="E109" s="9" t="s">
        <v>189</v>
      </c>
    </row>
    <row r="110" spans="1:5" x14ac:dyDescent="0.2">
      <c r="A110" s="2" t="s">
        <v>2150</v>
      </c>
      <c r="B110" s="2" t="s">
        <v>1307</v>
      </c>
      <c r="C110" s="2" t="s">
        <v>190</v>
      </c>
      <c r="D110" s="2">
        <v>1014</v>
      </c>
      <c r="E110" s="9" t="s">
        <v>189</v>
      </c>
    </row>
    <row r="111" spans="1:5" x14ac:dyDescent="0.2">
      <c r="A111" s="2" t="s">
        <v>1992</v>
      </c>
      <c r="B111" s="2" t="s">
        <v>1308</v>
      </c>
      <c r="C111" s="2" t="s">
        <v>1993</v>
      </c>
      <c r="D111" s="2">
        <v>376</v>
      </c>
      <c r="E111" s="9" t="s">
        <v>192</v>
      </c>
    </row>
    <row r="112" spans="1:5" x14ac:dyDescent="0.2">
      <c r="A112" s="2" t="s">
        <v>1994</v>
      </c>
      <c r="B112" s="2" t="s">
        <v>1308</v>
      </c>
      <c r="C112" s="2" t="s">
        <v>193</v>
      </c>
      <c r="D112" s="2">
        <v>947</v>
      </c>
      <c r="E112" s="9" t="s">
        <v>192</v>
      </c>
    </row>
    <row r="113" spans="1:5" x14ac:dyDescent="0.2">
      <c r="A113" s="2" t="s">
        <v>2585</v>
      </c>
      <c r="B113" s="2" t="s">
        <v>1309</v>
      </c>
      <c r="C113" s="2" t="s">
        <v>196</v>
      </c>
      <c r="D113" s="2">
        <v>192</v>
      </c>
      <c r="E113" s="9" t="s">
        <v>195</v>
      </c>
    </row>
    <row r="114" spans="1:5" x14ac:dyDescent="0.2">
      <c r="A114" s="2" t="s">
        <v>2586</v>
      </c>
      <c r="B114" s="2" t="s">
        <v>1310</v>
      </c>
      <c r="C114" s="2" t="s">
        <v>199</v>
      </c>
      <c r="D114" s="2">
        <v>8</v>
      </c>
      <c r="E114" s="9" t="s">
        <v>198</v>
      </c>
    </row>
    <row r="115" spans="1:5" x14ac:dyDescent="0.2">
      <c r="A115" s="2" t="s">
        <v>2587</v>
      </c>
      <c r="B115" s="2" t="s">
        <v>1311</v>
      </c>
      <c r="C115" s="2" t="s">
        <v>202</v>
      </c>
      <c r="D115" s="2">
        <v>329</v>
      </c>
      <c r="E115" s="9" t="s">
        <v>201</v>
      </c>
    </row>
    <row r="116" spans="1:5" x14ac:dyDescent="0.2">
      <c r="A116" s="2" t="s">
        <v>2527</v>
      </c>
      <c r="B116" s="2" t="s">
        <v>1312</v>
      </c>
      <c r="C116" s="2"/>
      <c r="D116" s="2">
        <v>227</v>
      </c>
      <c r="E116" s="9" t="s">
        <v>204</v>
      </c>
    </row>
    <row r="117" spans="1:5" x14ac:dyDescent="0.2">
      <c r="A117" s="2" t="s">
        <v>2528</v>
      </c>
      <c r="B117" s="2" t="s">
        <v>1312</v>
      </c>
      <c r="C117" s="2" t="s">
        <v>205</v>
      </c>
      <c r="D117" s="2">
        <v>948</v>
      </c>
      <c r="E117" s="9" t="s">
        <v>204</v>
      </c>
    </row>
    <row r="118" spans="1:5" x14ac:dyDescent="0.2">
      <c r="A118" s="2" t="s">
        <v>2826</v>
      </c>
      <c r="B118" s="2" t="s">
        <v>2827</v>
      </c>
      <c r="C118" s="2"/>
      <c r="D118" s="2">
        <v>415</v>
      </c>
      <c r="E118" s="9" t="s">
        <v>2828</v>
      </c>
    </row>
    <row r="119" spans="1:5" x14ac:dyDescent="0.2">
      <c r="A119" s="2" t="s">
        <v>2156</v>
      </c>
      <c r="B119" s="2" t="s">
        <v>1315</v>
      </c>
      <c r="C119" s="2" t="s">
        <v>214</v>
      </c>
      <c r="D119" s="2">
        <v>160</v>
      </c>
      <c r="E119" s="9" t="s">
        <v>213</v>
      </c>
    </row>
    <row r="120" spans="1:5" x14ac:dyDescent="0.2">
      <c r="A120" s="2" t="s">
        <v>2372</v>
      </c>
      <c r="B120" s="2" t="s">
        <v>2373</v>
      </c>
      <c r="C120" s="2"/>
      <c r="D120" s="2">
        <v>562</v>
      </c>
      <c r="E120" s="9" t="s">
        <v>2374</v>
      </c>
    </row>
    <row r="121" spans="1:5" x14ac:dyDescent="0.2">
      <c r="A121" s="2" t="s">
        <v>2375</v>
      </c>
      <c r="B121" s="2" t="s">
        <v>1316</v>
      </c>
      <c r="C121" s="2" t="s">
        <v>217</v>
      </c>
      <c r="D121" s="2">
        <v>158</v>
      </c>
      <c r="E121" s="9" t="s">
        <v>216</v>
      </c>
    </row>
    <row r="122" spans="1:5" x14ac:dyDescent="0.2">
      <c r="A122" s="2" t="s">
        <v>2832</v>
      </c>
      <c r="B122" s="2" t="s">
        <v>1317</v>
      </c>
      <c r="C122" s="2" t="s">
        <v>220</v>
      </c>
      <c r="D122" s="2">
        <v>395</v>
      </c>
      <c r="E122" s="9" t="s">
        <v>219</v>
      </c>
    </row>
    <row r="123" spans="1:5" x14ac:dyDescent="0.2">
      <c r="A123" s="2" t="s">
        <v>2725</v>
      </c>
      <c r="B123" s="2" t="s">
        <v>1318</v>
      </c>
      <c r="C123" s="2"/>
      <c r="D123" s="2">
        <v>389</v>
      </c>
      <c r="E123" s="9" t="s">
        <v>222</v>
      </c>
    </row>
    <row r="124" spans="1:5" x14ac:dyDescent="0.2">
      <c r="A124" s="2" t="s">
        <v>2726</v>
      </c>
      <c r="B124" s="2" t="s">
        <v>1318</v>
      </c>
      <c r="C124" s="2" t="s">
        <v>223</v>
      </c>
      <c r="D124" s="2">
        <v>949</v>
      </c>
      <c r="E124" s="9" t="s">
        <v>222</v>
      </c>
    </row>
    <row r="125" spans="1:5" x14ac:dyDescent="0.2">
      <c r="A125" s="2" t="s">
        <v>1941</v>
      </c>
      <c r="B125" s="2" t="s">
        <v>1319</v>
      </c>
      <c r="C125" s="2" t="s">
        <v>1942</v>
      </c>
      <c r="D125" s="2">
        <v>80</v>
      </c>
      <c r="E125" s="9" t="s">
        <v>225</v>
      </c>
    </row>
    <row r="126" spans="1:5" x14ac:dyDescent="0.2">
      <c r="A126" s="2" t="s">
        <v>1943</v>
      </c>
      <c r="B126" s="2" t="s">
        <v>1319</v>
      </c>
      <c r="C126" s="2" t="s">
        <v>226</v>
      </c>
      <c r="D126" s="2">
        <v>1095</v>
      </c>
      <c r="E126" s="9" t="s">
        <v>225</v>
      </c>
    </row>
    <row r="127" spans="1:5" x14ac:dyDescent="0.2">
      <c r="A127" s="2" t="s">
        <v>2660</v>
      </c>
      <c r="B127" s="2" t="s">
        <v>1320</v>
      </c>
      <c r="C127" s="2" t="s">
        <v>229</v>
      </c>
      <c r="D127" s="2">
        <v>365</v>
      </c>
      <c r="E127" s="9" t="s">
        <v>228</v>
      </c>
    </row>
    <row r="128" spans="1:5" x14ac:dyDescent="0.2">
      <c r="A128" s="2" t="s">
        <v>2679</v>
      </c>
      <c r="B128" s="2" t="s">
        <v>1321</v>
      </c>
      <c r="C128" s="2" t="s">
        <v>232</v>
      </c>
      <c r="D128" s="2">
        <v>366</v>
      </c>
      <c r="E128" s="9" t="s">
        <v>231</v>
      </c>
    </row>
    <row r="129" spans="1:5" x14ac:dyDescent="0.2">
      <c r="A129" s="2" t="s">
        <v>1990</v>
      </c>
      <c r="B129" s="2" t="s">
        <v>1322</v>
      </c>
      <c r="C129" s="2"/>
      <c r="D129" s="2">
        <v>344</v>
      </c>
      <c r="E129" s="9" t="s">
        <v>234</v>
      </c>
    </row>
    <row r="130" spans="1:5" x14ac:dyDescent="0.2">
      <c r="A130" s="2" t="s">
        <v>1991</v>
      </c>
      <c r="B130" s="2" t="s">
        <v>1322</v>
      </c>
      <c r="C130" s="2" t="s">
        <v>235</v>
      </c>
      <c r="D130" s="2">
        <v>950</v>
      </c>
      <c r="E130" s="9" t="s">
        <v>234</v>
      </c>
    </row>
    <row r="131" spans="1:5" x14ac:dyDescent="0.2">
      <c r="A131" s="2" t="s">
        <v>2048</v>
      </c>
      <c r="B131" s="2" t="s">
        <v>2049</v>
      </c>
      <c r="C131" s="2"/>
      <c r="D131" s="2">
        <v>119</v>
      </c>
      <c r="E131" s="9" t="s">
        <v>2050</v>
      </c>
    </row>
    <row r="132" spans="1:5" x14ac:dyDescent="0.2">
      <c r="A132" s="2" t="s">
        <v>2228</v>
      </c>
      <c r="B132" s="2" t="s">
        <v>1323</v>
      </c>
      <c r="C132" s="2" t="s">
        <v>238</v>
      </c>
      <c r="D132" s="2">
        <v>94</v>
      </c>
      <c r="E132" s="9" t="s">
        <v>237</v>
      </c>
    </row>
    <row r="133" spans="1:5" x14ac:dyDescent="0.2">
      <c r="A133" s="2" t="s">
        <v>2416</v>
      </c>
      <c r="B133" s="2" t="s">
        <v>1324</v>
      </c>
      <c r="C133" s="2" t="s">
        <v>241</v>
      </c>
      <c r="D133" s="2">
        <v>96</v>
      </c>
      <c r="E133" s="9" t="s">
        <v>240</v>
      </c>
    </row>
    <row r="134" spans="1:5" x14ac:dyDescent="0.2">
      <c r="A134" s="2" t="s">
        <v>2040</v>
      </c>
      <c r="B134" s="2" t="s">
        <v>2041</v>
      </c>
      <c r="C134" s="2"/>
      <c r="D134" s="2">
        <v>486</v>
      </c>
      <c r="E134" s="9" t="s">
        <v>2042</v>
      </c>
    </row>
    <row r="135" spans="1:5" x14ac:dyDescent="0.2">
      <c r="A135" s="2" t="s">
        <v>2538</v>
      </c>
      <c r="B135" s="2" t="s">
        <v>1325</v>
      </c>
      <c r="C135" s="2" t="s">
        <v>244</v>
      </c>
      <c r="D135" s="2">
        <v>40</v>
      </c>
      <c r="E135" s="9" t="s">
        <v>243</v>
      </c>
    </row>
    <row r="136" spans="1:5" x14ac:dyDescent="0.2">
      <c r="A136" s="2" t="s">
        <v>1720</v>
      </c>
      <c r="B136" s="2" t="s">
        <v>1721</v>
      </c>
      <c r="C136" s="2" t="s">
        <v>1722</v>
      </c>
      <c r="D136" s="2">
        <v>61</v>
      </c>
      <c r="E136" s="9" t="s">
        <v>1723</v>
      </c>
    </row>
    <row r="137" spans="1:5" x14ac:dyDescent="0.2">
      <c r="A137" s="2" t="s">
        <v>1809</v>
      </c>
      <c r="B137" s="2" t="s">
        <v>1810</v>
      </c>
      <c r="C137" s="2" t="s">
        <v>1811</v>
      </c>
      <c r="D137" s="2">
        <v>60</v>
      </c>
      <c r="E137" s="9" t="s">
        <v>1812</v>
      </c>
    </row>
    <row r="138" spans="1:5" x14ac:dyDescent="0.2">
      <c r="A138" s="2" t="s">
        <v>1998</v>
      </c>
      <c r="B138" s="2" t="s">
        <v>1999</v>
      </c>
      <c r="C138" s="2"/>
      <c r="D138" s="2">
        <v>449</v>
      </c>
      <c r="E138" s="9" t="s">
        <v>2000</v>
      </c>
    </row>
    <row r="139" spans="1:5" x14ac:dyDescent="0.2">
      <c r="A139" s="2" t="s">
        <v>1930</v>
      </c>
      <c r="B139" s="2" t="s">
        <v>1326</v>
      </c>
      <c r="C139" s="2" t="s">
        <v>1931</v>
      </c>
      <c r="D139" s="2">
        <v>293</v>
      </c>
      <c r="E139" s="9" t="s">
        <v>246</v>
      </c>
    </row>
    <row r="140" spans="1:5" x14ac:dyDescent="0.2">
      <c r="A140" s="2" t="s">
        <v>1932</v>
      </c>
      <c r="B140" s="2" t="s">
        <v>1326</v>
      </c>
      <c r="C140" s="2" t="s">
        <v>247</v>
      </c>
      <c r="D140" s="2">
        <v>1096</v>
      </c>
      <c r="E140" s="9" t="s">
        <v>246</v>
      </c>
    </row>
    <row r="141" spans="1:5" x14ac:dyDescent="0.2">
      <c r="A141" s="2" t="s">
        <v>2157</v>
      </c>
      <c r="B141" s="2" t="s">
        <v>1327</v>
      </c>
      <c r="C141" s="2" t="s">
        <v>2158</v>
      </c>
      <c r="D141" s="2">
        <v>159</v>
      </c>
      <c r="E141" s="9" t="s">
        <v>249</v>
      </c>
    </row>
    <row r="142" spans="1:5" x14ac:dyDescent="0.2">
      <c r="A142" s="2" t="s">
        <v>2159</v>
      </c>
      <c r="B142" s="2" t="s">
        <v>1327</v>
      </c>
      <c r="C142" s="2" t="s">
        <v>250</v>
      </c>
      <c r="D142" s="2">
        <v>1015</v>
      </c>
      <c r="E142" s="9" t="s">
        <v>249</v>
      </c>
    </row>
    <row r="143" spans="1:5" x14ac:dyDescent="0.2">
      <c r="A143" s="2" t="s">
        <v>2376</v>
      </c>
      <c r="B143" s="2" t="s">
        <v>1328</v>
      </c>
      <c r="C143" s="2" t="s">
        <v>2377</v>
      </c>
      <c r="D143" s="2">
        <v>157</v>
      </c>
      <c r="E143" s="9" t="s">
        <v>252</v>
      </c>
    </row>
    <row r="144" spans="1:5" x14ac:dyDescent="0.2">
      <c r="A144" s="2" t="s">
        <v>2378</v>
      </c>
      <c r="B144" s="2" t="s">
        <v>1328</v>
      </c>
      <c r="C144" s="2" t="s">
        <v>253</v>
      </c>
      <c r="D144" s="2">
        <v>1016</v>
      </c>
      <c r="E144" s="9" t="s">
        <v>252</v>
      </c>
    </row>
    <row r="145" spans="1:5" x14ac:dyDescent="0.2">
      <c r="A145" s="2" t="s">
        <v>2003</v>
      </c>
      <c r="B145" s="2" t="s">
        <v>1329</v>
      </c>
      <c r="C145" s="2"/>
      <c r="D145" s="2">
        <v>346</v>
      </c>
      <c r="E145" s="9" t="s">
        <v>255</v>
      </c>
    </row>
    <row r="146" spans="1:5" x14ac:dyDescent="0.2">
      <c r="A146" s="2" t="s">
        <v>2004</v>
      </c>
      <c r="B146" s="2" t="s">
        <v>1329</v>
      </c>
      <c r="C146" s="2" t="s">
        <v>256</v>
      </c>
      <c r="D146" s="2">
        <v>951</v>
      </c>
      <c r="E146" s="9" t="s">
        <v>255</v>
      </c>
    </row>
    <row r="147" spans="1:5" x14ac:dyDescent="0.2">
      <c r="A147" s="2" t="s">
        <v>2661</v>
      </c>
      <c r="B147" s="2" t="s">
        <v>1330</v>
      </c>
      <c r="C147" s="2" t="s">
        <v>259</v>
      </c>
      <c r="D147" s="2">
        <v>356</v>
      </c>
      <c r="E147" s="9" t="s">
        <v>258</v>
      </c>
    </row>
    <row r="148" spans="1:5" x14ac:dyDescent="0.2">
      <c r="A148" s="2" t="s">
        <v>2668</v>
      </c>
      <c r="B148" s="2" t="s">
        <v>1331</v>
      </c>
      <c r="C148" s="2" t="s">
        <v>262</v>
      </c>
      <c r="D148" s="2">
        <v>1104</v>
      </c>
      <c r="E148" s="9" t="s">
        <v>261</v>
      </c>
    </row>
    <row r="149" spans="1:5" x14ac:dyDescent="0.2">
      <c r="A149" s="2" t="s">
        <v>2669</v>
      </c>
      <c r="B149" s="2" t="s">
        <v>1331</v>
      </c>
      <c r="C149" s="2" t="s">
        <v>2670</v>
      </c>
      <c r="D149" s="2">
        <v>301</v>
      </c>
      <c r="E149" s="9" t="s">
        <v>261</v>
      </c>
    </row>
    <row r="150" spans="1:5" x14ac:dyDescent="0.2">
      <c r="A150" s="2" t="s">
        <v>2496</v>
      </c>
      <c r="B150" s="2" t="s">
        <v>1332</v>
      </c>
      <c r="C150" s="2" t="s">
        <v>265</v>
      </c>
      <c r="D150" s="2">
        <v>188</v>
      </c>
      <c r="E150" s="9" t="s">
        <v>264</v>
      </c>
    </row>
    <row r="151" spans="1:5" x14ac:dyDescent="0.2">
      <c r="A151" s="2" t="s">
        <v>2338</v>
      </c>
      <c r="B151" s="2" t="s">
        <v>1333</v>
      </c>
      <c r="C151" s="2" t="s">
        <v>268</v>
      </c>
      <c r="D151" s="2">
        <v>183</v>
      </c>
      <c r="E151" s="9" t="s">
        <v>267</v>
      </c>
    </row>
    <row r="152" spans="1:5" x14ac:dyDescent="0.2">
      <c r="A152" s="2" t="s">
        <v>2501</v>
      </c>
      <c r="B152" s="2" t="s">
        <v>2502</v>
      </c>
      <c r="C152" s="2"/>
      <c r="D152" s="2">
        <v>474</v>
      </c>
      <c r="E152" s="9" t="s">
        <v>2503</v>
      </c>
    </row>
    <row r="153" spans="1:5" x14ac:dyDescent="0.2">
      <c r="A153" s="2" t="s">
        <v>2291</v>
      </c>
      <c r="B153" s="2" t="s">
        <v>2292</v>
      </c>
      <c r="C153" s="2"/>
      <c r="D153" s="2">
        <v>405</v>
      </c>
      <c r="E153" s="9" t="s">
        <v>2293</v>
      </c>
    </row>
    <row r="154" spans="1:5" x14ac:dyDescent="0.2">
      <c r="A154" s="2" t="s">
        <v>2459</v>
      </c>
      <c r="B154" s="2" t="s">
        <v>2460</v>
      </c>
      <c r="C154" s="2"/>
      <c r="D154" s="2">
        <v>542</v>
      </c>
      <c r="E154" s="9" t="s">
        <v>2461</v>
      </c>
    </row>
    <row r="155" spans="1:5" x14ac:dyDescent="0.2">
      <c r="A155" s="2" t="s">
        <v>2215</v>
      </c>
      <c r="B155" s="2" t="s">
        <v>1334</v>
      </c>
      <c r="C155" s="2" t="s">
        <v>271</v>
      </c>
      <c r="D155" s="2">
        <v>216</v>
      </c>
      <c r="E155" s="9" t="s">
        <v>270</v>
      </c>
    </row>
    <row r="156" spans="1:5" x14ac:dyDescent="0.2">
      <c r="A156" s="2" t="s">
        <v>2129</v>
      </c>
      <c r="B156" s="2" t="s">
        <v>1335</v>
      </c>
      <c r="C156" s="2" t="s">
        <v>274</v>
      </c>
      <c r="D156" s="2">
        <v>1093</v>
      </c>
      <c r="E156" s="9" t="s">
        <v>273</v>
      </c>
    </row>
    <row r="157" spans="1:5" x14ac:dyDescent="0.2">
      <c r="A157" s="2" t="s">
        <v>2130</v>
      </c>
      <c r="B157" s="2" t="s">
        <v>1335</v>
      </c>
      <c r="C157" s="2" t="s">
        <v>2131</v>
      </c>
      <c r="D157" s="2">
        <v>141</v>
      </c>
      <c r="E157" s="9" t="s">
        <v>273</v>
      </c>
    </row>
    <row r="158" spans="1:5" x14ac:dyDescent="0.2">
      <c r="A158" s="2" t="s">
        <v>1724</v>
      </c>
      <c r="B158" s="2" t="s">
        <v>1725</v>
      </c>
      <c r="C158" s="2" t="s">
        <v>1726</v>
      </c>
      <c r="D158" s="2">
        <v>67</v>
      </c>
      <c r="E158" s="9" t="s">
        <v>1727</v>
      </c>
    </row>
    <row r="159" spans="1:5" x14ac:dyDescent="0.2">
      <c r="A159" s="2" t="s">
        <v>1813</v>
      </c>
      <c r="B159" s="2" t="s">
        <v>1814</v>
      </c>
      <c r="C159" s="2" t="s">
        <v>1815</v>
      </c>
      <c r="D159" s="2">
        <v>54</v>
      </c>
      <c r="E159" s="9" t="s">
        <v>1816</v>
      </c>
    </row>
    <row r="160" spans="1:5" x14ac:dyDescent="0.2">
      <c r="A160" s="2" t="s">
        <v>2632</v>
      </c>
      <c r="B160" s="2" t="s">
        <v>1336</v>
      </c>
      <c r="C160" s="2" t="s">
        <v>277</v>
      </c>
      <c r="D160" s="2">
        <v>279</v>
      </c>
      <c r="E160" s="9" t="s">
        <v>276</v>
      </c>
    </row>
    <row r="161" spans="1:5" x14ac:dyDescent="0.2">
      <c r="A161" s="2" t="s">
        <v>2746</v>
      </c>
      <c r="B161" s="2" t="s">
        <v>2747</v>
      </c>
      <c r="C161" s="2"/>
      <c r="D161" s="2">
        <v>438</v>
      </c>
      <c r="E161" s="9" t="s">
        <v>2748</v>
      </c>
    </row>
    <row r="162" spans="1:5" x14ac:dyDescent="0.2">
      <c r="A162" s="2" t="s">
        <v>2449</v>
      </c>
      <c r="B162" s="2" t="s">
        <v>1337</v>
      </c>
      <c r="C162" s="2" t="s">
        <v>2450</v>
      </c>
      <c r="D162" s="2">
        <v>19</v>
      </c>
      <c r="E162" s="9" t="s">
        <v>279</v>
      </c>
    </row>
    <row r="163" spans="1:5" x14ac:dyDescent="0.2">
      <c r="A163" s="2" t="s">
        <v>2451</v>
      </c>
      <c r="B163" s="2" t="s">
        <v>1337</v>
      </c>
      <c r="C163" s="2" t="s">
        <v>280</v>
      </c>
      <c r="D163" s="2">
        <v>1100</v>
      </c>
      <c r="E163" s="9" t="s">
        <v>279</v>
      </c>
    </row>
    <row r="164" spans="1:5" x14ac:dyDescent="0.2">
      <c r="A164" s="2" t="s">
        <v>2269</v>
      </c>
      <c r="B164" s="2" t="s">
        <v>1338</v>
      </c>
      <c r="C164" s="2" t="s">
        <v>2270</v>
      </c>
      <c r="D164" s="2">
        <v>261</v>
      </c>
      <c r="E164" s="9" t="s">
        <v>282</v>
      </c>
    </row>
    <row r="165" spans="1:5" x14ac:dyDescent="0.2">
      <c r="A165" s="2" t="s">
        <v>2271</v>
      </c>
      <c r="B165" s="2" t="s">
        <v>1338</v>
      </c>
      <c r="C165" s="2" t="s">
        <v>283</v>
      </c>
      <c r="D165" s="2">
        <v>1101</v>
      </c>
      <c r="E165" s="9" t="s">
        <v>282</v>
      </c>
    </row>
    <row r="166" spans="1:5" x14ac:dyDescent="0.2">
      <c r="A166" s="2" t="s">
        <v>1977</v>
      </c>
      <c r="B166" s="2" t="s">
        <v>1343</v>
      </c>
      <c r="C166" s="2"/>
      <c r="D166" s="2">
        <v>114</v>
      </c>
      <c r="E166" s="9" t="s">
        <v>297</v>
      </c>
    </row>
    <row r="167" spans="1:5" x14ac:dyDescent="0.2">
      <c r="A167" s="2" t="s">
        <v>1978</v>
      </c>
      <c r="B167" s="2" t="s">
        <v>1343</v>
      </c>
      <c r="C167" s="2" t="s">
        <v>298</v>
      </c>
      <c r="D167" s="2">
        <v>1018</v>
      </c>
      <c r="E167" s="9" t="s">
        <v>297</v>
      </c>
    </row>
    <row r="168" spans="1:5" x14ac:dyDescent="0.2">
      <c r="A168" s="2" t="s">
        <v>1979</v>
      </c>
      <c r="B168" s="2" t="s">
        <v>1343</v>
      </c>
      <c r="C168" s="2" t="s">
        <v>1980</v>
      </c>
      <c r="D168" s="2">
        <v>952</v>
      </c>
      <c r="E168" s="9" t="s">
        <v>297</v>
      </c>
    </row>
    <row r="169" spans="1:5" x14ac:dyDescent="0.2">
      <c r="A169" s="2" t="s">
        <v>1984</v>
      </c>
      <c r="B169" s="2" t="s">
        <v>1985</v>
      </c>
      <c r="C169" s="2"/>
      <c r="D169" s="2">
        <v>450</v>
      </c>
      <c r="E169" s="9" t="s">
        <v>1986</v>
      </c>
    </row>
    <row r="170" spans="1:5" x14ac:dyDescent="0.2">
      <c r="A170" s="2" t="s">
        <v>2359</v>
      </c>
      <c r="B170" s="2" t="s">
        <v>1339</v>
      </c>
      <c r="C170" s="2" t="s">
        <v>286</v>
      </c>
      <c r="D170" s="2">
        <v>130</v>
      </c>
      <c r="E170" s="9" t="s">
        <v>285</v>
      </c>
    </row>
    <row r="171" spans="1:5" x14ac:dyDescent="0.2">
      <c r="A171" s="2" t="s">
        <v>2132</v>
      </c>
      <c r="B171" s="2" t="s">
        <v>1340</v>
      </c>
      <c r="C171" s="2" t="s">
        <v>2133</v>
      </c>
      <c r="D171" s="2">
        <v>125</v>
      </c>
      <c r="E171" s="9" t="s">
        <v>288</v>
      </c>
    </row>
    <row r="172" spans="1:5" x14ac:dyDescent="0.2">
      <c r="A172" s="2" t="s">
        <v>2134</v>
      </c>
      <c r="B172" s="2" t="s">
        <v>1340</v>
      </c>
      <c r="C172" s="2" t="s">
        <v>289</v>
      </c>
      <c r="D172" s="2">
        <v>1017</v>
      </c>
      <c r="E172" s="9" t="s">
        <v>288</v>
      </c>
    </row>
    <row r="173" spans="1:5" x14ac:dyDescent="0.2">
      <c r="A173" s="2" t="s">
        <v>2360</v>
      </c>
      <c r="B173" s="2" t="s">
        <v>1341</v>
      </c>
      <c r="C173" s="2" t="s">
        <v>292</v>
      </c>
      <c r="D173" s="2">
        <v>129</v>
      </c>
      <c r="E173" s="9" t="s">
        <v>291</v>
      </c>
    </row>
    <row r="174" spans="1:5" x14ac:dyDescent="0.2">
      <c r="A174" s="2" t="s">
        <v>2135</v>
      </c>
      <c r="B174" s="2" t="s">
        <v>1342</v>
      </c>
      <c r="C174" s="2" t="s">
        <v>295</v>
      </c>
      <c r="D174" s="2">
        <v>124</v>
      </c>
      <c r="E174" s="9" t="s">
        <v>294</v>
      </c>
    </row>
    <row r="175" spans="1:5" x14ac:dyDescent="0.2">
      <c r="A175" s="2" t="s">
        <v>1981</v>
      </c>
      <c r="B175" s="2" t="s">
        <v>1982</v>
      </c>
      <c r="C175" s="2"/>
      <c r="D175" s="2">
        <v>441</v>
      </c>
      <c r="E175" s="9" t="s">
        <v>1983</v>
      </c>
    </row>
    <row r="176" spans="1:5" x14ac:dyDescent="0.2">
      <c r="A176" s="2" t="s">
        <v>2497</v>
      </c>
      <c r="B176" s="2" t="s">
        <v>1344</v>
      </c>
      <c r="C176" s="2" t="s">
        <v>301</v>
      </c>
      <c r="D176" s="2">
        <v>189</v>
      </c>
      <c r="E176" s="9" t="s">
        <v>300</v>
      </c>
    </row>
    <row r="177" spans="1:5" x14ac:dyDescent="0.2">
      <c r="A177" s="2" t="s">
        <v>1817</v>
      </c>
      <c r="B177" s="2" t="s">
        <v>1818</v>
      </c>
      <c r="C177" s="2"/>
      <c r="D177" s="2">
        <v>557</v>
      </c>
      <c r="E177" s="9" t="s">
        <v>1819</v>
      </c>
    </row>
    <row r="178" spans="1:5" x14ac:dyDescent="0.2">
      <c r="A178" s="2" t="s">
        <v>1728</v>
      </c>
      <c r="B178" s="2" t="s">
        <v>1729</v>
      </c>
      <c r="C178" s="2"/>
      <c r="D178" s="2">
        <v>413</v>
      </c>
      <c r="E178" s="9" t="s">
        <v>1730</v>
      </c>
    </row>
    <row r="179" spans="1:5" x14ac:dyDescent="0.2">
      <c r="A179" s="2" t="s">
        <v>2236</v>
      </c>
      <c r="B179" s="2" t="s">
        <v>2237</v>
      </c>
      <c r="C179" s="2"/>
      <c r="D179" s="2">
        <v>465</v>
      </c>
      <c r="E179" s="9" t="s">
        <v>2238</v>
      </c>
    </row>
    <row r="180" spans="1:5" x14ac:dyDescent="0.2">
      <c r="A180" s="2" t="s">
        <v>2421</v>
      </c>
      <c r="B180" s="2" t="s">
        <v>2422</v>
      </c>
      <c r="C180" s="2"/>
      <c r="D180" s="2">
        <v>430</v>
      </c>
      <c r="E180" s="9" t="s">
        <v>2423</v>
      </c>
    </row>
    <row r="181" spans="1:5" x14ac:dyDescent="0.2">
      <c r="A181" s="2" t="s">
        <v>2738</v>
      </c>
      <c r="B181" s="2" t="s">
        <v>1345</v>
      </c>
      <c r="C181" s="2"/>
      <c r="D181" s="2">
        <v>518</v>
      </c>
      <c r="E181" s="9" t="s">
        <v>303</v>
      </c>
    </row>
    <row r="182" spans="1:5" x14ac:dyDescent="0.2">
      <c r="A182" s="2" t="s">
        <v>2262</v>
      </c>
      <c r="B182" s="2" t="s">
        <v>1346</v>
      </c>
      <c r="C182" s="2" t="s">
        <v>306</v>
      </c>
      <c r="D182" s="2">
        <v>149</v>
      </c>
      <c r="E182" s="9" t="s">
        <v>305</v>
      </c>
    </row>
    <row r="183" spans="1:5" x14ac:dyDescent="0.2">
      <c r="A183" s="2" t="s">
        <v>2692</v>
      </c>
      <c r="B183" s="2" t="s">
        <v>2693</v>
      </c>
      <c r="C183" s="2"/>
      <c r="D183" s="2">
        <v>495</v>
      </c>
      <c r="E183" s="9" t="s">
        <v>2694</v>
      </c>
    </row>
    <row r="184" spans="1:5" x14ac:dyDescent="0.2">
      <c r="A184" s="2" t="s">
        <v>2703</v>
      </c>
      <c r="B184" s="2" t="s">
        <v>2704</v>
      </c>
      <c r="C184" s="2" t="s">
        <v>2705</v>
      </c>
      <c r="D184" s="2">
        <v>225</v>
      </c>
      <c r="E184" s="9" t="s">
        <v>2706</v>
      </c>
    </row>
    <row r="185" spans="1:5" x14ac:dyDescent="0.2">
      <c r="A185" s="2" t="s">
        <v>2205</v>
      </c>
      <c r="B185" s="2" t="s">
        <v>1347</v>
      </c>
      <c r="C185" s="2" t="s">
        <v>2206</v>
      </c>
      <c r="D185" s="2">
        <v>197</v>
      </c>
      <c r="E185" s="9" t="s">
        <v>308</v>
      </c>
    </row>
    <row r="186" spans="1:5" x14ac:dyDescent="0.2">
      <c r="A186" s="2" t="s">
        <v>2207</v>
      </c>
      <c r="B186" s="2" t="s">
        <v>1347</v>
      </c>
      <c r="C186" s="2" t="s">
        <v>309</v>
      </c>
      <c r="D186" s="2">
        <v>1019</v>
      </c>
      <c r="E186" s="9" t="s">
        <v>308</v>
      </c>
    </row>
    <row r="187" spans="1:5" x14ac:dyDescent="0.2">
      <c r="A187" s="2" t="s">
        <v>2712</v>
      </c>
      <c r="B187" s="2" t="s">
        <v>1348</v>
      </c>
      <c r="C187" s="2"/>
      <c r="D187" s="2">
        <v>304</v>
      </c>
      <c r="E187" s="9" t="s">
        <v>311</v>
      </c>
    </row>
    <row r="188" spans="1:5" x14ac:dyDescent="0.2">
      <c r="A188" s="2" t="s">
        <v>2713</v>
      </c>
      <c r="B188" s="2" t="s">
        <v>1348</v>
      </c>
      <c r="C188" s="2" t="s">
        <v>312</v>
      </c>
      <c r="D188" s="2">
        <v>953</v>
      </c>
      <c r="E188" s="9" t="s">
        <v>311</v>
      </c>
    </row>
    <row r="189" spans="1:5" x14ac:dyDescent="0.2">
      <c r="A189" s="2" t="s">
        <v>2774</v>
      </c>
      <c r="B189" s="2" t="s">
        <v>1349</v>
      </c>
      <c r="C189" s="2" t="s">
        <v>315</v>
      </c>
      <c r="D189" s="2">
        <v>1020</v>
      </c>
      <c r="E189" s="9" t="s">
        <v>314</v>
      </c>
    </row>
    <row r="190" spans="1:5" x14ac:dyDescent="0.2">
      <c r="A190" s="2" t="s">
        <v>2775</v>
      </c>
      <c r="B190" s="2" t="s">
        <v>1349</v>
      </c>
      <c r="C190" s="2" t="s">
        <v>2776</v>
      </c>
      <c r="D190" s="2">
        <v>314</v>
      </c>
      <c r="E190" s="9" t="s">
        <v>314</v>
      </c>
    </row>
    <row r="191" spans="1:5" x14ac:dyDescent="0.2">
      <c r="A191" s="2" t="s">
        <v>2677</v>
      </c>
      <c r="B191" s="2" t="s">
        <v>1351</v>
      </c>
      <c r="C191" s="2" t="s">
        <v>321</v>
      </c>
      <c r="D191" s="2">
        <v>358</v>
      </c>
      <c r="E191" s="9" t="s">
        <v>320</v>
      </c>
    </row>
    <row r="192" spans="1:5" x14ac:dyDescent="0.2">
      <c r="A192" s="2" t="s">
        <v>2662</v>
      </c>
      <c r="B192" s="2" t="s">
        <v>1350</v>
      </c>
      <c r="C192" s="2" t="s">
        <v>318</v>
      </c>
      <c r="D192" s="2">
        <v>370</v>
      </c>
      <c r="E192" s="9" t="s">
        <v>317</v>
      </c>
    </row>
    <row r="193" spans="1:5" x14ac:dyDescent="0.2">
      <c r="A193" s="2" t="s">
        <v>2727</v>
      </c>
      <c r="B193" s="2" t="s">
        <v>2728</v>
      </c>
      <c r="C193" s="2"/>
      <c r="D193" s="2">
        <v>503</v>
      </c>
      <c r="E193" s="9" t="s">
        <v>2729</v>
      </c>
    </row>
    <row r="194" spans="1:5" x14ac:dyDescent="0.2">
      <c r="A194" s="2" t="s">
        <v>1731</v>
      </c>
      <c r="B194" s="2" t="s">
        <v>1352</v>
      </c>
      <c r="C194" s="2" t="s">
        <v>1732</v>
      </c>
      <c r="D194" s="2">
        <v>70</v>
      </c>
      <c r="E194" s="9" t="s">
        <v>323</v>
      </c>
    </row>
    <row r="195" spans="1:5" x14ac:dyDescent="0.2">
      <c r="A195" s="2" t="s">
        <v>1733</v>
      </c>
      <c r="B195" s="2" t="s">
        <v>1352</v>
      </c>
      <c r="C195" s="2" t="s">
        <v>324</v>
      </c>
      <c r="D195" s="2">
        <v>1021</v>
      </c>
      <c r="E195" s="9" t="s">
        <v>323</v>
      </c>
    </row>
    <row r="196" spans="1:5" x14ac:dyDescent="0.2">
      <c r="A196" s="2" t="s">
        <v>1820</v>
      </c>
      <c r="B196" s="2" t="s">
        <v>1353</v>
      </c>
      <c r="C196" s="2" t="s">
        <v>1732</v>
      </c>
      <c r="D196" s="2">
        <v>57</v>
      </c>
      <c r="E196" s="9" t="s">
        <v>326</v>
      </c>
    </row>
    <row r="197" spans="1:5" x14ac:dyDescent="0.2">
      <c r="A197" s="2" t="s">
        <v>1821</v>
      </c>
      <c r="B197" s="2" t="s">
        <v>1353</v>
      </c>
      <c r="C197" s="2" t="s">
        <v>327</v>
      </c>
      <c r="D197" s="2">
        <v>1022</v>
      </c>
      <c r="E197" s="9" t="s">
        <v>326</v>
      </c>
    </row>
    <row r="198" spans="1:5" x14ac:dyDescent="0.2">
      <c r="A198" s="2" t="s">
        <v>1822</v>
      </c>
      <c r="B198" s="2" t="s">
        <v>1823</v>
      </c>
      <c r="C198" s="2" t="s">
        <v>1804</v>
      </c>
      <c r="D198" s="2">
        <v>51</v>
      </c>
      <c r="E198" s="9" t="s">
        <v>1824</v>
      </c>
    </row>
    <row r="199" spans="1:5" x14ac:dyDescent="0.2">
      <c r="A199" s="2" t="s">
        <v>1734</v>
      </c>
      <c r="B199" s="2" t="s">
        <v>1735</v>
      </c>
      <c r="C199" s="2" t="s">
        <v>1715</v>
      </c>
      <c r="D199" s="2">
        <v>64</v>
      </c>
      <c r="E199" s="9" t="s">
        <v>1736</v>
      </c>
    </row>
    <row r="200" spans="1:5" x14ac:dyDescent="0.2">
      <c r="A200" s="2" t="s">
        <v>2229</v>
      </c>
      <c r="B200" s="2" t="s">
        <v>1354</v>
      </c>
      <c r="C200" s="2" t="s">
        <v>330</v>
      </c>
      <c r="D200" s="2">
        <v>93</v>
      </c>
      <c r="E200" s="9" t="s">
        <v>329</v>
      </c>
    </row>
    <row r="201" spans="1:5" x14ac:dyDescent="0.2">
      <c r="A201" s="2" t="s">
        <v>2160</v>
      </c>
      <c r="B201" s="2" t="s">
        <v>1355</v>
      </c>
      <c r="C201" s="2" t="s">
        <v>333</v>
      </c>
      <c r="D201" s="2">
        <v>144</v>
      </c>
      <c r="E201" s="9" t="s">
        <v>332</v>
      </c>
    </row>
    <row r="202" spans="1:5" x14ac:dyDescent="0.2">
      <c r="A202" s="2" t="s">
        <v>2152</v>
      </c>
      <c r="B202" s="2" t="s">
        <v>1356</v>
      </c>
      <c r="C202" s="2" t="s">
        <v>333</v>
      </c>
      <c r="D202" s="2">
        <v>434</v>
      </c>
      <c r="E202" s="9" t="s">
        <v>332</v>
      </c>
    </row>
    <row r="203" spans="1:5" x14ac:dyDescent="0.2">
      <c r="A203" s="2" t="s">
        <v>2366</v>
      </c>
      <c r="B203" s="2" t="s">
        <v>1357</v>
      </c>
      <c r="C203" s="2" t="s">
        <v>337</v>
      </c>
      <c r="D203" s="2">
        <v>289</v>
      </c>
      <c r="E203" s="9" t="s">
        <v>336</v>
      </c>
    </row>
    <row r="204" spans="1:5" x14ac:dyDescent="0.2">
      <c r="A204" s="2" t="s">
        <v>1697</v>
      </c>
      <c r="B204" s="2" t="s">
        <v>1358</v>
      </c>
      <c r="C204" s="2"/>
      <c r="D204" s="2">
        <v>347</v>
      </c>
      <c r="E204" s="9" t="s">
        <v>339</v>
      </c>
    </row>
    <row r="205" spans="1:5" x14ac:dyDescent="0.2">
      <c r="A205" s="2" t="s">
        <v>1698</v>
      </c>
      <c r="B205" s="2" t="s">
        <v>1358</v>
      </c>
      <c r="C205" s="2" t="s">
        <v>340</v>
      </c>
      <c r="D205" s="2">
        <v>954</v>
      </c>
      <c r="E205" s="9" t="s">
        <v>339</v>
      </c>
    </row>
    <row r="206" spans="1:5" x14ac:dyDescent="0.2">
      <c r="A206" s="2" t="s">
        <v>2114</v>
      </c>
      <c r="B206" s="2" t="s">
        <v>2115</v>
      </c>
      <c r="C206" s="2"/>
      <c r="D206" s="2">
        <v>478</v>
      </c>
      <c r="E206" s="9" t="s">
        <v>2116</v>
      </c>
    </row>
    <row r="207" spans="1:5" x14ac:dyDescent="0.2">
      <c r="A207" s="2" t="s">
        <v>2161</v>
      </c>
      <c r="B207" s="2" t="s">
        <v>1359</v>
      </c>
      <c r="C207" s="2" t="s">
        <v>343</v>
      </c>
      <c r="D207" s="2">
        <v>298</v>
      </c>
      <c r="E207" s="9" t="s">
        <v>342</v>
      </c>
    </row>
    <row r="208" spans="1:5" x14ac:dyDescent="0.2">
      <c r="A208" s="2" t="s">
        <v>2381</v>
      </c>
      <c r="B208" s="2" t="s">
        <v>1360</v>
      </c>
      <c r="C208" s="2" t="s">
        <v>2382</v>
      </c>
      <c r="D208" s="2">
        <v>290</v>
      </c>
      <c r="E208" s="9" t="s">
        <v>345</v>
      </c>
    </row>
    <row r="209" spans="1:5" x14ac:dyDescent="0.2">
      <c r="A209" s="2" t="s">
        <v>2383</v>
      </c>
      <c r="B209" s="2" t="s">
        <v>1360</v>
      </c>
      <c r="C209" s="2" t="s">
        <v>346</v>
      </c>
      <c r="D209" s="2">
        <v>1094</v>
      </c>
      <c r="E209" s="9" t="s">
        <v>345</v>
      </c>
    </row>
    <row r="210" spans="1:5" x14ac:dyDescent="0.2">
      <c r="A210" s="2" t="s">
        <v>2384</v>
      </c>
      <c r="B210" s="2" t="s">
        <v>1360</v>
      </c>
      <c r="C210" s="2" t="s">
        <v>2385</v>
      </c>
      <c r="D210" s="2">
        <v>1023</v>
      </c>
      <c r="E210" s="9" t="s">
        <v>345</v>
      </c>
    </row>
    <row r="211" spans="1:5" x14ac:dyDescent="0.2">
      <c r="A211" s="2" t="s">
        <v>1693</v>
      </c>
      <c r="B211" s="2" t="s">
        <v>1313</v>
      </c>
      <c r="C211" s="2"/>
      <c r="D211" s="2">
        <v>385</v>
      </c>
      <c r="E211" s="9" t="s">
        <v>207</v>
      </c>
    </row>
    <row r="212" spans="1:5" x14ac:dyDescent="0.2">
      <c r="A212" s="2" t="s">
        <v>1694</v>
      </c>
      <c r="B212" s="2" t="s">
        <v>1313</v>
      </c>
      <c r="C212" s="2" t="s">
        <v>208</v>
      </c>
      <c r="D212" s="2">
        <v>955</v>
      </c>
      <c r="E212" s="9" t="s">
        <v>207</v>
      </c>
    </row>
    <row r="213" spans="1:5" x14ac:dyDescent="0.2">
      <c r="A213" s="2" t="s">
        <v>2888</v>
      </c>
      <c r="B213" s="2" t="s">
        <v>2889</v>
      </c>
      <c r="C213" s="2" t="s">
        <v>1868</v>
      </c>
      <c r="D213" s="2">
        <v>-20000</v>
      </c>
      <c r="E213" s="9" t="s">
        <v>1869</v>
      </c>
    </row>
    <row r="214" spans="1:5" x14ac:dyDescent="0.2">
      <c r="A214" s="2" t="s">
        <v>1870</v>
      </c>
      <c r="B214" s="2" t="s">
        <v>1867</v>
      </c>
      <c r="C214" s="2" t="s">
        <v>1868</v>
      </c>
      <c r="D214" s="2">
        <v>367</v>
      </c>
      <c r="E214" s="9" t="s">
        <v>1869</v>
      </c>
    </row>
    <row r="215" spans="1:5" x14ac:dyDescent="0.2">
      <c r="A215" s="2" t="s">
        <v>1777</v>
      </c>
      <c r="B215" s="2" t="s">
        <v>1314</v>
      </c>
      <c r="C215" s="2" t="s">
        <v>211</v>
      </c>
      <c r="D215" s="2">
        <v>334</v>
      </c>
      <c r="E215" s="9" t="s">
        <v>210</v>
      </c>
    </row>
    <row r="216" spans="1:5" x14ac:dyDescent="0.2">
      <c r="A216" s="2" t="s">
        <v>1995</v>
      </c>
      <c r="B216" s="2" t="s">
        <v>1996</v>
      </c>
      <c r="C216" s="2"/>
      <c r="D216" s="2">
        <v>439</v>
      </c>
      <c r="E216" s="9" t="s">
        <v>1997</v>
      </c>
    </row>
    <row r="217" spans="1:5" x14ac:dyDescent="0.2">
      <c r="A217" s="2" t="s">
        <v>2046</v>
      </c>
      <c r="B217" s="2" t="s">
        <v>1362</v>
      </c>
      <c r="C217" s="2"/>
      <c r="D217" s="2">
        <v>120</v>
      </c>
      <c r="E217" s="9" t="s">
        <v>351</v>
      </c>
    </row>
    <row r="218" spans="1:5" x14ac:dyDescent="0.2">
      <c r="A218" s="2" t="s">
        <v>2047</v>
      </c>
      <c r="B218" s="2" t="s">
        <v>1362</v>
      </c>
      <c r="C218" s="2" t="s">
        <v>352</v>
      </c>
      <c r="D218" s="2">
        <v>956</v>
      </c>
      <c r="E218" s="9" t="s">
        <v>351</v>
      </c>
    </row>
    <row r="219" spans="1:5" x14ac:dyDescent="0.2">
      <c r="A219" s="2" t="s">
        <v>2749</v>
      </c>
      <c r="B219" s="2" t="s">
        <v>1364</v>
      </c>
      <c r="C219" s="2" t="s">
        <v>358</v>
      </c>
      <c r="D219" s="2">
        <v>1024</v>
      </c>
      <c r="E219" s="9" t="s">
        <v>357</v>
      </c>
    </row>
    <row r="220" spans="1:5" x14ac:dyDescent="0.2">
      <c r="A220" s="2" t="s">
        <v>2750</v>
      </c>
      <c r="B220" s="2" t="s">
        <v>1364</v>
      </c>
      <c r="C220" s="2" t="s">
        <v>2751</v>
      </c>
      <c r="D220" s="2">
        <v>45</v>
      </c>
      <c r="E220" s="9" t="s">
        <v>357</v>
      </c>
    </row>
    <row r="221" spans="1:5" x14ac:dyDescent="0.2">
      <c r="A221" s="2" t="s">
        <v>2017</v>
      </c>
      <c r="B221" s="2" t="s">
        <v>2018</v>
      </c>
      <c r="C221" s="2"/>
      <c r="D221" s="2">
        <v>498</v>
      </c>
      <c r="E221" s="9" t="s">
        <v>2019</v>
      </c>
    </row>
    <row r="222" spans="1:5" x14ac:dyDescent="0.2">
      <c r="A222" s="2" t="s">
        <v>1944</v>
      </c>
      <c r="B222" s="2" t="s">
        <v>1945</v>
      </c>
      <c r="C222" s="2"/>
      <c r="D222" s="2">
        <v>538</v>
      </c>
      <c r="E222" s="9" t="s">
        <v>1946</v>
      </c>
    </row>
    <row r="223" spans="1:5" x14ac:dyDescent="0.2">
      <c r="A223" s="2" t="s">
        <v>2151</v>
      </c>
      <c r="B223" s="2" t="s">
        <v>1365</v>
      </c>
      <c r="C223" s="2" t="s">
        <v>361</v>
      </c>
      <c r="D223" s="2">
        <v>288</v>
      </c>
      <c r="E223" s="9" t="s">
        <v>360</v>
      </c>
    </row>
    <row r="224" spans="1:5" x14ac:dyDescent="0.2">
      <c r="A224" s="2" t="s">
        <v>2368</v>
      </c>
      <c r="B224" s="2" t="s">
        <v>1366</v>
      </c>
      <c r="C224" s="2" t="s">
        <v>364</v>
      </c>
      <c r="D224" s="2">
        <v>369</v>
      </c>
      <c r="E224" s="9" t="s">
        <v>363</v>
      </c>
    </row>
    <row r="225" spans="1:5" x14ac:dyDescent="0.2">
      <c r="A225" s="2" t="s">
        <v>2402</v>
      </c>
      <c r="B225" s="2" t="s">
        <v>1367</v>
      </c>
      <c r="C225" s="2"/>
      <c r="D225" s="2">
        <v>360</v>
      </c>
      <c r="E225" s="9" t="s">
        <v>366</v>
      </c>
    </row>
    <row r="226" spans="1:5" x14ac:dyDescent="0.2">
      <c r="A226" s="2" t="s">
        <v>2403</v>
      </c>
      <c r="B226" s="2" t="s">
        <v>1367</v>
      </c>
      <c r="C226" s="2" t="s">
        <v>367</v>
      </c>
      <c r="D226" s="2">
        <v>1119</v>
      </c>
      <c r="E226" s="9" t="s">
        <v>366</v>
      </c>
    </row>
    <row r="227" spans="1:5" x14ac:dyDescent="0.2">
      <c r="A227" s="2" t="s">
        <v>2733</v>
      </c>
      <c r="B227" s="2" t="s">
        <v>2734</v>
      </c>
      <c r="C227" s="2"/>
      <c r="D227" s="2">
        <v>512</v>
      </c>
      <c r="E227" s="9" t="s">
        <v>2735</v>
      </c>
    </row>
    <row r="228" spans="1:5" x14ac:dyDescent="0.2">
      <c r="A228" s="2" t="s">
        <v>2721</v>
      </c>
      <c r="B228" s="2" t="s">
        <v>1369</v>
      </c>
      <c r="C228" s="2"/>
      <c r="D228" s="2">
        <v>235</v>
      </c>
      <c r="E228" s="9" t="s">
        <v>372</v>
      </c>
    </row>
    <row r="229" spans="1:5" x14ac:dyDescent="0.2">
      <c r="A229" s="2" t="s">
        <v>2722</v>
      </c>
      <c r="B229" s="2" t="s">
        <v>1369</v>
      </c>
      <c r="C229" s="2" t="s">
        <v>373</v>
      </c>
      <c r="D229" s="2">
        <v>957</v>
      </c>
      <c r="E229" s="9" t="s">
        <v>372</v>
      </c>
    </row>
    <row r="230" spans="1:5" x14ac:dyDescent="0.2">
      <c r="A230" s="2" t="s">
        <v>2234</v>
      </c>
      <c r="B230" s="2" t="s">
        <v>1370</v>
      </c>
      <c r="C230" s="2" t="s">
        <v>376</v>
      </c>
      <c r="D230" s="2">
        <v>249</v>
      </c>
      <c r="E230" s="9" t="s">
        <v>375</v>
      </c>
    </row>
    <row r="231" spans="1:5" x14ac:dyDescent="0.2">
      <c r="A231" s="2" t="s">
        <v>1737</v>
      </c>
      <c r="B231" s="2" t="s">
        <v>1371</v>
      </c>
      <c r="C231" s="2" t="s">
        <v>379</v>
      </c>
      <c r="D231" s="2">
        <v>1025</v>
      </c>
      <c r="E231" s="9" t="s">
        <v>378</v>
      </c>
    </row>
    <row r="232" spans="1:5" x14ac:dyDescent="0.2">
      <c r="A232" s="2" t="s">
        <v>1738</v>
      </c>
      <c r="B232" s="2" t="s">
        <v>1371</v>
      </c>
      <c r="C232" s="2" t="s">
        <v>1739</v>
      </c>
      <c r="D232" s="2">
        <v>62</v>
      </c>
      <c r="E232" s="9" t="s">
        <v>378</v>
      </c>
    </row>
    <row r="233" spans="1:5" x14ac:dyDescent="0.2">
      <c r="A233" s="2" t="s">
        <v>1825</v>
      </c>
      <c r="B233" s="2" t="s">
        <v>1372</v>
      </c>
      <c r="C233" s="2" t="s">
        <v>382</v>
      </c>
      <c r="D233" s="2">
        <v>1026</v>
      </c>
      <c r="E233" s="9" t="s">
        <v>381</v>
      </c>
    </row>
    <row r="234" spans="1:5" x14ac:dyDescent="0.2">
      <c r="A234" s="2" t="s">
        <v>1826</v>
      </c>
      <c r="B234" s="2" t="s">
        <v>1372</v>
      </c>
      <c r="C234" s="2" t="s">
        <v>1827</v>
      </c>
      <c r="D234" s="2">
        <v>49</v>
      </c>
      <c r="E234" s="9" t="s">
        <v>381</v>
      </c>
    </row>
    <row r="235" spans="1:5" x14ac:dyDescent="0.2">
      <c r="A235" s="2" t="s">
        <v>2294</v>
      </c>
      <c r="B235" s="2" t="s">
        <v>2295</v>
      </c>
      <c r="C235" s="2"/>
      <c r="D235" s="2">
        <v>421</v>
      </c>
      <c r="E235" s="9" t="s">
        <v>2296</v>
      </c>
    </row>
    <row r="236" spans="1:5" x14ac:dyDescent="0.2">
      <c r="A236" s="2" t="s">
        <v>2657</v>
      </c>
      <c r="B236" s="2" t="s">
        <v>1373</v>
      </c>
      <c r="C236" s="2" t="s">
        <v>385</v>
      </c>
      <c r="D236" s="2">
        <v>282</v>
      </c>
      <c r="E236" s="9" t="s">
        <v>384</v>
      </c>
    </row>
    <row r="237" spans="1:5" x14ac:dyDescent="0.2">
      <c r="A237" s="2" t="s">
        <v>2789</v>
      </c>
      <c r="B237" s="2" t="s">
        <v>1374</v>
      </c>
      <c r="C237" s="2" t="s">
        <v>388</v>
      </c>
      <c r="D237" s="2">
        <v>89</v>
      </c>
      <c r="E237" s="9" t="s">
        <v>387</v>
      </c>
    </row>
    <row r="238" spans="1:5" x14ac:dyDescent="0.2">
      <c r="A238" s="2" t="s">
        <v>2835</v>
      </c>
      <c r="B238" s="2" t="s">
        <v>1375</v>
      </c>
      <c r="C238" s="2" t="s">
        <v>391</v>
      </c>
      <c r="D238" s="2">
        <v>90</v>
      </c>
      <c r="E238" s="9" t="s">
        <v>390</v>
      </c>
    </row>
    <row r="239" spans="1:5" x14ac:dyDescent="0.2">
      <c r="A239" s="2" t="s">
        <v>2447</v>
      </c>
      <c r="B239" s="2" t="s">
        <v>1376</v>
      </c>
      <c r="C239" s="2" t="s">
        <v>394</v>
      </c>
      <c r="D239" s="2">
        <v>291</v>
      </c>
      <c r="E239" s="9" t="s">
        <v>393</v>
      </c>
    </row>
    <row r="240" spans="1:5" x14ac:dyDescent="0.2">
      <c r="A240" s="2" t="s">
        <v>2263</v>
      </c>
      <c r="B240" s="2" t="s">
        <v>1377</v>
      </c>
      <c r="C240" s="2" t="s">
        <v>397</v>
      </c>
      <c r="D240" s="2">
        <v>151</v>
      </c>
      <c r="E240" s="9" t="s">
        <v>396</v>
      </c>
    </row>
    <row r="241" spans="1:5" x14ac:dyDescent="0.2">
      <c r="A241" s="2" t="s">
        <v>2332</v>
      </c>
      <c r="B241" s="2" t="s">
        <v>1378</v>
      </c>
      <c r="C241" s="2" t="s">
        <v>400</v>
      </c>
      <c r="D241" s="2">
        <v>242</v>
      </c>
      <c r="E241" s="9" t="s">
        <v>399</v>
      </c>
    </row>
    <row r="242" spans="1:5" x14ac:dyDescent="0.2">
      <c r="A242" s="2" t="s">
        <v>2489</v>
      </c>
      <c r="B242" s="2" t="s">
        <v>1379</v>
      </c>
      <c r="C242" s="2" t="s">
        <v>403</v>
      </c>
      <c r="D242" s="2">
        <v>243</v>
      </c>
      <c r="E242" s="9" t="s">
        <v>402</v>
      </c>
    </row>
    <row r="243" spans="1:5" x14ac:dyDescent="0.2">
      <c r="A243" s="2" t="s">
        <v>2286</v>
      </c>
      <c r="B243" s="2" t="s">
        <v>1380</v>
      </c>
      <c r="C243" s="2" t="s">
        <v>406</v>
      </c>
      <c r="D243" s="2">
        <v>250</v>
      </c>
      <c r="E243" s="9" t="s">
        <v>405</v>
      </c>
    </row>
    <row r="244" spans="1:5" x14ac:dyDescent="0.2">
      <c r="A244" s="2" t="s">
        <v>2452</v>
      </c>
      <c r="B244" s="2" t="s">
        <v>1381</v>
      </c>
      <c r="C244" s="2" t="s">
        <v>2453</v>
      </c>
      <c r="D244" s="2">
        <v>18</v>
      </c>
      <c r="E244" s="9" t="s">
        <v>408</v>
      </c>
    </row>
    <row r="245" spans="1:5" x14ac:dyDescent="0.2">
      <c r="A245" s="2" t="s">
        <v>2454</v>
      </c>
      <c r="B245" s="2" t="s">
        <v>1381</v>
      </c>
      <c r="C245" s="2" t="s">
        <v>409</v>
      </c>
      <c r="D245" s="2">
        <v>1102</v>
      </c>
      <c r="E245" s="9" t="s">
        <v>408</v>
      </c>
    </row>
    <row r="246" spans="1:5" x14ac:dyDescent="0.2">
      <c r="A246" s="2" t="s">
        <v>2272</v>
      </c>
      <c r="B246" s="2" t="s">
        <v>1382</v>
      </c>
      <c r="C246" s="2" t="s">
        <v>2273</v>
      </c>
      <c r="D246" s="2">
        <v>266</v>
      </c>
      <c r="E246" s="9" t="s">
        <v>411</v>
      </c>
    </row>
    <row r="247" spans="1:5" x14ac:dyDescent="0.2">
      <c r="A247" s="2" t="s">
        <v>2274</v>
      </c>
      <c r="B247" s="2" t="s">
        <v>1382</v>
      </c>
      <c r="C247" s="2" t="s">
        <v>412</v>
      </c>
      <c r="D247" s="2">
        <v>1103</v>
      </c>
      <c r="E247" s="9" t="s">
        <v>411</v>
      </c>
    </row>
    <row r="248" spans="1:5" x14ac:dyDescent="0.2">
      <c r="A248" s="2" t="s">
        <v>2739</v>
      </c>
      <c r="B248" s="2" t="s">
        <v>1383</v>
      </c>
      <c r="C248" s="2"/>
      <c r="D248" s="2">
        <v>484</v>
      </c>
      <c r="E248" s="9" t="s">
        <v>414</v>
      </c>
    </row>
    <row r="249" spans="1:5" x14ac:dyDescent="0.2">
      <c r="A249" s="2" t="s">
        <v>2740</v>
      </c>
      <c r="B249" s="2" t="s">
        <v>1383</v>
      </c>
      <c r="C249" s="2" t="s">
        <v>415</v>
      </c>
      <c r="D249" s="2">
        <v>958</v>
      </c>
      <c r="E249" s="9" t="s">
        <v>414</v>
      </c>
    </row>
    <row r="250" spans="1:5" x14ac:dyDescent="0.2">
      <c r="A250" s="2" t="s">
        <v>2795</v>
      </c>
      <c r="B250" s="2" t="s">
        <v>1384</v>
      </c>
      <c r="C250" s="2" t="s">
        <v>418</v>
      </c>
      <c r="D250" s="2">
        <v>283</v>
      </c>
      <c r="E250" s="9" t="s">
        <v>417</v>
      </c>
    </row>
    <row r="251" spans="1:5" x14ac:dyDescent="0.2">
      <c r="A251" s="2" t="s">
        <v>2020</v>
      </c>
      <c r="B251" s="2" t="s">
        <v>1385</v>
      </c>
      <c r="C251" s="2"/>
      <c r="D251" s="2">
        <v>115</v>
      </c>
      <c r="E251" s="9" t="s">
        <v>420</v>
      </c>
    </row>
    <row r="252" spans="1:5" x14ac:dyDescent="0.2">
      <c r="A252" s="2" t="s">
        <v>2021</v>
      </c>
      <c r="B252" s="2" t="s">
        <v>1385</v>
      </c>
      <c r="C252" s="2" t="s">
        <v>421</v>
      </c>
      <c r="D252" s="2">
        <v>1027</v>
      </c>
      <c r="E252" s="9" t="s">
        <v>420</v>
      </c>
    </row>
    <row r="253" spans="1:5" x14ac:dyDescent="0.2">
      <c r="A253" s="2" t="s">
        <v>2022</v>
      </c>
      <c r="B253" s="2" t="s">
        <v>1385</v>
      </c>
      <c r="C253" s="2" t="s">
        <v>2023</v>
      </c>
      <c r="D253" s="2">
        <v>959</v>
      </c>
      <c r="E253" s="9" t="s">
        <v>420</v>
      </c>
    </row>
    <row r="254" spans="1:5" x14ac:dyDescent="0.2">
      <c r="A254" s="2" t="s">
        <v>2193</v>
      </c>
      <c r="B254" s="2" t="s">
        <v>1386</v>
      </c>
      <c r="C254" s="2"/>
      <c r="D254" s="2">
        <v>431</v>
      </c>
      <c r="E254" s="9" t="s">
        <v>423</v>
      </c>
    </row>
    <row r="255" spans="1:5" x14ac:dyDescent="0.2">
      <c r="A255" s="2" t="s">
        <v>2194</v>
      </c>
      <c r="B255" s="2" t="s">
        <v>1386</v>
      </c>
      <c r="C255" s="2" t="s">
        <v>424</v>
      </c>
      <c r="D255" s="2">
        <v>1115</v>
      </c>
      <c r="E255" s="9" t="s">
        <v>423</v>
      </c>
    </row>
    <row r="256" spans="1:5" x14ac:dyDescent="0.2">
      <c r="A256" s="2" t="s">
        <v>2393</v>
      </c>
      <c r="B256" s="2" t="s">
        <v>1387</v>
      </c>
      <c r="C256" s="2"/>
      <c r="D256" s="2">
        <v>459</v>
      </c>
      <c r="E256" s="9" t="s">
        <v>426</v>
      </c>
    </row>
    <row r="257" spans="1:5" x14ac:dyDescent="0.2">
      <c r="A257" s="2" t="s">
        <v>2153</v>
      </c>
      <c r="B257" s="2" t="s">
        <v>1389</v>
      </c>
      <c r="C257" s="2"/>
      <c r="D257" s="2">
        <v>1082</v>
      </c>
      <c r="E257" s="9" t="s">
        <v>431</v>
      </c>
    </row>
    <row r="258" spans="1:5" x14ac:dyDescent="0.2">
      <c r="A258" s="2" t="s">
        <v>1987</v>
      </c>
      <c r="B258" s="2" t="s">
        <v>1988</v>
      </c>
      <c r="C258" s="2"/>
      <c r="D258" s="2">
        <v>466</v>
      </c>
      <c r="E258" s="9" t="s">
        <v>1989</v>
      </c>
    </row>
    <row r="259" spans="1:5" x14ac:dyDescent="0.2">
      <c r="A259" s="2" t="s">
        <v>2239</v>
      </c>
      <c r="B259" s="2" t="s">
        <v>1388</v>
      </c>
      <c r="C259" s="2" t="s">
        <v>429</v>
      </c>
      <c r="D259" s="2">
        <v>167</v>
      </c>
      <c r="E259" s="9" t="s">
        <v>428</v>
      </c>
    </row>
    <row r="260" spans="1:5" x14ac:dyDescent="0.2">
      <c r="A260" s="2" t="s">
        <v>2424</v>
      </c>
      <c r="B260" s="2" t="s">
        <v>1390</v>
      </c>
      <c r="C260" s="2" t="s">
        <v>434</v>
      </c>
      <c r="D260" s="2">
        <v>171</v>
      </c>
      <c r="E260" s="9" t="s">
        <v>433</v>
      </c>
    </row>
    <row r="261" spans="1:5" x14ac:dyDescent="0.2">
      <c r="A261" s="2" t="s">
        <v>2136</v>
      </c>
      <c r="B261" s="2" t="s">
        <v>1391</v>
      </c>
      <c r="C261" s="2" t="s">
        <v>437</v>
      </c>
      <c r="D261" s="2">
        <v>1028</v>
      </c>
      <c r="E261" s="9" t="s">
        <v>436</v>
      </c>
    </row>
    <row r="262" spans="1:5" x14ac:dyDescent="0.2">
      <c r="A262" s="2" t="s">
        <v>2137</v>
      </c>
      <c r="B262" s="2" t="s">
        <v>1391</v>
      </c>
      <c r="C262" s="2" t="s">
        <v>2138</v>
      </c>
      <c r="D262" s="2">
        <v>302</v>
      </c>
      <c r="E262" s="9" t="s">
        <v>436</v>
      </c>
    </row>
    <row r="263" spans="1:5" x14ac:dyDescent="0.2">
      <c r="A263" s="2" t="s">
        <v>2361</v>
      </c>
      <c r="B263" s="2" t="s">
        <v>1392</v>
      </c>
      <c r="C263" s="2" t="s">
        <v>440</v>
      </c>
      <c r="D263" s="2">
        <v>131</v>
      </c>
      <c r="E263" s="9" t="s">
        <v>439</v>
      </c>
    </row>
    <row r="264" spans="1:5" x14ac:dyDescent="0.2">
      <c r="A264" s="2" t="s">
        <v>2275</v>
      </c>
      <c r="B264" s="2" t="s">
        <v>1393</v>
      </c>
      <c r="C264" s="2" t="s">
        <v>443</v>
      </c>
      <c r="D264" s="2">
        <v>23</v>
      </c>
      <c r="E264" s="9" t="s">
        <v>442</v>
      </c>
    </row>
    <row r="265" spans="1:5" x14ac:dyDescent="0.2">
      <c r="A265" s="2" t="s">
        <v>2288</v>
      </c>
      <c r="B265" s="2" t="s">
        <v>1394</v>
      </c>
      <c r="C265" s="2" t="s">
        <v>446</v>
      </c>
      <c r="D265" s="2">
        <v>354</v>
      </c>
      <c r="E265" s="9" t="s">
        <v>445</v>
      </c>
    </row>
    <row r="266" spans="1:5" x14ac:dyDescent="0.2">
      <c r="A266" s="2" t="s">
        <v>2282</v>
      </c>
      <c r="B266" s="2" t="s">
        <v>1395</v>
      </c>
      <c r="C266" s="2" t="s">
        <v>449</v>
      </c>
      <c r="D266" s="2">
        <v>1029</v>
      </c>
      <c r="E266" s="9" t="s">
        <v>448</v>
      </c>
    </row>
    <row r="267" spans="1:5" x14ac:dyDescent="0.2">
      <c r="A267" s="2" t="s">
        <v>2283</v>
      </c>
      <c r="B267" s="2" t="s">
        <v>1395</v>
      </c>
      <c r="C267" s="2" t="s">
        <v>2284</v>
      </c>
      <c r="D267" s="2">
        <v>24</v>
      </c>
      <c r="E267" s="9" t="s">
        <v>448</v>
      </c>
    </row>
    <row r="268" spans="1:5" x14ac:dyDescent="0.2">
      <c r="A268" s="2" t="s">
        <v>2389</v>
      </c>
      <c r="B268" s="2" t="s">
        <v>1396</v>
      </c>
      <c r="C268" s="2" t="s">
        <v>452</v>
      </c>
      <c r="D268" s="2">
        <v>215</v>
      </c>
      <c r="E268" s="9" t="s">
        <v>451</v>
      </c>
    </row>
    <row r="269" spans="1:5" x14ac:dyDescent="0.2">
      <c r="A269" s="2" t="s">
        <v>1690</v>
      </c>
      <c r="B269" s="2" t="s">
        <v>1397</v>
      </c>
      <c r="C269" s="2" t="s">
        <v>1691</v>
      </c>
      <c r="D269" s="2">
        <v>381</v>
      </c>
      <c r="E269" s="9" t="s">
        <v>454</v>
      </c>
    </row>
    <row r="270" spans="1:5" x14ac:dyDescent="0.2">
      <c r="A270" s="2" t="s">
        <v>1692</v>
      </c>
      <c r="B270" s="2" t="s">
        <v>1397</v>
      </c>
      <c r="C270" s="2" t="s">
        <v>455</v>
      </c>
      <c r="D270" s="2">
        <v>1097</v>
      </c>
      <c r="E270" s="9" t="s">
        <v>454</v>
      </c>
    </row>
    <row r="271" spans="1:5" x14ac:dyDescent="0.2">
      <c r="A271" s="2" t="s">
        <v>1887</v>
      </c>
      <c r="B271" s="2" t="s">
        <v>1398</v>
      </c>
      <c r="C271" s="2" t="s">
        <v>1888</v>
      </c>
      <c r="D271" s="2">
        <v>384</v>
      </c>
      <c r="E271" s="9" t="s">
        <v>457</v>
      </c>
    </row>
    <row r="272" spans="1:5" x14ac:dyDescent="0.2">
      <c r="A272" s="2" t="s">
        <v>1889</v>
      </c>
      <c r="B272" s="2" t="s">
        <v>1398</v>
      </c>
      <c r="C272" s="2" t="s">
        <v>458</v>
      </c>
      <c r="D272" s="2">
        <v>960</v>
      </c>
      <c r="E272" s="9" t="s">
        <v>457</v>
      </c>
    </row>
    <row r="273" spans="1:5" x14ac:dyDescent="0.2">
      <c r="A273" s="2" t="s">
        <v>2781</v>
      </c>
      <c r="B273" s="2" t="s">
        <v>1399</v>
      </c>
      <c r="C273" s="2" t="s">
        <v>461</v>
      </c>
      <c r="D273" s="2">
        <v>1030</v>
      </c>
      <c r="E273" s="9" t="s">
        <v>460</v>
      </c>
    </row>
    <row r="274" spans="1:5" x14ac:dyDescent="0.2">
      <c r="A274" s="2" t="s">
        <v>2782</v>
      </c>
      <c r="B274" s="2" t="s">
        <v>1399</v>
      </c>
      <c r="C274" s="2" t="s">
        <v>2783</v>
      </c>
      <c r="D274" s="2">
        <v>303</v>
      </c>
      <c r="E274" s="9" t="s">
        <v>460</v>
      </c>
    </row>
    <row r="275" spans="1:5" x14ac:dyDescent="0.2">
      <c r="A275" s="2" t="s">
        <v>2719</v>
      </c>
      <c r="B275" s="2" t="s">
        <v>1400</v>
      </c>
      <c r="C275" s="2"/>
      <c r="D275" s="2">
        <v>236</v>
      </c>
      <c r="E275" s="9" t="s">
        <v>463</v>
      </c>
    </row>
    <row r="276" spans="1:5" x14ac:dyDescent="0.2">
      <c r="A276" s="2" t="s">
        <v>2720</v>
      </c>
      <c r="B276" s="2" t="s">
        <v>1400</v>
      </c>
      <c r="C276" s="2" t="s">
        <v>464</v>
      </c>
      <c r="D276" s="2">
        <v>961</v>
      </c>
      <c r="E276" s="9" t="s">
        <v>463</v>
      </c>
    </row>
    <row r="277" spans="1:5" x14ac:dyDescent="0.2">
      <c r="A277" s="2" t="s">
        <v>2819</v>
      </c>
      <c r="B277" s="2" t="s">
        <v>1401</v>
      </c>
      <c r="C277" s="2" t="s">
        <v>467</v>
      </c>
      <c r="D277" s="2">
        <v>42</v>
      </c>
      <c r="E277" s="9" t="s">
        <v>466</v>
      </c>
    </row>
    <row r="278" spans="1:5" x14ac:dyDescent="0.2">
      <c r="A278" s="2" t="s">
        <v>2779</v>
      </c>
      <c r="B278" s="2" t="s">
        <v>1402</v>
      </c>
      <c r="C278" s="2" t="s">
        <v>470</v>
      </c>
      <c r="D278" s="2">
        <v>44</v>
      </c>
      <c r="E278" s="9" t="s">
        <v>469</v>
      </c>
    </row>
    <row r="279" spans="1:5" x14ac:dyDescent="0.2">
      <c r="A279" s="2" t="s">
        <v>2790</v>
      </c>
      <c r="B279" s="2" t="s">
        <v>1403</v>
      </c>
      <c r="C279" s="2" t="s">
        <v>473</v>
      </c>
      <c r="D279" s="2">
        <v>104</v>
      </c>
      <c r="E279" s="9" t="s">
        <v>472</v>
      </c>
    </row>
    <row r="280" spans="1:5" x14ac:dyDescent="0.2">
      <c r="A280" s="2" t="s">
        <v>2736</v>
      </c>
      <c r="B280" s="2" t="s">
        <v>1404</v>
      </c>
      <c r="C280" s="2"/>
      <c r="D280" s="2">
        <v>116</v>
      </c>
      <c r="E280" s="9" t="s">
        <v>475</v>
      </c>
    </row>
    <row r="281" spans="1:5" x14ac:dyDescent="0.2">
      <c r="A281" s="2" t="s">
        <v>2737</v>
      </c>
      <c r="B281" s="2" t="s">
        <v>1404</v>
      </c>
      <c r="C281" s="2" t="s">
        <v>476</v>
      </c>
      <c r="D281" s="2">
        <v>962</v>
      </c>
      <c r="E281" s="9" t="s">
        <v>475</v>
      </c>
    </row>
    <row r="282" spans="1:5" x14ac:dyDescent="0.2">
      <c r="A282" s="2" t="s">
        <v>2362</v>
      </c>
      <c r="B282" s="2" t="s">
        <v>1406</v>
      </c>
      <c r="C282" s="2" t="s">
        <v>482</v>
      </c>
      <c r="D282" s="2">
        <v>145</v>
      </c>
      <c r="E282" s="9" t="s">
        <v>481</v>
      </c>
    </row>
    <row r="283" spans="1:5" x14ac:dyDescent="0.2">
      <c r="A283" s="2" t="s">
        <v>2139</v>
      </c>
      <c r="B283" s="2" t="s">
        <v>1405</v>
      </c>
      <c r="C283" s="2" t="s">
        <v>479</v>
      </c>
      <c r="D283" s="2">
        <v>139</v>
      </c>
      <c r="E283" s="9" t="s">
        <v>478</v>
      </c>
    </row>
    <row r="284" spans="1:5" x14ac:dyDescent="0.2">
      <c r="A284" s="2" t="s">
        <v>1740</v>
      </c>
      <c r="B284" s="2" t="s">
        <v>1407</v>
      </c>
      <c r="C284" s="2" t="s">
        <v>1741</v>
      </c>
      <c r="D284" s="2">
        <v>73</v>
      </c>
      <c r="E284" s="9" t="s">
        <v>484</v>
      </c>
    </row>
    <row r="285" spans="1:5" x14ac:dyDescent="0.2">
      <c r="A285" s="2" t="s">
        <v>1742</v>
      </c>
      <c r="B285" s="2" t="s">
        <v>1407</v>
      </c>
      <c r="C285" s="2" t="s">
        <v>485</v>
      </c>
      <c r="D285" s="2">
        <v>1031</v>
      </c>
      <c r="E285" s="9" t="s">
        <v>484</v>
      </c>
    </row>
    <row r="286" spans="1:5" x14ac:dyDescent="0.2">
      <c r="A286" s="2" t="s">
        <v>2596</v>
      </c>
      <c r="B286" s="2" t="s">
        <v>1408</v>
      </c>
      <c r="C286" s="2" t="s">
        <v>2597</v>
      </c>
      <c r="D286" s="2">
        <v>277</v>
      </c>
      <c r="E286" s="9" t="s">
        <v>487</v>
      </c>
    </row>
    <row r="287" spans="1:5" x14ac:dyDescent="0.2">
      <c r="A287" s="2" t="s">
        <v>2598</v>
      </c>
      <c r="B287" s="2" t="s">
        <v>1408</v>
      </c>
      <c r="C287" s="2" t="s">
        <v>488</v>
      </c>
      <c r="D287" s="2">
        <v>1032</v>
      </c>
      <c r="E287" s="9" t="s">
        <v>487</v>
      </c>
    </row>
    <row r="288" spans="1:5" x14ac:dyDescent="0.2">
      <c r="A288" s="2" t="s">
        <v>2623</v>
      </c>
      <c r="B288" s="2" t="s">
        <v>1409</v>
      </c>
      <c r="C288" s="2" t="s">
        <v>491</v>
      </c>
      <c r="D288" s="2">
        <v>1033</v>
      </c>
      <c r="E288" s="9" t="s">
        <v>490</v>
      </c>
    </row>
    <row r="289" spans="1:5" x14ac:dyDescent="0.2">
      <c r="A289" s="2" t="s">
        <v>2624</v>
      </c>
      <c r="B289" s="2" t="s">
        <v>1409</v>
      </c>
      <c r="C289" s="2" t="s">
        <v>2625</v>
      </c>
      <c r="D289" s="2">
        <v>382</v>
      </c>
      <c r="E289" s="9" t="s">
        <v>490</v>
      </c>
    </row>
    <row r="290" spans="1:5" x14ac:dyDescent="0.2">
      <c r="A290" s="2" t="s">
        <v>2529</v>
      </c>
      <c r="B290" s="2" t="s">
        <v>2530</v>
      </c>
      <c r="C290" s="2"/>
      <c r="D290" s="2">
        <v>515</v>
      </c>
      <c r="E290" s="9" t="s">
        <v>2531</v>
      </c>
    </row>
    <row r="291" spans="1:5" x14ac:dyDescent="0.2">
      <c r="A291" s="2" t="s">
        <v>2532</v>
      </c>
      <c r="B291" s="2" t="s">
        <v>1410</v>
      </c>
      <c r="C291" s="2"/>
      <c r="D291" s="2">
        <v>391</v>
      </c>
      <c r="E291" s="9" t="s">
        <v>493</v>
      </c>
    </row>
    <row r="292" spans="1:5" x14ac:dyDescent="0.2">
      <c r="A292" s="2" t="s">
        <v>2533</v>
      </c>
      <c r="B292" s="2" t="s">
        <v>1410</v>
      </c>
      <c r="C292" s="2" t="s">
        <v>494</v>
      </c>
      <c r="D292" s="2">
        <v>963</v>
      </c>
      <c r="E292" s="9" t="s">
        <v>493</v>
      </c>
    </row>
    <row r="293" spans="1:5" x14ac:dyDescent="0.2">
      <c r="A293" s="2" t="s">
        <v>2610</v>
      </c>
      <c r="B293" s="2" t="s">
        <v>1411</v>
      </c>
      <c r="C293" s="2" t="s">
        <v>497</v>
      </c>
      <c r="D293" s="2">
        <v>88</v>
      </c>
      <c r="E293" s="9" t="s">
        <v>496</v>
      </c>
    </row>
    <row r="294" spans="1:5" x14ac:dyDescent="0.2">
      <c r="A294" s="2" t="s">
        <v>1936</v>
      </c>
      <c r="B294" s="2" t="s">
        <v>1363</v>
      </c>
      <c r="C294" s="2" t="s">
        <v>355</v>
      </c>
      <c r="D294" s="2">
        <v>997</v>
      </c>
      <c r="E294" s="9" t="s">
        <v>354</v>
      </c>
    </row>
    <row r="295" spans="1:5" x14ac:dyDescent="0.2">
      <c r="A295" s="2" t="s">
        <v>2208</v>
      </c>
      <c r="B295" s="2" t="s">
        <v>1368</v>
      </c>
      <c r="C295" s="2" t="s">
        <v>370</v>
      </c>
      <c r="D295" s="2">
        <v>196</v>
      </c>
      <c r="E295" s="9" t="s">
        <v>369</v>
      </c>
    </row>
    <row r="296" spans="1:5" x14ac:dyDescent="0.2">
      <c r="A296" s="2" t="s">
        <v>2640</v>
      </c>
      <c r="B296" s="2" t="s">
        <v>1361</v>
      </c>
      <c r="C296" s="2"/>
      <c r="D296" s="2">
        <v>231</v>
      </c>
      <c r="E296" s="9" t="s">
        <v>348</v>
      </c>
    </row>
    <row r="297" spans="1:5" x14ac:dyDescent="0.2">
      <c r="A297" s="2" t="s">
        <v>2641</v>
      </c>
      <c r="B297" s="2" t="s">
        <v>1361</v>
      </c>
      <c r="C297" s="2" t="s">
        <v>349</v>
      </c>
      <c r="D297" s="2">
        <v>964</v>
      </c>
      <c r="E297" s="9" t="s">
        <v>348</v>
      </c>
    </row>
    <row r="298" spans="1:5" x14ac:dyDescent="0.2">
      <c r="A298" s="2" t="s">
        <v>1828</v>
      </c>
      <c r="B298" s="2" t="s">
        <v>1412</v>
      </c>
      <c r="C298" s="2"/>
      <c r="D298" s="2">
        <v>520</v>
      </c>
      <c r="E298" s="9" t="s">
        <v>499</v>
      </c>
    </row>
    <row r="299" spans="1:5" x14ac:dyDescent="0.2">
      <c r="A299" s="2" t="s">
        <v>2444</v>
      </c>
      <c r="B299" s="2" t="s">
        <v>1413</v>
      </c>
      <c r="C299" s="2" t="s">
        <v>2445</v>
      </c>
      <c r="D299" s="2">
        <v>152</v>
      </c>
      <c r="E299" s="9" t="s">
        <v>501</v>
      </c>
    </row>
    <row r="300" spans="1:5" x14ac:dyDescent="0.2">
      <c r="A300" s="2" t="s">
        <v>2446</v>
      </c>
      <c r="B300" s="2" t="s">
        <v>1413</v>
      </c>
      <c r="C300" s="2" t="s">
        <v>502</v>
      </c>
      <c r="D300" s="2">
        <v>1108</v>
      </c>
      <c r="E300" s="9" t="s">
        <v>501</v>
      </c>
    </row>
    <row r="301" spans="1:5" x14ac:dyDescent="0.2">
      <c r="A301" s="2" t="s">
        <v>1743</v>
      </c>
      <c r="B301" s="2" t="s">
        <v>1414</v>
      </c>
      <c r="C301" s="2"/>
      <c r="D301" s="2">
        <v>530</v>
      </c>
      <c r="E301" s="9" t="s">
        <v>504</v>
      </c>
    </row>
    <row r="302" spans="1:5" x14ac:dyDescent="0.2">
      <c r="A302" s="2" t="s">
        <v>2264</v>
      </c>
      <c r="B302" s="2" t="s">
        <v>1415</v>
      </c>
      <c r="C302" s="2" t="s">
        <v>2265</v>
      </c>
      <c r="D302" s="2">
        <v>148</v>
      </c>
      <c r="E302" s="9" t="s">
        <v>506</v>
      </c>
    </row>
    <row r="303" spans="1:5" x14ac:dyDescent="0.2">
      <c r="A303" s="2" t="s">
        <v>2266</v>
      </c>
      <c r="B303" s="2" t="s">
        <v>1415</v>
      </c>
      <c r="C303" s="2" t="s">
        <v>507</v>
      </c>
      <c r="D303" s="2">
        <v>1034</v>
      </c>
      <c r="E303" s="9" t="s">
        <v>506</v>
      </c>
    </row>
    <row r="304" spans="1:5" x14ac:dyDescent="0.2">
      <c r="A304" s="2" t="s">
        <v>2070</v>
      </c>
      <c r="B304" s="2" t="s">
        <v>2071</v>
      </c>
      <c r="C304" s="2"/>
      <c r="D304" s="2">
        <v>516</v>
      </c>
      <c r="E304" s="9" t="s">
        <v>2072</v>
      </c>
    </row>
    <row r="305" spans="1:5" x14ac:dyDescent="0.2">
      <c r="A305" s="2" t="s">
        <v>2317</v>
      </c>
      <c r="B305" s="2" t="s">
        <v>1416</v>
      </c>
      <c r="C305" s="2" t="s">
        <v>510</v>
      </c>
      <c r="D305" s="2">
        <v>353</v>
      </c>
      <c r="E305" s="9" t="s">
        <v>509</v>
      </c>
    </row>
    <row r="306" spans="1:5" x14ac:dyDescent="0.2">
      <c r="A306" s="2" t="s">
        <v>2086</v>
      </c>
      <c r="B306" s="2" t="s">
        <v>1417</v>
      </c>
      <c r="C306" s="2"/>
      <c r="D306" s="2">
        <v>76</v>
      </c>
      <c r="E306" s="9" t="s">
        <v>512</v>
      </c>
    </row>
    <row r="307" spans="1:5" x14ac:dyDescent="0.2">
      <c r="A307" s="2" t="s">
        <v>2087</v>
      </c>
      <c r="B307" s="2" t="s">
        <v>1417</v>
      </c>
      <c r="C307" s="2" t="s">
        <v>513</v>
      </c>
      <c r="D307" s="2">
        <v>965</v>
      </c>
      <c r="E307" s="9" t="s">
        <v>512</v>
      </c>
    </row>
    <row r="308" spans="1:5" x14ac:dyDescent="0.2">
      <c r="A308" s="2" t="s">
        <v>2184</v>
      </c>
      <c r="B308" s="2" t="s">
        <v>2185</v>
      </c>
      <c r="C308" s="2"/>
      <c r="D308" s="2">
        <v>502</v>
      </c>
      <c r="E308" s="9" t="s">
        <v>2186</v>
      </c>
    </row>
    <row r="309" spans="1:5" x14ac:dyDescent="0.2">
      <c r="A309" s="2" t="s">
        <v>2313</v>
      </c>
      <c r="B309" s="2" t="s">
        <v>1418</v>
      </c>
      <c r="C309" s="2" t="s">
        <v>516</v>
      </c>
      <c r="D309" s="2">
        <v>248</v>
      </c>
      <c r="E309" s="9" t="s">
        <v>515</v>
      </c>
    </row>
    <row r="310" spans="1:5" x14ac:dyDescent="0.2">
      <c r="A310" s="2" t="s">
        <v>2470</v>
      </c>
      <c r="B310" s="2" t="s">
        <v>1419</v>
      </c>
      <c r="C310" s="2" t="s">
        <v>2471</v>
      </c>
      <c r="D310" s="2">
        <v>313</v>
      </c>
      <c r="E310" s="9" t="s">
        <v>518</v>
      </c>
    </row>
    <row r="311" spans="1:5" x14ac:dyDescent="0.2">
      <c r="A311" s="2" t="s">
        <v>2472</v>
      </c>
      <c r="B311" s="2" t="s">
        <v>1419</v>
      </c>
      <c r="C311" s="2" t="s">
        <v>519</v>
      </c>
      <c r="D311" s="2">
        <v>1035</v>
      </c>
      <c r="E311" s="9" t="s">
        <v>518</v>
      </c>
    </row>
    <row r="312" spans="1:5" x14ac:dyDescent="0.2">
      <c r="A312" s="2" t="s">
        <v>2627</v>
      </c>
      <c r="B312" s="2" t="s">
        <v>1420</v>
      </c>
      <c r="C312" s="2" t="s">
        <v>522</v>
      </c>
      <c r="D312" s="2">
        <v>241</v>
      </c>
      <c r="E312" s="9" t="s">
        <v>2628</v>
      </c>
    </row>
    <row r="313" spans="1:5" x14ac:dyDescent="0.2">
      <c r="A313" s="2" t="s">
        <v>2601</v>
      </c>
      <c r="B313" s="2" t="s">
        <v>1421</v>
      </c>
      <c r="C313" s="2" t="s">
        <v>525</v>
      </c>
      <c r="D313" s="2">
        <v>285</v>
      </c>
      <c r="E313" s="9" t="s">
        <v>524</v>
      </c>
    </row>
    <row r="314" spans="1:5" x14ac:dyDescent="0.2">
      <c r="A314" s="2" t="s">
        <v>2595</v>
      </c>
      <c r="B314" s="2" t="s">
        <v>1422</v>
      </c>
      <c r="C314" s="2" t="s">
        <v>528</v>
      </c>
      <c r="D314" s="2">
        <v>10</v>
      </c>
      <c r="E314" s="9" t="s">
        <v>527</v>
      </c>
    </row>
    <row r="315" spans="1:5" x14ac:dyDescent="0.2">
      <c r="A315" s="2" t="s">
        <v>2516</v>
      </c>
      <c r="B315" s="2" t="s">
        <v>1423</v>
      </c>
      <c r="C315" s="2"/>
      <c r="D315" s="2">
        <v>387</v>
      </c>
      <c r="E315" s="9" t="s">
        <v>530</v>
      </c>
    </row>
    <row r="316" spans="1:5" x14ac:dyDescent="0.2">
      <c r="A316" s="2" t="s">
        <v>2517</v>
      </c>
      <c r="B316" s="2" t="s">
        <v>1423</v>
      </c>
      <c r="C316" s="2" t="s">
        <v>531</v>
      </c>
      <c r="D316" s="2">
        <v>966</v>
      </c>
      <c r="E316" s="9" t="s">
        <v>530</v>
      </c>
    </row>
    <row r="317" spans="1:5" x14ac:dyDescent="0.2">
      <c r="A317" s="2" t="s">
        <v>2189</v>
      </c>
      <c r="B317" s="2" t="s">
        <v>1424</v>
      </c>
      <c r="C317" s="2" t="s">
        <v>534</v>
      </c>
      <c r="D317" s="2">
        <v>1036</v>
      </c>
      <c r="E317" s="9" t="s">
        <v>533</v>
      </c>
    </row>
    <row r="318" spans="1:5" x14ac:dyDescent="0.2">
      <c r="A318" s="2" t="s">
        <v>2190</v>
      </c>
      <c r="B318" s="2" t="s">
        <v>1424</v>
      </c>
      <c r="C318" s="2" t="s">
        <v>2191</v>
      </c>
      <c r="D318" s="2">
        <v>33</v>
      </c>
      <c r="E318" s="9" t="s">
        <v>533</v>
      </c>
    </row>
    <row r="319" spans="1:5" x14ac:dyDescent="0.2">
      <c r="A319" s="2" t="s">
        <v>2285</v>
      </c>
      <c r="B319" s="2" t="s">
        <v>1425</v>
      </c>
      <c r="C319" s="2" t="s">
        <v>537</v>
      </c>
      <c r="D319" s="2">
        <v>25</v>
      </c>
      <c r="E319" s="9" t="s">
        <v>536</v>
      </c>
    </row>
    <row r="320" spans="1:5" x14ac:dyDescent="0.2">
      <c r="A320" s="2" t="s">
        <v>2081</v>
      </c>
      <c r="B320" s="2" t="s">
        <v>2082</v>
      </c>
      <c r="C320" s="2"/>
      <c r="D320" s="2">
        <v>442</v>
      </c>
      <c r="E320" s="9" t="s">
        <v>2083</v>
      </c>
    </row>
    <row r="321" spans="1:5" x14ac:dyDescent="0.2">
      <c r="A321" s="2" t="s">
        <v>2806</v>
      </c>
      <c r="B321" s="2" t="s">
        <v>1426</v>
      </c>
      <c r="C321" s="2" t="s">
        <v>540</v>
      </c>
      <c r="D321" s="2">
        <v>1088</v>
      </c>
      <c r="E321" s="9" t="s">
        <v>539</v>
      </c>
    </row>
    <row r="322" spans="1:5" x14ac:dyDescent="0.2">
      <c r="A322" s="2" t="s">
        <v>2807</v>
      </c>
      <c r="B322" s="2" t="s">
        <v>1426</v>
      </c>
      <c r="C322" s="2" t="s">
        <v>2808</v>
      </c>
      <c r="D322" s="2">
        <v>238</v>
      </c>
      <c r="E322" s="9" t="s">
        <v>539</v>
      </c>
    </row>
    <row r="323" spans="1:5" x14ac:dyDescent="0.2">
      <c r="A323" s="2" t="s">
        <v>1744</v>
      </c>
      <c r="B323" s="2" t="s">
        <v>1745</v>
      </c>
      <c r="C323" s="2" t="s">
        <v>1746</v>
      </c>
      <c r="D323" s="2">
        <v>75</v>
      </c>
      <c r="E323" s="9" t="s">
        <v>1747</v>
      </c>
    </row>
    <row r="324" spans="1:5" x14ac:dyDescent="0.2">
      <c r="A324" s="2" t="s">
        <v>1829</v>
      </c>
      <c r="B324" s="2" t="s">
        <v>1830</v>
      </c>
      <c r="C324" s="2" t="s">
        <v>1746</v>
      </c>
      <c r="D324" s="2">
        <v>74</v>
      </c>
      <c r="E324" s="9" t="s">
        <v>1831</v>
      </c>
    </row>
    <row r="325" spans="1:5" x14ac:dyDescent="0.2">
      <c r="A325" s="2" t="s">
        <v>1905</v>
      </c>
      <c r="B325" s="2" t="s">
        <v>1427</v>
      </c>
      <c r="C325" s="2" t="s">
        <v>543</v>
      </c>
      <c r="D325" s="2">
        <v>78</v>
      </c>
      <c r="E325" s="9" t="s">
        <v>542</v>
      </c>
    </row>
    <row r="326" spans="1:5" x14ac:dyDescent="0.2">
      <c r="A326" s="2" t="s">
        <v>1962</v>
      </c>
      <c r="B326" s="2" t="s">
        <v>1428</v>
      </c>
      <c r="C326" s="2" t="s">
        <v>546</v>
      </c>
      <c r="D326" s="2">
        <v>294</v>
      </c>
      <c r="E326" s="9" t="s">
        <v>545</v>
      </c>
    </row>
    <row r="327" spans="1:5" x14ac:dyDescent="0.2">
      <c r="A327" s="2" t="s">
        <v>1876</v>
      </c>
      <c r="B327" s="2" t="s">
        <v>1877</v>
      </c>
      <c r="C327" s="2"/>
      <c r="D327" s="2">
        <v>545</v>
      </c>
      <c r="E327" s="9" t="s">
        <v>1878</v>
      </c>
    </row>
    <row r="328" spans="1:5" x14ac:dyDescent="0.2">
      <c r="A328" s="2" t="s">
        <v>2752</v>
      </c>
      <c r="B328" s="2" t="s">
        <v>2753</v>
      </c>
      <c r="C328" s="2"/>
      <c r="D328" s="2">
        <v>464</v>
      </c>
      <c r="E328" s="9" t="s">
        <v>2754</v>
      </c>
    </row>
    <row r="329" spans="1:5" x14ac:dyDescent="0.2">
      <c r="A329" s="2" t="s">
        <v>2695</v>
      </c>
      <c r="B329" s="2" t="s">
        <v>1429</v>
      </c>
      <c r="C329" s="2"/>
      <c r="D329" s="2">
        <v>390</v>
      </c>
      <c r="E329" s="9" t="s">
        <v>548</v>
      </c>
    </row>
    <row r="330" spans="1:5" x14ac:dyDescent="0.2">
      <c r="A330" s="2" t="s">
        <v>2696</v>
      </c>
      <c r="B330" s="2" t="s">
        <v>1429</v>
      </c>
      <c r="C330" s="2" t="s">
        <v>549</v>
      </c>
      <c r="D330" s="2">
        <v>967</v>
      </c>
      <c r="E330" s="9" t="s">
        <v>548</v>
      </c>
    </row>
    <row r="331" spans="1:5" x14ac:dyDescent="0.2">
      <c r="A331" s="2" t="s">
        <v>1687</v>
      </c>
      <c r="B331" s="2" t="s">
        <v>1688</v>
      </c>
      <c r="C331" s="2"/>
      <c r="D331" s="2">
        <v>332</v>
      </c>
      <c r="E331" s="9" t="s">
        <v>1689</v>
      </c>
    </row>
    <row r="332" spans="1:5" x14ac:dyDescent="0.2">
      <c r="A332" s="2" t="s">
        <v>2769</v>
      </c>
      <c r="B332" s="2" t="s">
        <v>1430</v>
      </c>
      <c r="C332" s="2" t="s">
        <v>552</v>
      </c>
      <c r="D332" s="2">
        <v>273</v>
      </c>
      <c r="E332" s="9" t="s">
        <v>551</v>
      </c>
    </row>
    <row r="333" spans="1:5" x14ac:dyDescent="0.2">
      <c r="A333" s="2" t="s">
        <v>2755</v>
      </c>
      <c r="B333" s="2" t="s">
        <v>2756</v>
      </c>
      <c r="C333" s="2"/>
      <c r="D333" s="2">
        <v>481</v>
      </c>
      <c r="E333" s="9" t="s">
        <v>2757</v>
      </c>
    </row>
    <row r="334" spans="1:5" x14ac:dyDescent="0.2">
      <c r="A334" s="2" t="s">
        <v>2770</v>
      </c>
      <c r="B334" s="2" t="s">
        <v>1431</v>
      </c>
      <c r="C334" s="2" t="s">
        <v>555</v>
      </c>
      <c r="D334" s="2">
        <v>274</v>
      </c>
      <c r="E334" s="9" t="s">
        <v>554</v>
      </c>
    </row>
    <row r="335" spans="1:5" x14ac:dyDescent="0.2">
      <c r="A335" s="2" t="s">
        <v>2768</v>
      </c>
      <c r="B335" s="2" t="s">
        <v>1432</v>
      </c>
      <c r="C335" s="2" t="s">
        <v>558</v>
      </c>
      <c r="D335" s="2">
        <v>272</v>
      </c>
      <c r="E335" s="9" t="s">
        <v>557</v>
      </c>
    </row>
    <row r="336" spans="1:5" x14ac:dyDescent="0.2">
      <c r="A336" s="2" t="s">
        <v>1798</v>
      </c>
      <c r="B336" s="2" t="s">
        <v>1433</v>
      </c>
      <c r="C336" s="2"/>
      <c r="D336" s="2">
        <v>1000</v>
      </c>
      <c r="E336" s="9" t="s">
        <v>560</v>
      </c>
    </row>
    <row r="337" spans="1:5" x14ac:dyDescent="0.2">
      <c r="A337" s="2" t="s">
        <v>1799</v>
      </c>
      <c r="B337" s="2" t="s">
        <v>1433</v>
      </c>
      <c r="C337" s="2" t="s">
        <v>561</v>
      </c>
      <c r="D337" s="2">
        <v>1116</v>
      </c>
      <c r="E337" s="9" t="s">
        <v>560</v>
      </c>
    </row>
    <row r="338" spans="1:5" x14ac:dyDescent="0.2">
      <c r="A338" s="2" t="s">
        <v>1884</v>
      </c>
      <c r="B338" s="2" t="s">
        <v>1434</v>
      </c>
      <c r="C338" s="2"/>
      <c r="D338" s="2">
        <v>567</v>
      </c>
      <c r="E338" s="9" t="s">
        <v>563</v>
      </c>
    </row>
    <row r="339" spans="1:5" x14ac:dyDescent="0.2">
      <c r="A339" s="2" t="s">
        <v>1885</v>
      </c>
      <c r="B339" s="2" t="s">
        <v>1434</v>
      </c>
      <c r="C339" s="2" t="s">
        <v>564</v>
      </c>
      <c r="D339" s="2">
        <v>1117</v>
      </c>
      <c r="E339" s="9" t="s">
        <v>563</v>
      </c>
    </row>
    <row r="340" spans="1:5" x14ac:dyDescent="0.2">
      <c r="A340" s="2" t="s">
        <v>1707</v>
      </c>
      <c r="B340" s="2" t="s">
        <v>1435</v>
      </c>
      <c r="C340" s="2"/>
      <c r="D340" s="2">
        <v>1001</v>
      </c>
      <c r="E340" s="9" t="s">
        <v>566</v>
      </c>
    </row>
    <row r="341" spans="1:5" x14ac:dyDescent="0.2">
      <c r="A341" s="2" t="s">
        <v>2545</v>
      </c>
      <c r="B341" s="2" t="s">
        <v>1436</v>
      </c>
      <c r="C341" s="2" t="s">
        <v>2546</v>
      </c>
      <c r="D341" s="2">
        <v>307</v>
      </c>
      <c r="E341" s="9" t="s">
        <v>568</v>
      </c>
    </row>
    <row r="342" spans="1:5" x14ac:dyDescent="0.2">
      <c r="A342" s="2" t="s">
        <v>2547</v>
      </c>
      <c r="B342" s="2" t="s">
        <v>1436</v>
      </c>
      <c r="C342" s="2" t="s">
        <v>569</v>
      </c>
      <c r="D342" s="2">
        <v>1037</v>
      </c>
      <c r="E342" s="9" t="s">
        <v>568</v>
      </c>
    </row>
    <row r="343" spans="1:5" x14ac:dyDescent="0.2">
      <c r="A343" s="2" t="s">
        <v>2287</v>
      </c>
      <c r="B343" s="2" t="s">
        <v>1437</v>
      </c>
      <c r="C343" s="2" t="s">
        <v>572</v>
      </c>
      <c r="D343" s="2">
        <v>251</v>
      </c>
      <c r="E343" s="9" t="s">
        <v>571</v>
      </c>
    </row>
    <row r="344" spans="1:5" x14ac:dyDescent="0.2">
      <c r="A344" s="2" t="s">
        <v>2730</v>
      </c>
      <c r="B344" s="2" t="s">
        <v>1438</v>
      </c>
      <c r="C344" s="2" t="s">
        <v>2731</v>
      </c>
      <c r="D344" s="2">
        <v>343</v>
      </c>
      <c r="E344" s="9" t="s">
        <v>574</v>
      </c>
    </row>
    <row r="345" spans="1:5" x14ac:dyDescent="0.2">
      <c r="A345" s="2" t="s">
        <v>2732</v>
      </c>
      <c r="B345" s="2" t="s">
        <v>1438</v>
      </c>
      <c r="C345" s="2" t="s">
        <v>575</v>
      </c>
      <c r="D345" s="2">
        <v>968</v>
      </c>
      <c r="E345" s="9" t="s">
        <v>574</v>
      </c>
    </row>
    <row r="346" spans="1:5" x14ac:dyDescent="0.2">
      <c r="A346" s="2" t="s">
        <v>1890</v>
      </c>
      <c r="B346" s="2" t="s">
        <v>1891</v>
      </c>
      <c r="C346" s="2"/>
      <c r="D346" s="2">
        <v>418</v>
      </c>
      <c r="E346" s="9" t="s">
        <v>1892</v>
      </c>
    </row>
    <row r="347" spans="1:5" x14ac:dyDescent="0.2">
      <c r="A347" s="2" t="s">
        <v>2143</v>
      </c>
      <c r="B347" s="2" t="s">
        <v>1439</v>
      </c>
      <c r="C347" s="2" t="s">
        <v>578</v>
      </c>
      <c r="D347" s="2">
        <v>297</v>
      </c>
      <c r="E347" s="9" t="s">
        <v>577</v>
      </c>
    </row>
    <row r="348" spans="1:5" x14ac:dyDescent="0.2">
      <c r="A348" s="2" t="s">
        <v>2581</v>
      </c>
      <c r="B348" s="2" t="s">
        <v>2582</v>
      </c>
      <c r="C348" s="2"/>
      <c r="D348" s="2">
        <v>511</v>
      </c>
      <c r="E348" s="9" t="s">
        <v>2583</v>
      </c>
    </row>
    <row r="349" spans="1:5" x14ac:dyDescent="0.2">
      <c r="A349" s="2" t="s">
        <v>2616</v>
      </c>
      <c r="B349" s="2" t="s">
        <v>2617</v>
      </c>
      <c r="C349" s="2"/>
      <c r="D349" s="2">
        <v>446</v>
      </c>
      <c r="E349" s="9" t="s">
        <v>2618</v>
      </c>
    </row>
    <row r="350" spans="1:5" x14ac:dyDescent="0.2">
      <c r="A350" s="2" t="s">
        <v>2574</v>
      </c>
      <c r="B350" s="2" t="s">
        <v>2575</v>
      </c>
      <c r="C350" s="2"/>
      <c r="D350" s="2">
        <v>492</v>
      </c>
      <c r="E350" s="9" t="s">
        <v>2576</v>
      </c>
    </row>
    <row r="351" spans="1:5" x14ac:dyDescent="0.2">
      <c r="A351" s="2" t="s">
        <v>2619</v>
      </c>
      <c r="B351" s="2" t="s">
        <v>2620</v>
      </c>
      <c r="C351" s="2"/>
      <c r="D351" s="2">
        <v>458</v>
      </c>
      <c r="E351" s="9" t="s">
        <v>2621</v>
      </c>
    </row>
    <row r="352" spans="1:5" x14ac:dyDescent="0.2">
      <c r="A352" s="2" t="s">
        <v>2525</v>
      </c>
      <c r="B352" s="2" t="s">
        <v>1440</v>
      </c>
      <c r="C352" s="2"/>
      <c r="D352" s="2">
        <v>392</v>
      </c>
      <c r="E352" s="9" t="s">
        <v>580</v>
      </c>
    </row>
    <row r="353" spans="1:5" x14ac:dyDescent="0.2">
      <c r="A353" s="2" t="s">
        <v>2526</v>
      </c>
      <c r="B353" s="2" t="s">
        <v>1440</v>
      </c>
      <c r="C353" s="2" t="s">
        <v>346</v>
      </c>
      <c r="D353" s="2">
        <v>969</v>
      </c>
      <c r="E353" s="9" t="s">
        <v>580</v>
      </c>
    </row>
    <row r="354" spans="1:5" x14ac:dyDescent="0.2">
      <c r="A354" s="2" t="s">
        <v>2563</v>
      </c>
      <c r="B354" s="2" t="s">
        <v>1441</v>
      </c>
      <c r="C354" s="2" t="s">
        <v>2564</v>
      </c>
      <c r="D354" s="2">
        <v>91</v>
      </c>
      <c r="E354" s="9" t="s">
        <v>582</v>
      </c>
    </row>
    <row r="355" spans="1:5" x14ac:dyDescent="0.2">
      <c r="A355" s="2" t="s">
        <v>2565</v>
      </c>
      <c r="B355" s="2" t="s">
        <v>1441</v>
      </c>
      <c r="C355" s="2" t="s">
        <v>583</v>
      </c>
      <c r="D355" s="2">
        <v>1038</v>
      </c>
      <c r="E355" s="9" t="s">
        <v>582</v>
      </c>
    </row>
    <row r="356" spans="1:5" x14ac:dyDescent="0.2">
      <c r="A356" s="2" t="s">
        <v>2573</v>
      </c>
      <c r="B356" s="2" t="s">
        <v>1442</v>
      </c>
      <c r="C356" s="2" t="s">
        <v>586</v>
      </c>
      <c r="D356" s="2">
        <v>32</v>
      </c>
      <c r="E356" s="9" t="s">
        <v>585</v>
      </c>
    </row>
    <row r="357" spans="1:5" x14ac:dyDescent="0.2">
      <c r="A357" s="2" t="s">
        <v>2611</v>
      </c>
      <c r="B357" s="2" t="s">
        <v>1443</v>
      </c>
      <c r="C357" s="2" t="s">
        <v>589</v>
      </c>
      <c r="D357" s="2">
        <v>87</v>
      </c>
      <c r="E357" s="9" t="s">
        <v>588</v>
      </c>
    </row>
    <row r="358" spans="1:5" x14ac:dyDescent="0.2">
      <c r="A358" s="2" t="s">
        <v>2566</v>
      </c>
      <c r="B358" s="2" t="s">
        <v>1444</v>
      </c>
      <c r="C358" s="2" t="s">
        <v>2567</v>
      </c>
      <c r="D358" s="2">
        <v>86</v>
      </c>
      <c r="E358" s="9" t="s">
        <v>591</v>
      </c>
    </row>
    <row r="359" spans="1:5" x14ac:dyDescent="0.2">
      <c r="A359" s="2" t="s">
        <v>2568</v>
      </c>
      <c r="B359" s="2" t="s">
        <v>1444</v>
      </c>
      <c r="C359" s="2" t="s">
        <v>592</v>
      </c>
      <c r="D359" s="2">
        <v>1074</v>
      </c>
      <c r="E359" s="9" t="s">
        <v>591</v>
      </c>
    </row>
    <row r="360" spans="1:5" x14ac:dyDescent="0.2">
      <c r="A360" s="2" t="s">
        <v>2612</v>
      </c>
      <c r="B360" s="2" t="s">
        <v>2613</v>
      </c>
      <c r="C360" s="2"/>
      <c r="D360" s="2">
        <v>422</v>
      </c>
      <c r="E360" s="9" t="s">
        <v>2614</v>
      </c>
    </row>
    <row r="361" spans="1:5" x14ac:dyDescent="0.2">
      <c r="A361" s="2" t="s">
        <v>2569</v>
      </c>
      <c r="B361" s="2" t="s">
        <v>2570</v>
      </c>
      <c r="C361" s="2"/>
      <c r="D361" s="2">
        <v>452</v>
      </c>
      <c r="E361" s="9" t="s">
        <v>2571</v>
      </c>
    </row>
    <row r="362" spans="1:5" x14ac:dyDescent="0.2">
      <c r="A362" s="2" t="s">
        <v>1971</v>
      </c>
      <c r="B362" s="2" t="s">
        <v>1972</v>
      </c>
      <c r="C362" s="2"/>
      <c r="D362" s="2">
        <v>399</v>
      </c>
      <c r="E362" s="9" t="s">
        <v>1973</v>
      </c>
    </row>
    <row r="363" spans="1:5" x14ac:dyDescent="0.2">
      <c r="A363" s="2" t="s">
        <v>2351</v>
      </c>
      <c r="B363" s="2" t="s">
        <v>1445</v>
      </c>
      <c r="C363" s="2" t="s">
        <v>2352</v>
      </c>
      <c r="D363" s="2">
        <v>393</v>
      </c>
      <c r="E363" s="9" t="s">
        <v>594</v>
      </c>
    </row>
    <row r="364" spans="1:5" x14ac:dyDescent="0.2">
      <c r="A364" s="2" t="s">
        <v>2353</v>
      </c>
      <c r="B364" s="2" t="s">
        <v>1445</v>
      </c>
      <c r="C364" s="2" t="s">
        <v>595</v>
      </c>
      <c r="D364" s="2">
        <v>1040</v>
      </c>
      <c r="E364" s="9" t="s">
        <v>594</v>
      </c>
    </row>
    <row r="365" spans="1:5" x14ac:dyDescent="0.2">
      <c r="A365" s="2" t="s">
        <v>2096</v>
      </c>
      <c r="B365" s="2" t="s">
        <v>2097</v>
      </c>
      <c r="C365" s="2"/>
      <c r="D365" s="2">
        <v>489</v>
      </c>
      <c r="E365" s="9" t="s">
        <v>2098</v>
      </c>
    </row>
    <row r="366" spans="1:5" x14ac:dyDescent="0.2">
      <c r="A366" s="2" t="s">
        <v>2479</v>
      </c>
      <c r="B366" s="2" t="s">
        <v>2480</v>
      </c>
      <c r="C366" s="2"/>
      <c r="D366" s="2">
        <v>561</v>
      </c>
      <c r="E366" s="9" t="s">
        <v>2481</v>
      </c>
    </row>
    <row r="367" spans="1:5" x14ac:dyDescent="0.2">
      <c r="A367" s="2" t="s">
        <v>2318</v>
      </c>
      <c r="B367" s="2" t="s">
        <v>2319</v>
      </c>
      <c r="C367" s="2"/>
      <c r="D367" s="2">
        <v>417</v>
      </c>
      <c r="E367" s="9" t="s">
        <v>2320</v>
      </c>
    </row>
    <row r="368" spans="1:5" x14ac:dyDescent="0.2">
      <c r="A368" s="2" t="s">
        <v>2122</v>
      </c>
      <c r="B368" s="2" t="s">
        <v>1446</v>
      </c>
      <c r="C368" s="2"/>
      <c r="D368" s="2">
        <v>345</v>
      </c>
      <c r="E368" s="9" t="s">
        <v>597</v>
      </c>
    </row>
    <row r="369" spans="1:5" x14ac:dyDescent="0.2">
      <c r="A369" s="2" t="s">
        <v>2123</v>
      </c>
      <c r="B369" s="2" t="s">
        <v>1446</v>
      </c>
      <c r="C369" s="2" t="s">
        <v>2124</v>
      </c>
      <c r="D369" s="2">
        <v>970</v>
      </c>
      <c r="E369" s="9" t="s">
        <v>597</v>
      </c>
    </row>
    <row r="370" spans="1:5" x14ac:dyDescent="0.2">
      <c r="A370" s="2" t="s">
        <v>2125</v>
      </c>
      <c r="B370" s="2" t="s">
        <v>1446</v>
      </c>
      <c r="C370" s="2" t="s">
        <v>598</v>
      </c>
      <c r="D370" s="2">
        <v>1041</v>
      </c>
      <c r="E370" s="9" t="s">
        <v>597</v>
      </c>
    </row>
    <row r="371" spans="1:5" x14ac:dyDescent="0.2">
      <c r="A371" s="2" t="s">
        <v>2230</v>
      </c>
      <c r="B371" s="2" t="s">
        <v>1447</v>
      </c>
      <c r="C371" s="2" t="s">
        <v>601</v>
      </c>
      <c r="D371" s="2">
        <v>1077</v>
      </c>
      <c r="E371" s="9" t="s">
        <v>600</v>
      </c>
    </row>
    <row r="372" spans="1:5" x14ac:dyDescent="0.2">
      <c r="A372" s="2" t="s">
        <v>2231</v>
      </c>
      <c r="B372" s="2" t="s">
        <v>1447</v>
      </c>
      <c r="C372" s="2" t="s">
        <v>2232</v>
      </c>
      <c r="D372" s="2">
        <v>138</v>
      </c>
      <c r="E372" s="9" t="s">
        <v>600</v>
      </c>
    </row>
    <row r="373" spans="1:5" x14ac:dyDescent="0.2">
      <c r="A373" s="2" t="s">
        <v>2418</v>
      </c>
      <c r="B373" s="2" t="s">
        <v>1448</v>
      </c>
      <c r="C373" s="2"/>
      <c r="D373" s="2">
        <v>218</v>
      </c>
      <c r="E373" s="9" t="s">
        <v>603</v>
      </c>
    </row>
    <row r="374" spans="1:5" x14ac:dyDescent="0.2">
      <c r="A374" s="2" t="s">
        <v>2419</v>
      </c>
      <c r="B374" s="2" t="s">
        <v>1448</v>
      </c>
      <c r="C374" s="2" t="s">
        <v>604</v>
      </c>
      <c r="D374" s="2">
        <v>1076</v>
      </c>
      <c r="E374" s="9" t="s">
        <v>603</v>
      </c>
    </row>
    <row r="375" spans="1:5" x14ac:dyDescent="0.2">
      <c r="A375" s="2" t="s">
        <v>1695</v>
      </c>
      <c r="B375" s="2" t="s">
        <v>1449</v>
      </c>
      <c r="C375" s="2"/>
      <c r="D375" s="2">
        <v>350</v>
      </c>
      <c r="E375" s="9" t="s">
        <v>606</v>
      </c>
    </row>
    <row r="376" spans="1:5" x14ac:dyDescent="0.2">
      <c r="A376" s="2" t="s">
        <v>1696</v>
      </c>
      <c r="B376" s="2" t="s">
        <v>1449</v>
      </c>
      <c r="C376" s="2" t="s">
        <v>607</v>
      </c>
      <c r="D376" s="2">
        <v>971</v>
      </c>
      <c r="E376" s="9" t="s">
        <v>606</v>
      </c>
    </row>
    <row r="377" spans="1:5" x14ac:dyDescent="0.2">
      <c r="A377" s="2" t="s">
        <v>2175</v>
      </c>
      <c r="B377" s="2" t="s">
        <v>1468</v>
      </c>
      <c r="C377" s="2"/>
      <c r="D377" s="2">
        <v>401</v>
      </c>
      <c r="E377" s="9" t="s">
        <v>645</v>
      </c>
    </row>
    <row r="378" spans="1:5" x14ac:dyDescent="0.2">
      <c r="A378" s="2" t="s">
        <v>2386</v>
      </c>
      <c r="B378" s="2" t="s">
        <v>1469</v>
      </c>
      <c r="C378" s="2"/>
      <c r="D378" s="2">
        <v>537</v>
      </c>
      <c r="E378" s="9" t="s">
        <v>647</v>
      </c>
    </row>
    <row r="379" spans="1:5" x14ac:dyDescent="0.2">
      <c r="A379" s="2" t="s">
        <v>2197</v>
      </c>
      <c r="B379" s="2" t="s">
        <v>1450</v>
      </c>
      <c r="C379" s="2"/>
      <c r="D379" s="2">
        <v>409</v>
      </c>
      <c r="E379" s="9" t="s">
        <v>609</v>
      </c>
    </row>
    <row r="380" spans="1:5" x14ac:dyDescent="0.2">
      <c r="A380" s="2" t="s">
        <v>2394</v>
      </c>
      <c r="B380" s="2" t="s">
        <v>1451</v>
      </c>
      <c r="C380" s="2"/>
      <c r="D380" s="2">
        <v>548</v>
      </c>
      <c r="E380" s="9" t="s">
        <v>611</v>
      </c>
    </row>
    <row r="381" spans="1:5" x14ac:dyDescent="0.2">
      <c r="A381" s="2" t="s">
        <v>2289</v>
      </c>
      <c r="B381" s="2" t="s">
        <v>1452</v>
      </c>
      <c r="C381" s="2"/>
      <c r="D381" s="2">
        <v>543</v>
      </c>
      <c r="E381" s="9" t="s">
        <v>613</v>
      </c>
    </row>
    <row r="382" spans="1:5" x14ac:dyDescent="0.2">
      <c r="A382" s="2" t="s">
        <v>2458</v>
      </c>
      <c r="B382" s="2" t="s">
        <v>1453</v>
      </c>
      <c r="C382" s="2"/>
      <c r="D382" s="2">
        <v>528</v>
      </c>
      <c r="E382" s="9" t="s">
        <v>615</v>
      </c>
    </row>
    <row r="383" spans="1:5" x14ac:dyDescent="0.2">
      <c r="A383" s="2" t="s">
        <v>2342</v>
      </c>
      <c r="B383" s="2" t="s">
        <v>1454</v>
      </c>
      <c r="C383" s="2"/>
      <c r="D383" s="2">
        <v>424</v>
      </c>
      <c r="E383" s="9" t="s">
        <v>617</v>
      </c>
    </row>
    <row r="384" spans="1:5" x14ac:dyDescent="0.2">
      <c r="A384" s="2" t="s">
        <v>2505</v>
      </c>
      <c r="B384" s="2" t="s">
        <v>1455</v>
      </c>
      <c r="C384" s="2"/>
      <c r="D384" s="2">
        <v>556</v>
      </c>
      <c r="E384" s="9" t="s">
        <v>619</v>
      </c>
    </row>
    <row r="385" spans="1:5" x14ac:dyDescent="0.2">
      <c r="A385" s="2" t="s">
        <v>2588</v>
      </c>
      <c r="B385" s="2" t="s">
        <v>1456</v>
      </c>
      <c r="C385" s="2"/>
      <c r="D385" s="2">
        <v>432</v>
      </c>
      <c r="E385" s="9" t="s">
        <v>621</v>
      </c>
    </row>
    <row r="386" spans="1:5" x14ac:dyDescent="0.2">
      <c r="A386" s="2" t="s">
        <v>2834</v>
      </c>
      <c r="B386" s="2" t="s">
        <v>1459</v>
      </c>
      <c r="C386" s="2"/>
      <c r="D386" s="2">
        <v>406</v>
      </c>
      <c r="E386" s="9" t="s">
        <v>627</v>
      </c>
    </row>
    <row r="387" spans="1:5" x14ac:dyDescent="0.2">
      <c r="A387" s="2" t="s">
        <v>1937</v>
      </c>
      <c r="B387" s="2" t="s">
        <v>1460</v>
      </c>
      <c r="C387" s="2"/>
      <c r="D387" s="2">
        <v>539</v>
      </c>
      <c r="E387" s="9" t="s">
        <v>629</v>
      </c>
    </row>
    <row r="388" spans="1:5" x14ac:dyDescent="0.2">
      <c r="A388" s="2" t="s">
        <v>1965</v>
      </c>
      <c r="B388" s="2" t="s">
        <v>1461</v>
      </c>
      <c r="C388" s="2"/>
      <c r="D388" s="2">
        <v>526</v>
      </c>
      <c r="E388" s="9" t="s">
        <v>631</v>
      </c>
    </row>
    <row r="389" spans="1:5" x14ac:dyDescent="0.2">
      <c r="A389" s="2" t="s">
        <v>2154</v>
      </c>
      <c r="B389" s="2" t="s">
        <v>1462</v>
      </c>
      <c r="C389" s="2"/>
      <c r="D389" s="2">
        <v>563</v>
      </c>
      <c r="E389" s="9" t="s">
        <v>633</v>
      </c>
    </row>
    <row r="390" spans="1:5" x14ac:dyDescent="0.2">
      <c r="A390" s="2" t="s">
        <v>2370</v>
      </c>
      <c r="B390" s="2" t="s">
        <v>1463</v>
      </c>
      <c r="C390" s="2"/>
      <c r="D390" s="2">
        <v>532</v>
      </c>
      <c r="E390" s="9" t="s">
        <v>635</v>
      </c>
    </row>
    <row r="391" spans="1:5" x14ac:dyDescent="0.2">
      <c r="A391" s="2" t="s">
        <v>1785</v>
      </c>
      <c r="B391" s="2" t="s">
        <v>1464</v>
      </c>
      <c r="C391" s="2"/>
      <c r="D391" s="2">
        <v>577</v>
      </c>
      <c r="E391" s="9" t="s">
        <v>637</v>
      </c>
    </row>
    <row r="392" spans="1:5" x14ac:dyDescent="0.2">
      <c r="A392" s="2" t="s">
        <v>1875</v>
      </c>
      <c r="B392" s="2" t="s">
        <v>1465</v>
      </c>
      <c r="C392" s="2"/>
      <c r="D392" s="2">
        <v>576</v>
      </c>
      <c r="E392" s="9" t="s">
        <v>639</v>
      </c>
    </row>
    <row r="393" spans="1:5" x14ac:dyDescent="0.2">
      <c r="A393" s="2" t="s">
        <v>1782</v>
      </c>
      <c r="B393" s="2" t="s">
        <v>1457</v>
      </c>
      <c r="C393" s="2"/>
      <c r="D393" s="2">
        <v>534</v>
      </c>
      <c r="E393" s="9" t="s">
        <v>623</v>
      </c>
    </row>
    <row r="394" spans="1:5" x14ac:dyDescent="0.2">
      <c r="A394" s="2" t="s">
        <v>1872</v>
      </c>
      <c r="B394" s="2" t="s">
        <v>1458</v>
      </c>
      <c r="C394" s="2"/>
      <c r="D394" s="2">
        <v>523</v>
      </c>
      <c r="E394" s="9" t="s">
        <v>625</v>
      </c>
    </row>
    <row r="395" spans="1:5" x14ac:dyDescent="0.2">
      <c r="A395" s="2" t="s">
        <v>2796</v>
      </c>
      <c r="B395" s="2" t="s">
        <v>1466</v>
      </c>
      <c r="C395" s="2"/>
      <c r="D395" s="2">
        <v>451</v>
      </c>
      <c r="E395" s="9" t="s">
        <v>641</v>
      </c>
    </row>
    <row r="396" spans="1:5" x14ac:dyDescent="0.2">
      <c r="A396" s="2" t="s">
        <v>2836</v>
      </c>
      <c r="B396" s="2" t="s">
        <v>1467</v>
      </c>
      <c r="C396" s="2"/>
      <c r="D396" s="2">
        <v>419</v>
      </c>
      <c r="E396" s="9" t="s">
        <v>643</v>
      </c>
    </row>
    <row r="397" spans="1:5" x14ac:dyDescent="0.2">
      <c r="A397" s="2" t="s">
        <v>2599</v>
      </c>
      <c r="B397" s="2" t="s">
        <v>1470</v>
      </c>
      <c r="C397" s="2"/>
      <c r="D397" s="2">
        <v>491</v>
      </c>
      <c r="E397" s="9" t="s">
        <v>649</v>
      </c>
    </row>
    <row r="398" spans="1:5" x14ac:dyDescent="0.2">
      <c r="A398" s="2" t="s">
        <v>2633</v>
      </c>
      <c r="B398" s="2" t="s">
        <v>1471</v>
      </c>
      <c r="C398" s="2"/>
      <c r="D398" s="2">
        <v>456</v>
      </c>
      <c r="E398" s="9" t="s">
        <v>651</v>
      </c>
    </row>
    <row r="399" spans="1:5" x14ac:dyDescent="0.2">
      <c r="A399" s="2" t="s">
        <v>2548</v>
      </c>
      <c r="B399" s="2" t="s">
        <v>1472</v>
      </c>
      <c r="C399" s="2"/>
      <c r="D399" s="2">
        <v>400</v>
      </c>
      <c r="E399" s="9" t="s">
        <v>653</v>
      </c>
    </row>
    <row r="400" spans="1:5" x14ac:dyDescent="0.2">
      <c r="A400" s="2" t="s">
        <v>2604</v>
      </c>
      <c r="B400" s="2" t="s">
        <v>1473</v>
      </c>
      <c r="C400" s="2"/>
      <c r="D400" s="2">
        <v>536</v>
      </c>
      <c r="E400" s="9" t="s">
        <v>655</v>
      </c>
    </row>
    <row r="401" spans="1:5" x14ac:dyDescent="0.2">
      <c r="A401" s="2" t="s">
        <v>2777</v>
      </c>
      <c r="B401" s="2" t="s">
        <v>1474</v>
      </c>
      <c r="C401" s="2"/>
      <c r="D401" s="2">
        <v>416</v>
      </c>
      <c r="E401" s="9" t="s">
        <v>657</v>
      </c>
    </row>
    <row r="402" spans="1:5" x14ac:dyDescent="0.2">
      <c r="A402" s="2" t="s">
        <v>2818</v>
      </c>
      <c r="B402" s="2" t="s">
        <v>1475</v>
      </c>
      <c r="C402" s="2"/>
      <c r="D402" s="2">
        <v>560</v>
      </c>
      <c r="E402" s="9" t="s">
        <v>659</v>
      </c>
    </row>
    <row r="403" spans="1:5" x14ac:dyDescent="0.2">
      <c r="A403" s="2" t="s">
        <v>2584</v>
      </c>
      <c r="B403" s="2" t="s">
        <v>1476</v>
      </c>
      <c r="C403" s="2"/>
      <c r="D403" s="2">
        <v>420</v>
      </c>
      <c r="E403" s="9" t="s">
        <v>661</v>
      </c>
    </row>
    <row r="404" spans="1:5" x14ac:dyDescent="0.2">
      <c r="A404" s="2" t="s">
        <v>2622</v>
      </c>
      <c r="B404" s="2" t="s">
        <v>1477</v>
      </c>
      <c r="C404" s="2"/>
      <c r="D404" s="2">
        <v>566</v>
      </c>
      <c r="E404" s="9" t="s">
        <v>663</v>
      </c>
    </row>
    <row r="405" spans="1:5" x14ac:dyDescent="0.2">
      <c r="A405" s="2" t="s">
        <v>2787</v>
      </c>
      <c r="B405" s="2" t="s">
        <v>1478</v>
      </c>
      <c r="C405" s="2"/>
      <c r="D405" s="2">
        <v>429</v>
      </c>
      <c r="E405" s="9" t="s">
        <v>665</v>
      </c>
    </row>
    <row r="406" spans="1:5" x14ac:dyDescent="0.2">
      <c r="A406" s="2" t="s">
        <v>2825</v>
      </c>
      <c r="B406" s="2" t="s">
        <v>1479</v>
      </c>
      <c r="C406" s="2"/>
      <c r="D406" s="2">
        <v>398</v>
      </c>
      <c r="E406" s="9" t="s">
        <v>667</v>
      </c>
    </row>
    <row r="407" spans="1:5" x14ac:dyDescent="0.2">
      <c r="A407" s="2" t="s">
        <v>2801</v>
      </c>
      <c r="B407" s="2" t="s">
        <v>1480</v>
      </c>
      <c r="C407" s="2"/>
      <c r="D407" s="2">
        <v>574</v>
      </c>
      <c r="E407" s="9" t="s">
        <v>669</v>
      </c>
    </row>
    <row r="408" spans="1:5" x14ac:dyDescent="0.2">
      <c r="A408" s="2" t="s">
        <v>2839</v>
      </c>
      <c r="B408" s="2" t="s">
        <v>1481</v>
      </c>
      <c r="C408" s="2"/>
      <c r="D408" s="2">
        <v>571</v>
      </c>
      <c r="E408" s="9" t="s">
        <v>671</v>
      </c>
    </row>
    <row r="409" spans="1:5" x14ac:dyDescent="0.2">
      <c r="A409" s="2" t="s">
        <v>2235</v>
      </c>
      <c r="B409" s="2" t="s">
        <v>1482</v>
      </c>
      <c r="C409" s="2"/>
      <c r="D409" s="2">
        <v>444</v>
      </c>
      <c r="E409" s="9" t="s">
        <v>673</v>
      </c>
    </row>
    <row r="410" spans="1:5" x14ac:dyDescent="0.2">
      <c r="A410" s="2" t="s">
        <v>2420</v>
      </c>
      <c r="B410" s="2" t="s">
        <v>1483</v>
      </c>
      <c r="C410" s="2"/>
      <c r="D410" s="2">
        <v>412</v>
      </c>
      <c r="E410" s="9" t="s">
        <v>675</v>
      </c>
    </row>
    <row r="411" spans="1:5" x14ac:dyDescent="0.2">
      <c r="A411" s="2" t="s">
        <v>2268</v>
      </c>
      <c r="B411" s="2" t="s">
        <v>1484</v>
      </c>
      <c r="C411" s="2"/>
      <c r="D411" s="2">
        <v>468</v>
      </c>
      <c r="E411" s="9" t="s">
        <v>677</v>
      </c>
    </row>
    <row r="412" spans="1:5" x14ac:dyDescent="0.2">
      <c r="A412" s="2" t="s">
        <v>2448</v>
      </c>
      <c r="B412" s="2" t="s">
        <v>1485</v>
      </c>
      <c r="C412" s="2"/>
      <c r="D412" s="2">
        <v>436</v>
      </c>
      <c r="E412" s="9" t="s">
        <v>679</v>
      </c>
    </row>
    <row r="413" spans="1:5" x14ac:dyDescent="0.2">
      <c r="A413" s="2" t="s">
        <v>2261</v>
      </c>
      <c r="B413" s="2" t="s">
        <v>1486</v>
      </c>
      <c r="C413" s="2"/>
      <c r="D413" s="2">
        <v>455</v>
      </c>
      <c r="E413" s="9" t="s">
        <v>681</v>
      </c>
    </row>
    <row r="414" spans="1:5" x14ac:dyDescent="0.2">
      <c r="A414" s="2" t="s">
        <v>2442</v>
      </c>
      <c r="B414" s="2" t="s">
        <v>1487</v>
      </c>
      <c r="C414" s="2"/>
      <c r="D414" s="2">
        <v>426</v>
      </c>
      <c r="E414" s="9" t="s">
        <v>683</v>
      </c>
    </row>
    <row r="415" spans="1:5" x14ac:dyDescent="0.2">
      <c r="A415" s="2" t="s">
        <v>2562</v>
      </c>
      <c r="B415" s="2" t="s">
        <v>1488</v>
      </c>
      <c r="C415" s="2"/>
      <c r="D415" s="2">
        <v>407</v>
      </c>
      <c r="E415" s="9" t="s">
        <v>685</v>
      </c>
    </row>
    <row r="416" spans="1:5" x14ac:dyDescent="0.2">
      <c r="A416" s="2" t="s">
        <v>2609</v>
      </c>
      <c r="B416" s="2" t="s">
        <v>1489</v>
      </c>
      <c r="C416" s="2"/>
      <c r="D416" s="2">
        <v>544</v>
      </c>
      <c r="E416" s="9" t="s">
        <v>687</v>
      </c>
    </row>
    <row r="417" spans="1:5" x14ac:dyDescent="0.2">
      <c r="A417" s="2" t="s">
        <v>2316</v>
      </c>
      <c r="B417" s="2" t="s">
        <v>1490</v>
      </c>
      <c r="C417" s="2"/>
      <c r="D417" s="2">
        <v>565</v>
      </c>
      <c r="E417" s="9" t="s">
        <v>689</v>
      </c>
    </row>
    <row r="418" spans="1:5" x14ac:dyDescent="0.2">
      <c r="A418" s="2" t="s">
        <v>2478</v>
      </c>
      <c r="B418" s="2" t="s">
        <v>1491</v>
      </c>
      <c r="C418" s="2"/>
      <c r="D418" s="2">
        <v>533</v>
      </c>
      <c r="E418" s="9" t="s">
        <v>691</v>
      </c>
    </row>
    <row r="419" spans="1:5" x14ac:dyDescent="0.2">
      <c r="A419" s="2" t="s">
        <v>2800</v>
      </c>
      <c r="B419" s="2" t="s">
        <v>1494</v>
      </c>
      <c r="C419" s="2"/>
      <c r="D419" s="2">
        <v>569</v>
      </c>
      <c r="E419" s="9" t="s">
        <v>697</v>
      </c>
    </row>
    <row r="420" spans="1:5" x14ac:dyDescent="0.2">
      <c r="A420" s="2" t="s">
        <v>2838</v>
      </c>
      <c r="B420" s="2" t="s">
        <v>1495</v>
      </c>
      <c r="C420" s="2"/>
      <c r="D420" s="2">
        <v>568</v>
      </c>
      <c r="E420" s="9" t="s">
        <v>699</v>
      </c>
    </row>
    <row r="421" spans="1:5" x14ac:dyDescent="0.2">
      <c r="A421" s="2" t="s">
        <v>2216</v>
      </c>
      <c r="B421" s="2" t="s">
        <v>1492</v>
      </c>
      <c r="C421" s="2"/>
      <c r="D421" s="2">
        <v>423</v>
      </c>
      <c r="E421" s="9" t="s">
        <v>693</v>
      </c>
    </row>
    <row r="422" spans="1:5" x14ac:dyDescent="0.2">
      <c r="A422" s="2" t="s">
        <v>2404</v>
      </c>
      <c r="B422" s="2" t="s">
        <v>1493</v>
      </c>
      <c r="C422" s="2"/>
      <c r="D422" s="2">
        <v>553</v>
      </c>
      <c r="E422" s="9" t="s">
        <v>695</v>
      </c>
    </row>
    <row r="423" spans="1:5" x14ac:dyDescent="0.2">
      <c r="A423" s="2" t="s">
        <v>1790</v>
      </c>
      <c r="B423" s="2" t="s">
        <v>1496</v>
      </c>
      <c r="C423" s="2"/>
      <c r="D423" s="2">
        <v>396</v>
      </c>
      <c r="E423" s="9" t="s">
        <v>701</v>
      </c>
    </row>
    <row r="424" spans="1:5" x14ac:dyDescent="0.2">
      <c r="A424" s="2" t="s">
        <v>1883</v>
      </c>
      <c r="B424" s="2" t="s">
        <v>1497</v>
      </c>
      <c r="C424" s="2"/>
      <c r="D424" s="2">
        <v>540</v>
      </c>
      <c r="E424" s="9" t="s">
        <v>703</v>
      </c>
    </row>
    <row r="425" spans="1:5" x14ac:dyDescent="0.2">
      <c r="A425" s="2" t="s">
        <v>2357</v>
      </c>
      <c r="B425" s="2" t="s">
        <v>1498</v>
      </c>
      <c r="C425" s="2"/>
      <c r="D425" s="2">
        <v>470</v>
      </c>
      <c r="E425" s="9" t="s">
        <v>705</v>
      </c>
    </row>
    <row r="426" spans="1:5" x14ac:dyDescent="0.2">
      <c r="A426" s="2" t="s">
        <v>2515</v>
      </c>
      <c r="B426" s="2" t="s">
        <v>1499</v>
      </c>
      <c r="C426" s="2"/>
      <c r="D426" s="2">
        <v>437</v>
      </c>
      <c r="E426" s="9" t="s">
        <v>707</v>
      </c>
    </row>
    <row r="427" spans="1:5" x14ac:dyDescent="0.2">
      <c r="A427" s="2" t="s">
        <v>2336</v>
      </c>
      <c r="B427" s="2" t="s">
        <v>1500</v>
      </c>
      <c r="C427" s="2"/>
      <c r="D427" s="2">
        <v>411</v>
      </c>
      <c r="E427" s="9" t="s">
        <v>709</v>
      </c>
    </row>
    <row r="428" spans="1:5" x14ac:dyDescent="0.2">
      <c r="A428" s="2" t="s">
        <v>2495</v>
      </c>
      <c r="B428" s="2" t="s">
        <v>1501</v>
      </c>
      <c r="C428" s="2"/>
      <c r="D428" s="2">
        <v>549</v>
      </c>
      <c r="E428" s="9" t="s">
        <v>711</v>
      </c>
    </row>
    <row r="429" spans="1:5" x14ac:dyDescent="0.2">
      <c r="A429" s="2" t="s">
        <v>2663</v>
      </c>
      <c r="B429" s="2" t="s">
        <v>1502</v>
      </c>
      <c r="C429" s="2"/>
      <c r="D429" s="2">
        <v>404</v>
      </c>
      <c r="E429" s="9" t="s">
        <v>713</v>
      </c>
    </row>
    <row r="430" spans="1:5" x14ac:dyDescent="0.2">
      <c r="A430" s="2" t="s">
        <v>2682</v>
      </c>
      <c r="B430" s="2" t="s">
        <v>1503</v>
      </c>
      <c r="C430" s="2"/>
      <c r="D430" s="2">
        <v>552</v>
      </c>
      <c r="E430" s="9" t="s">
        <v>715</v>
      </c>
    </row>
    <row r="431" spans="1:5" x14ac:dyDescent="0.2">
      <c r="A431" s="2" t="s">
        <v>2227</v>
      </c>
      <c r="B431" s="2" t="s">
        <v>1504</v>
      </c>
      <c r="C431" s="2"/>
      <c r="D431" s="2">
        <v>435</v>
      </c>
      <c r="E431" s="9" t="s">
        <v>717</v>
      </c>
    </row>
    <row r="432" spans="1:5" x14ac:dyDescent="0.2">
      <c r="A432" s="2" t="s">
        <v>2415</v>
      </c>
      <c r="B432" s="2" t="s">
        <v>1505</v>
      </c>
      <c r="C432" s="2"/>
      <c r="D432" s="2">
        <v>402</v>
      </c>
      <c r="E432" s="9" t="s">
        <v>719</v>
      </c>
    </row>
    <row r="433" spans="1:5" x14ac:dyDescent="0.2">
      <c r="A433" s="2" t="s">
        <v>1800</v>
      </c>
      <c r="B433" s="2" t="s">
        <v>1506</v>
      </c>
      <c r="C433" s="2"/>
      <c r="D433" s="2">
        <v>403</v>
      </c>
      <c r="E433" s="9" t="s">
        <v>721</v>
      </c>
    </row>
    <row r="434" spans="1:5" x14ac:dyDescent="0.2">
      <c r="A434" s="2" t="s">
        <v>1886</v>
      </c>
      <c r="B434" s="2" t="s">
        <v>1507</v>
      </c>
      <c r="C434" s="2"/>
      <c r="D434" s="2">
        <v>550</v>
      </c>
      <c r="E434" s="9" t="s">
        <v>723</v>
      </c>
    </row>
    <row r="435" spans="1:5" x14ac:dyDescent="0.2">
      <c r="A435" s="2" t="s">
        <v>2297</v>
      </c>
      <c r="B435" s="2" t="s">
        <v>2298</v>
      </c>
      <c r="C435" s="2"/>
      <c r="D435" s="2">
        <v>433</v>
      </c>
      <c r="E435" s="9" t="s">
        <v>2299</v>
      </c>
    </row>
    <row r="436" spans="1:5" x14ac:dyDescent="0.2">
      <c r="A436" s="2" t="s">
        <v>2462</v>
      </c>
      <c r="B436" s="2" t="s">
        <v>2463</v>
      </c>
      <c r="C436" s="2"/>
      <c r="D436" s="2">
        <v>551</v>
      </c>
      <c r="E436" s="9" t="s">
        <v>2464</v>
      </c>
    </row>
    <row r="437" spans="1:5" x14ac:dyDescent="0.2">
      <c r="A437" s="2" t="s">
        <v>1906</v>
      </c>
      <c r="B437" s="2" t="s">
        <v>1508</v>
      </c>
      <c r="C437" s="2" t="s">
        <v>726</v>
      </c>
      <c r="D437" s="2">
        <v>1042</v>
      </c>
      <c r="E437" s="9" t="s">
        <v>725</v>
      </c>
    </row>
    <row r="438" spans="1:5" x14ac:dyDescent="0.2">
      <c r="A438" t="s">
        <v>1907</v>
      </c>
      <c r="B438" t="s">
        <v>1508</v>
      </c>
      <c r="C438" t="s">
        <v>1908</v>
      </c>
      <c r="D438" s="2">
        <v>260</v>
      </c>
      <c r="E438" t="s">
        <v>725</v>
      </c>
    </row>
    <row r="439" spans="1:5" x14ac:dyDescent="0.2">
      <c r="A439" t="s">
        <v>2759</v>
      </c>
      <c r="B439" t="s">
        <v>2760</v>
      </c>
      <c r="D439" s="2">
        <v>500</v>
      </c>
      <c r="E439" t="s">
        <v>2761</v>
      </c>
    </row>
    <row r="440" spans="1:5" x14ac:dyDescent="0.2">
      <c r="A440" t="s">
        <v>2686</v>
      </c>
      <c r="B440" t="s">
        <v>2687</v>
      </c>
      <c r="D440" s="2">
        <v>475</v>
      </c>
      <c r="E440" t="s">
        <v>2688</v>
      </c>
    </row>
    <row r="441" spans="1:5" x14ac:dyDescent="0.2">
      <c r="A441" t="s">
        <v>2490</v>
      </c>
      <c r="B441" t="s">
        <v>1509</v>
      </c>
      <c r="C441" t="s">
        <v>729</v>
      </c>
      <c r="D441" s="2">
        <v>269</v>
      </c>
      <c r="E441" t="s">
        <v>728</v>
      </c>
    </row>
    <row r="442" spans="1:5" x14ac:dyDescent="0.2">
      <c r="A442" t="s">
        <v>2321</v>
      </c>
      <c r="B442" t="s">
        <v>1510</v>
      </c>
      <c r="C442" t="s">
        <v>732</v>
      </c>
      <c r="D442" s="2">
        <v>177</v>
      </c>
      <c r="E442" t="s">
        <v>731</v>
      </c>
    </row>
    <row r="443" spans="1:5" x14ac:dyDescent="0.2">
      <c r="A443" t="s">
        <v>1748</v>
      </c>
      <c r="B443" t="s">
        <v>1749</v>
      </c>
      <c r="D443" s="2">
        <v>546</v>
      </c>
      <c r="E443" t="s">
        <v>1750</v>
      </c>
    </row>
    <row r="444" spans="1:5" x14ac:dyDescent="0.2">
      <c r="A444" t="s">
        <v>1832</v>
      </c>
      <c r="B444" t="s">
        <v>1833</v>
      </c>
      <c r="D444" s="2">
        <v>524</v>
      </c>
      <c r="E444" t="s">
        <v>1834</v>
      </c>
    </row>
    <row r="445" spans="1:5" x14ac:dyDescent="0.2">
      <c r="A445" t="s">
        <v>2379</v>
      </c>
      <c r="B445" t="s">
        <v>1512</v>
      </c>
      <c r="C445" t="s">
        <v>738</v>
      </c>
      <c r="D445" s="2">
        <v>146</v>
      </c>
      <c r="E445" t="s">
        <v>737</v>
      </c>
    </row>
    <row r="446" spans="1:5" x14ac:dyDescent="0.2">
      <c r="A446" t="s">
        <v>2162</v>
      </c>
      <c r="B446" t="s">
        <v>1513</v>
      </c>
      <c r="C446" t="s">
        <v>741</v>
      </c>
      <c r="D446" s="2">
        <v>140</v>
      </c>
      <c r="E446" t="s">
        <v>740</v>
      </c>
    </row>
    <row r="447" spans="1:5" x14ac:dyDescent="0.2">
      <c r="A447" t="s">
        <v>2717</v>
      </c>
      <c r="B447" t="s">
        <v>1514</v>
      </c>
      <c r="D447" s="2">
        <v>237</v>
      </c>
      <c r="E447" t="s">
        <v>743</v>
      </c>
    </row>
    <row r="448" spans="1:5" x14ac:dyDescent="0.2">
      <c r="A448" t="s">
        <v>2718</v>
      </c>
      <c r="B448" t="s">
        <v>1514</v>
      </c>
      <c r="C448" t="s">
        <v>744</v>
      </c>
      <c r="D448" s="2">
        <v>972</v>
      </c>
      <c r="E448" t="s">
        <v>743</v>
      </c>
    </row>
    <row r="449" spans="1:5" x14ac:dyDescent="0.2">
      <c r="A449" t="s">
        <v>2680</v>
      </c>
      <c r="B449" t="s">
        <v>1511</v>
      </c>
      <c r="C449" t="s">
        <v>735</v>
      </c>
      <c r="D449" s="2">
        <v>357</v>
      </c>
      <c r="E449" t="s">
        <v>734</v>
      </c>
    </row>
    <row r="450" spans="1:5" x14ac:dyDescent="0.2">
      <c r="A450" t="s">
        <v>1786</v>
      </c>
      <c r="B450" t="s">
        <v>1787</v>
      </c>
      <c r="D450" s="2">
        <v>408</v>
      </c>
      <c r="E450" t="s">
        <v>1788</v>
      </c>
    </row>
    <row r="451" spans="1:5" x14ac:dyDescent="0.2">
      <c r="A451" t="s">
        <v>2659</v>
      </c>
      <c r="B451" t="s">
        <v>1515</v>
      </c>
      <c r="C451" t="s">
        <v>747</v>
      </c>
      <c r="D451" s="2">
        <v>341</v>
      </c>
      <c r="E451" t="s">
        <v>746</v>
      </c>
    </row>
    <row r="452" spans="1:5" x14ac:dyDescent="0.2">
      <c r="A452" t="s">
        <v>2823</v>
      </c>
      <c r="B452" t="s">
        <v>1516</v>
      </c>
      <c r="D452" s="2">
        <v>371</v>
      </c>
      <c r="E452" t="s">
        <v>749</v>
      </c>
    </row>
    <row r="453" spans="1:5" x14ac:dyDescent="0.2">
      <c r="A453" t="s">
        <v>2824</v>
      </c>
      <c r="B453" t="s">
        <v>1516</v>
      </c>
      <c r="C453" t="s">
        <v>750</v>
      </c>
      <c r="D453" s="2">
        <v>1080</v>
      </c>
      <c r="E453" t="s">
        <v>749</v>
      </c>
    </row>
    <row r="454" spans="1:5" x14ac:dyDescent="0.2">
      <c r="A454" t="s">
        <v>2322</v>
      </c>
      <c r="B454" t="s">
        <v>2323</v>
      </c>
      <c r="D454" s="2">
        <v>443</v>
      </c>
      <c r="E454" t="s">
        <v>2324</v>
      </c>
    </row>
    <row r="455" spans="1:5" x14ac:dyDescent="0.2">
      <c r="A455" t="s">
        <v>2658</v>
      </c>
      <c r="B455" t="s">
        <v>1517</v>
      </c>
      <c r="C455" t="s">
        <v>753</v>
      </c>
      <c r="D455" s="2">
        <v>296</v>
      </c>
      <c r="E455" t="s">
        <v>752</v>
      </c>
    </row>
    <row r="456" spans="1:5" x14ac:dyDescent="0.2">
      <c r="A456" t="s">
        <v>2498</v>
      </c>
      <c r="B456" t="s">
        <v>1519</v>
      </c>
      <c r="C456" t="s">
        <v>759</v>
      </c>
      <c r="D456" s="2">
        <v>185</v>
      </c>
      <c r="E456" t="s">
        <v>758</v>
      </c>
    </row>
    <row r="457" spans="1:5" x14ac:dyDescent="0.2">
      <c r="A457" t="s">
        <v>2339</v>
      </c>
      <c r="B457" t="s">
        <v>1520</v>
      </c>
      <c r="C457" t="s">
        <v>762</v>
      </c>
      <c r="D457" s="2">
        <v>181</v>
      </c>
      <c r="E457" t="s">
        <v>761</v>
      </c>
    </row>
    <row r="458" spans="1:5" x14ac:dyDescent="0.2">
      <c r="A458" t="s">
        <v>2340</v>
      </c>
      <c r="B458" t="s">
        <v>1521</v>
      </c>
      <c r="C458" t="s">
        <v>765</v>
      </c>
      <c r="D458" s="2">
        <v>182</v>
      </c>
      <c r="E458" t="s">
        <v>764</v>
      </c>
    </row>
    <row r="459" spans="1:5" x14ac:dyDescent="0.2">
      <c r="A459" t="s">
        <v>2117</v>
      </c>
      <c r="B459" t="s">
        <v>1522</v>
      </c>
      <c r="D459" s="2">
        <v>228</v>
      </c>
      <c r="E459" t="s">
        <v>767</v>
      </c>
    </row>
    <row r="460" spans="1:5" x14ac:dyDescent="0.2">
      <c r="A460" t="s">
        <v>2118</v>
      </c>
      <c r="B460" t="s">
        <v>1522</v>
      </c>
      <c r="C460" t="s">
        <v>768</v>
      </c>
      <c r="D460" s="2">
        <v>973</v>
      </c>
      <c r="E460" t="s">
        <v>767</v>
      </c>
    </row>
    <row r="461" spans="1:5" x14ac:dyDescent="0.2">
      <c r="A461" t="s">
        <v>2233</v>
      </c>
      <c r="B461" t="s">
        <v>1523</v>
      </c>
      <c r="C461" t="s">
        <v>771</v>
      </c>
      <c r="D461" s="2">
        <v>92</v>
      </c>
      <c r="E461" t="s">
        <v>770</v>
      </c>
    </row>
    <row r="462" spans="1:5" x14ac:dyDescent="0.2">
      <c r="A462" t="s">
        <v>2417</v>
      </c>
      <c r="B462" t="s">
        <v>1524</v>
      </c>
      <c r="C462" t="s">
        <v>771</v>
      </c>
      <c r="D462" s="2">
        <v>95</v>
      </c>
      <c r="E462" t="s">
        <v>773</v>
      </c>
    </row>
    <row r="463" spans="1:5" x14ac:dyDescent="0.2">
      <c r="A463" t="s">
        <v>2043</v>
      </c>
      <c r="B463" t="s">
        <v>2044</v>
      </c>
      <c r="D463" s="2">
        <v>121</v>
      </c>
      <c r="E463" t="s">
        <v>2045</v>
      </c>
    </row>
    <row r="464" spans="1:5" x14ac:dyDescent="0.2">
      <c r="A464" t="s">
        <v>2829</v>
      </c>
      <c r="B464" t="s">
        <v>2830</v>
      </c>
      <c r="D464" s="2">
        <v>428</v>
      </c>
      <c r="E464" t="s">
        <v>2831</v>
      </c>
    </row>
    <row r="465" spans="1:5" x14ac:dyDescent="0.2">
      <c r="A465" t="s">
        <v>2645</v>
      </c>
      <c r="B465" t="s">
        <v>1525</v>
      </c>
      <c r="C465" t="s">
        <v>776</v>
      </c>
      <c r="D465" s="2">
        <v>1043</v>
      </c>
      <c r="E465" t="s">
        <v>775</v>
      </c>
    </row>
    <row r="466" spans="1:5" x14ac:dyDescent="0.2">
      <c r="A466" t="s">
        <v>2646</v>
      </c>
      <c r="B466" t="s">
        <v>1525</v>
      </c>
      <c r="C466" t="s">
        <v>2647</v>
      </c>
      <c r="D466" s="2">
        <v>220</v>
      </c>
      <c r="E466" t="s">
        <v>775</v>
      </c>
    </row>
    <row r="467" spans="1:5" x14ac:dyDescent="0.2">
      <c r="A467" t="s">
        <v>2187</v>
      </c>
      <c r="B467" t="s">
        <v>1526</v>
      </c>
      <c r="C467" t="s">
        <v>779</v>
      </c>
      <c r="D467" s="2">
        <v>106</v>
      </c>
      <c r="E467" t="s">
        <v>778</v>
      </c>
    </row>
    <row r="468" spans="1:5" x14ac:dyDescent="0.2">
      <c r="A468" t="s">
        <v>2076</v>
      </c>
      <c r="B468" t="s">
        <v>1527</v>
      </c>
      <c r="D468" s="2">
        <v>349</v>
      </c>
      <c r="E468" t="s">
        <v>781</v>
      </c>
    </row>
    <row r="469" spans="1:5" x14ac:dyDescent="0.2">
      <c r="A469" t="s">
        <v>2077</v>
      </c>
      <c r="B469" t="s">
        <v>1527</v>
      </c>
      <c r="C469" t="s">
        <v>782</v>
      </c>
      <c r="D469" s="2">
        <v>974</v>
      </c>
      <c r="E469" t="s">
        <v>781</v>
      </c>
    </row>
    <row r="470" spans="1:5" x14ac:dyDescent="0.2">
      <c r="A470" t="s">
        <v>2443</v>
      </c>
      <c r="B470" t="s">
        <v>1528</v>
      </c>
      <c r="C470" t="s">
        <v>785</v>
      </c>
      <c r="D470" s="2">
        <v>153</v>
      </c>
      <c r="E470" t="s">
        <v>784</v>
      </c>
    </row>
    <row r="471" spans="1:5" x14ac:dyDescent="0.2">
      <c r="A471" t="s">
        <v>2743</v>
      </c>
      <c r="B471" t="s">
        <v>1529</v>
      </c>
      <c r="D471" s="2">
        <v>575</v>
      </c>
      <c r="E471" t="s">
        <v>787</v>
      </c>
    </row>
    <row r="472" spans="1:5" x14ac:dyDescent="0.2">
      <c r="A472" t="s">
        <v>2539</v>
      </c>
      <c r="B472" t="s">
        <v>1530</v>
      </c>
      <c r="C472" t="s">
        <v>790</v>
      </c>
      <c r="D472" s="2">
        <v>5</v>
      </c>
      <c r="E472" t="s">
        <v>789</v>
      </c>
    </row>
    <row r="473" spans="1:5" x14ac:dyDescent="0.2">
      <c r="A473" t="s">
        <v>2051</v>
      </c>
      <c r="B473" t="s">
        <v>1531</v>
      </c>
      <c r="D473" s="2">
        <v>306</v>
      </c>
      <c r="E473" t="s">
        <v>792</v>
      </c>
    </row>
    <row r="474" spans="1:5" x14ac:dyDescent="0.2">
      <c r="A474" t="s">
        <v>2052</v>
      </c>
      <c r="B474" t="s">
        <v>1531</v>
      </c>
      <c r="C474" t="s">
        <v>2053</v>
      </c>
      <c r="D474" s="2">
        <v>1123</v>
      </c>
      <c r="E474" t="s">
        <v>792</v>
      </c>
    </row>
    <row r="475" spans="1:5" x14ac:dyDescent="0.2">
      <c r="A475" t="s">
        <v>2054</v>
      </c>
      <c r="B475" t="s">
        <v>1531</v>
      </c>
      <c r="C475" t="s">
        <v>793</v>
      </c>
      <c r="D475" s="2">
        <v>975</v>
      </c>
      <c r="E475" t="s">
        <v>792</v>
      </c>
    </row>
    <row r="476" spans="1:5" x14ac:dyDescent="0.2">
      <c r="A476" t="s">
        <v>2671</v>
      </c>
      <c r="B476" t="s">
        <v>1532</v>
      </c>
      <c r="C476" t="s">
        <v>796</v>
      </c>
      <c r="D476" s="2">
        <v>1105</v>
      </c>
      <c r="E476" t="s">
        <v>795</v>
      </c>
    </row>
    <row r="477" spans="1:5" x14ac:dyDescent="0.2">
      <c r="A477" t="s">
        <v>2672</v>
      </c>
      <c r="B477" t="s">
        <v>1532</v>
      </c>
      <c r="C477" t="s">
        <v>2673</v>
      </c>
      <c r="D477" s="2">
        <v>256</v>
      </c>
      <c r="E477" t="s">
        <v>795</v>
      </c>
    </row>
    <row r="478" spans="1:5" x14ac:dyDescent="0.2">
      <c r="A478" t="s">
        <v>2707</v>
      </c>
      <c r="B478" t="s">
        <v>2708</v>
      </c>
      <c r="D478" s="2">
        <v>388</v>
      </c>
      <c r="E478" t="s">
        <v>2709</v>
      </c>
    </row>
    <row r="479" spans="1:5" x14ac:dyDescent="0.2">
      <c r="A479" t="s">
        <v>2667</v>
      </c>
      <c r="B479" t="s">
        <v>1533</v>
      </c>
      <c r="C479" t="s">
        <v>799</v>
      </c>
      <c r="D479" s="2">
        <v>223</v>
      </c>
      <c r="E479" t="s">
        <v>798</v>
      </c>
    </row>
    <row r="480" spans="1:5" x14ac:dyDescent="0.2">
      <c r="A480" t="s">
        <v>2090</v>
      </c>
      <c r="B480" t="s">
        <v>2091</v>
      </c>
      <c r="D480" s="2">
        <v>463</v>
      </c>
      <c r="E480" t="s">
        <v>2092</v>
      </c>
    </row>
    <row r="481" spans="1:5" x14ac:dyDescent="0.2">
      <c r="A481" t="s">
        <v>2482</v>
      </c>
      <c r="B481" t="s">
        <v>2483</v>
      </c>
      <c r="D481" s="2">
        <v>410</v>
      </c>
      <c r="E481" t="s">
        <v>2484</v>
      </c>
    </row>
    <row r="482" spans="1:5" x14ac:dyDescent="0.2">
      <c r="A482" t="s">
        <v>2163</v>
      </c>
      <c r="B482" t="s">
        <v>1534</v>
      </c>
      <c r="C482" t="s">
        <v>802</v>
      </c>
      <c r="D482" s="2">
        <v>154</v>
      </c>
      <c r="E482" t="s">
        <v>801</v>
      </c>
    </row>
    <row r="483" spans="1:5" x14ac:dyDescent="0.2">
      <c r="A483" t="s">
        <v>2380</v>
      </c>
      <c r="B483" t="s">
        <v>1535</v>
      </c>
      <c r="C483" t="s">
        <v>805</v>
      </c>
      <c r="D483" s="2">
        <v>13</v>
      </c>
      <c r="E483" t="s">
        <v>804</v>
      </c>
    </row>
    <row r="484" spans="1:5" x14ac:dyDescent="0.2">
      <c r="A484" t="s">
        <v>2164</v>
      </c>
      <c r="B484" t="s">
        <v>2165</v>
      </c>
      <c r="D484" s="2">
        <v>494</v>
      </c>
      <c r="E484" t="s">
        <v>2166</v>
      </c>
    </row>
    <row r="485" spans="1:5" x14ac:dyDescent="0.2">
      <c r="A485" t="s">
        <v>2258</v>
      </c>
      <c r="B485" t="s">
        <v>1539</v>
      </c>
      <c r="D485" s="2">
        <v>440</v>
      </c>
      <c r="E485" t="s">
        <v>2259</v>
      </c>
    </row>
    <row r="486" spans="1:5" x14ac:dyDescent="0.2">
      <c r="A486" t="s">
        <v>2260</v>
      </c>
      <c r="B486" t="s">
        <v>1539</v>
      </c>
      <c r="C486" t="s">
        <v>814</v>
      </c>
      <c r="D486" s="2">
        <v>1112</v>
      </c>
      <c r="E486" t="s">
        <v>2259</v>
      </c>
    </row>
    <row r="487" spans="1:5" x14ac:dyDescent="0.2">
      <c r="A487" t="s">
        <v>2439</v>
      </c>
      <c r="B487" t="s">
        <v>1541</v>
      </c>
      <c r="C487" t="s">
        <v>819</v>
      </c>
      <c r="D487" s="2">
        <v>1113</v>
      </c>
      <c r="E487" t="s">
        <v>2440</v>
      </c>
    </row>
    <row r="488" spans="1:5" x14ac:dyDescent="0.2">
      <c r="A488" t="s">
        <v>2441</v>
      </c>
      <c r="B488" t="s">
        <v>1541</v>
      </c>
      <c r="C488" t="s">
        <v>1858</v>
      </c>
      <c r="D488" s="2">
        <v>317</v>
      </c>
      <c r="E488" t="s">
        <v>2440</v>
      </c>
    </row>
    <row r="489" spans="1:5" x14ac:dyDescent="0.2">
      <c r="A489" t="s">
        <v>2055</v>
      </c>
      <c r="B489" t="s">
        <v>1536</v>
      </c>
      <c r="D489" s="2">
        <v>348</v>
      </c>
      <c r="E489" t="s">
        <v>807</v>
      </c>
    </row>
    <row r="490" spans="1:5" x14ac:dyDescent="0.2">
      <c r="A490" t="s">
        <v>2056</v>
      </c>
      <c r="B490" t="s">
        <v>1536</v>
      </c>
      <c r="C490" t="s">
        <v>808</v>
      </c>
      <c r="D490" s="2">
        <v>976</v>
      </c>
      <c r="E490" t="s">
        <v>807</v>
      </c>
    </row>
    <row r="491" spans="1:5" x14ac:dyDescent="0.2">
      <c r="A491" t="s">
        <v>2615</v>
      </c>
      <c r="B491" t="s">
        <v>1537</v>
      </c>
      <c r="C491" t="s">
        <v>811</v>
      </c>
      <c r="D491" s="2">
        <v>359</v>
      </c>
      <c r="E491" t="s">
        <v>810</v>
      </c>
    </row>
    <row r="492" spans="1:5" x14ac:dyDescent="0.2">
      <c r="A492" t="s">
        <v>1835</v>
      </c>
      <c r="B492" t="s">
        <v>1836</v>
      </c>
      <c r="D492" s="2">
        <v>529</v>
      </c>
      <c r="E492" t="s">
        <v>1837</v>
      </c>
    </row>
    <row r="493" spans="1:5" x14ac:dyDescent="0.2">
      <c r="A493" t="s">
        <v>2425</v>
      </c>
      <c r="B493" t="s">
        <v>2426</v>
      </c>
      <c r="D493" s="2">
        <v>454</v>
      </c>
      <c r="E493" t="s">
        <v>2427</v>
      </c>
    </row>
    <row r="494" spans="1:5" x14ac:dyDescent="0.2">
      <c r="A494" t="s">
        <v>1751</v>
      </c>
      <c r="B494" t="s">
        <v>1752</v>
      </c>
      <c r="D494" s="2">
        <v>555</v>
      </c>
      <c r="E494" t="s">
        <v>1753</v>
      </c>
    </row>
    <row r="495" spans="1:5" x14ac:dyDescent="0.2">
      <c r="A495" t="s">
        <v>2240</v>
      </c>
      <c r="B495" t="s">
        <v>2241</v>
      </c>
      <c r="D495" s="2">
        <v>490</v>
      </c>
      <c r="E495" t="s">
        <v>2242</v>
      </c>
    </row>
    <row r="496" spans="1:5" x14ac:dyDescent="0.2">
      <c r="A496" t="s">
        <v>1774</v>
      </c>
      <c r="B496" t="s">
        <v>1538</v>
      </c>
      <c r="C496" t="s">
        <v>814</v>
      </c>
      <c r="D496" s="2">
        <v>315</v>
      </c>
      <c r="E496" t="s">
        <v>813</v>
      </c>
    </row>
    <row r="497" spans="1:5" x14ac:dyDescent="0.2">
      <c r="A497" t="s">
        <v>1856</v>
      </c>
      <c r="B497" t="s">
        <v>1540</v>
      </c>
      <c r="C497" t="s">
        <v>819</v>
      </c>
      <c r="D497" s="2">
        <v>1044</v>
      </c>
      <c r="E497" t="s">
        <v>818</v>
      </c>
    </row>
    <row r="498" spans="1:5" x14ac:dyDescent="0.2">
      <c r="A498" t="s">
        <v>1857</v>
      </c>
      <c r="B498" t="s">
        <v>1540</v>
      </c>
      <c r="C498" t="s">
        <v>1858</v>
      </c>
      <c r="D498" s="2">
        <v>316</v>
      </c>
      <c r="E498" t="s">
        <v>818</v>
      </c>
    </row>
    <row r="499" spans="1:5" x14ac:dyDescent="0.2">
      <c r="A499" t="s">
        <v>2523</v>
      </c>
      <c r="B499" t="s">
        <v>1542</v>
      </c>
      <c r="D499" s="2">
        <v>226</v>
      </c>
      <c r="E499" t="s">
        <v>823</v>
      </c>
    </row>
    <row r="500" spans="1:5" x14ac:dyDescent="0.2">
      <c r="A500" t="s">
        <v>2524</v>
      </c>
      <c r="B500" t="s">
        <v>1542</v>
      </c>
      <c r="C500" t="s">
        <v>824</v>
      </c>
      <c r="D500" s="2">
        <v>977</v>
      </c>
      <c r="E500" t="s">
        <v>823</v>
      </c>
    </row>
    <row r="501" spans="1:5" x14ac:dyDescent="0.2">
      <c r="A501" t="s">
        <v>2577</v>
      </c>
      <c r="B501" t="s">
        <v>1543</v>
      </c>
      <c r="C501" t="s">
        <v>827</v>
      </c>
      <c r="D501" s="2">
        <v>34</v>
      </c>
      <c r="E501" t="s">
        <v>826</v>
      </c>
    </row>
    <row r="502" spans="1:5" x14ac:dyDescent="0.2">
      <c r="A502" t="s">
        <v>2648</v>
      </c>
      <c r="B502" t="s">
        <v>1518</v>
      </c>
      <c r="C502" t="s">
        <v>756</v>
      </c>
      <c r="D502" s="2">
        <v>1045</v>
      </c>
      <c r="E502" t="s">
        <v>755</v>
      </c>
    </row>
    <row r="503" spans="1:5" x14ac:dyDescent="0.2">
      <c r="A503" t="s">
        <v>2649</v>
      </c>
      <c r="B503" t="s">
        <v>1518</v>
      </c>
      <c r="C503" t="s">
        <v>2650</v>
      </c>
      <c r="D503" s="2">
        <v>221</v>
      </c>
      <c r="E503" t="s">
        <v>755</v>
      </c>
    </row>
    <row r="504" spans="1:5" x14ac:dyDescent="0.2">
      <c r="A504" t="s">
        <v>2084</v>
      </c>
      <c r="B504" t="s">
        <v>1544</v>
      </c>
      <c r="D504" s="2">
        <v>386</v>
      </c>
      <c r="E504" t="s">
        <v>829</v>
      </c>
    </row>
    <row r="505" spans="1:5" x14ac:dyDescent="0.2">
      <c r="A505" t="s">
        <v>2085</v>
      </c>
      <c r="B505" t="s">
        <v>1544</v>
      </c>
      <c r="C505" t="s">
        <v>830</v>
      </c>
      <c r="D505" s="2">
        <v>978</v>
      </c>
      <c r="E505" t="s">
        <v>829</v>
      </c>
    </row>
    <row r="506" spans="1:5" x14ac:dyDescent="0.2">
      <c r="A506" t="s">
        <v>2468</v>
      </c>
      <c r="B506" t="s">
        <v>1545</v>
      </c>
      <c r="C506" t="s">
        <v>833</v>
      </c>
      <c r="D506" s="2">
        <v>20</v>
      </c>
      <c r="E506" t="s">
        <v>832</v>
      </c>
    </row>
    <row r="507" spans="1:5" x14ac:dyDescent="0.2">
      <c r="A507" t="s">
        <v>2300</v>
      </c>
      <c r="B507" t="s">
        <v>2301</v>
      </c>
      <c r="D507" s="2">
        <v>445</v>
      </c>
      <c r="E507" t="s">
        <v>2302</v>
      </c>
    </row>
    <row r="508" spans="1:5" x14ac:dyDescent="0.2">
      <c r="A508" t="s">
        <v>2303</v>
      </c>
      <c r="B508" t="s">
        <v>2304</v>
      </c>
      <c r="D508" s="2">
        <v>457</v>
      </c>
      <c r="E508" t="s">
        <v>2305</v>
      </c>
    </row>
    <row r="509" spans="1:5" x14ac:dyDescent="0.2">
      <c r="A509" t="s">
        <v>2465</v>
      </c>
      <c r="B509" t="s">
        <v>2466</v>
      </c>
      <c r="D509" s="2">
        <v>564</v>
      </c>
      <c r="E509" t="s">
        <v>2467</v>
      </c>
    </row>
    <row r="510" spans="1:5" x14ac:dyDescent="0.2">
      <c r="A510" t="s">
        <v>2367</v>
      </c>
      <c r="B510" t="s">
        <v>1547</v>
      </c>
      <c r="C510" t="s">
        <v>839</v>
      </c>
      <c r="D510" s="2">
        <v>364</v>
      </c>
      <c r="E510" t="s">
        <v>838</v>
      </c>
    </row>
    <row r="511" spans="1:5" x14ac:dyDescent="0.2">
      <c r="A511" t="s">
        <v>2140</v>
      </c>
      <c r="B511" t="s">
        <v>1546</v>
      </c>
      <c r="C511" t="s">
        <v>836</v>
      </c>
      <c r="D511" s="2">
        <v>11</v>
      </c>
      <c r="E511" t="s">
        <v>835</v>
      </c>
    </row>
    <row r="512" spans="1:5" x14ac:dyDescent="0.2">
      <c r="A512" t="s">
        <v>2309</v>
      </c>
      <c r="B512" t="s">
        <v>1548</v>
      </c>
      <c r="C512" t="s">
        <v>842</v>
      </c>
      <c r="D512" s="2">
        <v>37</v>
      </c>
      <c r="E512" t="s">
        <v>841</v>
      </c>
    </row>
    <row r="513" spans="1:5" x14ac:dyDescent="0.2">
      <c r="A513" t="s">
        <v>2473</v>
      </c>
      <c r="B513" t="s">
        <v>2474</v>
      </c>
      <c r="D513" s="2">
        <v>1121</v>
      </c>
      <c r="E513" t="s">
        <v>2475</v>
      </c>
    </row>
    <row r="514" spans="1:5" x14ac:dyDescent="0.2">
      <c r="A514" t="s">
        <v>2476</v>
      </c>
      <c r="B514" t="s">
        <v>2474</v>
      </c>
      <c r="C514" t="s">
        <v>2477</v>
      </c>
      <c r="D514" s="2">
        <v>1122</v>
      </c>
      <c r="E514" t="s">
        <v>2475</v>
      </c>
    </row>
    <row r="515" spans="1:5" x14ac:dyDescent="0.2">
      <c r="A515" t="s">
        <v>2314</v>
      </c>
      <c r="B515" t="s">
        <v>1549</v>
      </c>
      <c r="C515" t="s">
        <v>845</v>
      </c>
      <c r="D515" s="2">
        <v>312</v>
      </c>
      <c r="E515" t="s">
        <v>844</v>
      </c>
    </row>
    <row r="516" spans="1:5" x14ac:dyDescent="0.2">
      <c r="A516" t="s">
        <v>2188</v>
      </c>
      <c r="B516" t="s">
        <v>1550</v>
      </c>
      <c r="C516" t="s">
        <v>848</v>
      </c>
      <c r="D516" s="2">
        <v>100</v>
      </c>
      <c r="E516" t="s">
        <v>847</v>
      </c>
    </row>
    <row r="517" spans="1:5" x14ac:dyDescent="0.2">
      <c r="A517" t="s">
        <v>2544</v>
      </c>
      <c r="B517" t="s">
        <v>1551</v>
      </c>
      <c r="C517" t="s">
        <v>851</v>
      </c>
      <c r="D517" s="2">
        <v>267</v>
      </c>
      <c r="E517" t="s">
        <v>850</v>
      </c>
    </row>
    <row r="518" spans="1:5" x14ac:dyDescent="0.2">
      <c r="A518" t="s">
        <v>2602</v>
      </c>
      <c r="B518" t="s">
        <v>1552</v>
      </c>
      <c r="C518" t="s">
        <v>854</v>
      </c>
      <c r="D518" s="2">
        <v>327</v>
      </c>
      <c r="E518" t="s">
        <v>853</v>
      </c>
    </row>
    <row r="519" spans="1:5" x14ac:dyDescent="0.2">
      <c r="A519" t="s">
        <v>2349</v>
      </c>
      <c r="B519" t="s">
        <v>1553</v>
      </c>
      <c r="C519" t="s">
        <v>857</v>
      </c>
      <c r="D519" s="2">
        <v>340</v>
      </c>
      <c r="E519" t="s">
        <v>856</v>
      </c>
    </row>
    <row r="520" spans="1:5" x14ac:dyDescent="0.2">
      <c r="A520" t="s">
        <v>2765</v>
      </c>
      <c r="B520" t="s">
        <v>1554</v>
      </c>
      <c r="C520" t="s">
        <v>860</v>
      </c>
      <c r="D520" s="2">
        <v>1087</v>
      </c>
      <c r="E520" t="s">
        <v>859</v>
      </c>
    </row>
    <row r="521" spans="1:5" x14ac:dyDescent="0.2">
      <c r="A521" t="s">
        <v>2766</v>
      </c>
      <c r="B521" t="s">
        <v>1554</v>
      </c>
      <c r="C521" t="s">
        <v>2767</v>
      </c>
      <c r="D521" s="2">
        <v>271</v>
      </c>
      <c r="E521" t="s">
        <v>859</v>
      </c>
    </row>
    <row r="522" spans="1:5" x14ac:dyDescent="0.2">
      <c r="A522" t="s">
        <v>2195</v>
      </c>
      <c r="B522" t="s">
        <v>1555</v>
      </c>
      <c r="C522" t="s">
        <v>863</v>
      </c>
      <c r="D522" s="2">
        <v>372</v>
      </c>
      <c r="E522" t="s">
        <v>862</v>
      </c>
    </row>
    <row r="523" spans="1:5" x14ac:dyDescent="0.2">
      <c r="A523" t="s">
        <v>1754</v>
      </c>
      <c r="B523" t="s">
        <v>1556</v>
      </c>
      <c r="C523" t="s">
        <v>866</v>
      </c>
      <c r="D523" s="2">
        <v>68</v>
      </c>
      <c r="E523" t="s">
        <v>865</v>
      </c>
    </row>
    <row r="524" spans="1:5" x14ac:dyDescent="0.2">
      <c r="A524" t="s">
        <v>1838</v>
      </c>
      <c r="B524" t="s">
        <v>1557</v>
      </c>
      <c r="C524" t="s">
        <v>869</v>
      </c>
      <c r="D524" s="2">
        <v>55</v>
      </c>
      <c r="E524" t="s">
        <v>868</v>
      </c>
    </row>
    <row r="525" spans="1:5" x14ac:dyDescent="0.2">
      <c r="A525" t="s">
        <v>2626</v>
      </c>
      <c r="B525" t="s">
        <v>1558</v>
      </c>
      <c r="C525" t="s">
        <v>872</v>
      </c>
      <c r="D525" s="2">
        <v>137</v>
      </c>
      <c r="E525" t="s">
        <v>871</v>
      </c>
    </row>
    <row r="526" spans="1:5" x14ac:dyDescent="0.2">
      <c r="A526" t="s">
        <v>1755</v>
      </c>
      <c r="B526" t="s">
        <v>1559</v>
      </c>
      <c r="C526" t="s">
        <v>875</v>
      </c>
      <c r="D526" s="2">
        <v>1079</v>
      </c>
      <c r="E526" t="s">
        <v>874</v>
      </c>
    </row>
    <row r="527" spans="1:5" x14ac:dyDescent="0.2">
      <c r="A527" t="s">
        <v>1756</v>
      </c>
      <c r="B527" t="s">
        <v>1559</v>
      </c>
      <c r="C527" t="s">
        <v>1757</v>
      </c>
      <c r="D527" s="2">
        <v>1</v>
      </c>
      <c r="E527" t="s">
        <v>874</v>
      </c>
    </row>
    <row r="528" spans="1:5" x14ac:dyDescent="0.2">
      <c r="A528" t="s">
        <v>1839</v>
      </c>
      <c r="B528" t="s">
        <v>1560</v>
      </c>
      <c r="C528" t="s">
        <v>878</v>
      </c>
      <c r="D528" s="2">
        <v>2</v>
      </c>
      <c r="E528" t="s">
        <v>877</v>
      </c>
    </row>
    <row r="529" spans="1:5" x14ac:dyDescent="0.2">
      <c r="A529" t="s">
        <v>2499</v>
      </c>
      <c r="B529" t="s">
        <v>1561</v>
      </c>
      <c r="C529" t="s">
        <v>881</v>
      </c>
      <c r="D529" s="2">
        <v>186</v>
      </c>
      <c r="E529" t="s">
        <v>880</v>
      </c>
    </row>
    <row r="530" spans="1:5" x14ac:dyDescent="0.2">
      <c r="A530" t="s">
        <v>1947</v>
      </c>
      <c r="B530" t="s">
        <v>1562</v>
      </c>
      <c r="C530" t="s">
        <v>884</v>
      </c>
      <c r="D530" s="2">
        <v>1046</v>
      </c>
      <c r="E530" t="s">
        <v>883</v>
      </c>
    </row>
    <row r="531" spans="1:5" x14ac:dyDescent="0.2">
      <c r="A531" t="s">
        <v>1948</v>
      </c>
      <c r="B531" t="s">
        <v>1562</v>
      </c>
      <c r="C531" t="s">
        <v>1949</v>
      </c>
      <c r="D531" s="2">
        <v>81</v>
      </c>
      <c r="E531" t="s">
        <v>883</v>
      </c>
    </row>
    <row r="532" spans="1:5" x14ac:dyDescent="0.2">
      <c r="A532" t="s">
        <v>2714</v>
      </c>
      <c r="B532" t="s">
        <v>2715</v>
      </c>
      <c r="D532" s="2">
        <v>397</v>
      </c>
      <c r="E532" t="s">
        <v>2716</v>
      </c>
    </row>
    <row r="533" spans="1:5" x14ac:dyDescent="0.2">
      <c r="A533" t="s">
        <v>2689</v>
      </c>
      <c r="B533" t="s">
        <v>2690</v>
      </c>
      <c r="D533" s="2">
        <v>485</v>
      </c>
      <c r="E533" t="s">
        <v>2691</v>
      </c>
    </row>
    <row r="534" spans="1:5" x14ac:dyDescent="0.2">
      <c r="A534" t="s">
        <v>1783</v>
      </c>
      <c r="B534" t="s">
        <v>1563</v>
      </c>
      <c r="C534" t="s">
        <v>887</v>
      </c>
      <c r="D534" s="2">
        <v>362</v>
      </c>
      <c r="E534" t="s">
        <v>886</v>
      </c>
    </row>
    <row r="535" spans="1:5" x14ac:dyDescent="0.2">
      <c r="A535" t="s">
        <v>1758</v>
      </c>
      <c r="B535" t="s">
        <v>1564</v>
      </c>
      <c r="C535" t="s">
        <v>890</v>
      </c>
      <c r="D535" s="2">
        <v>63</v>
      </c>
      <c r="E535" t="s">
        <v>889</v>
      </c>
    </row>
    <row r="536" spans="1:5" x14ac:dyDescent="0.2">
      <c r="A536" t="s">
        <v>1840</v>
      </c>
      <c r="B536" t="s">
        <v>1565</v>
      </c>
      <c r="C536" t="s">
        <v>893</v>
      </c>
      <c r="D536" s="2">
        <v>50</v>
      </c>
      <c r="E536" t="s">
        <v>892</v>
      </c>
    </row>
    <row r="537" spans="1:5" x14ac:dyDescent="0.2">
      <c r="A537" t="s">
        <v>2243</v>
      </c>
      <c r="B537" t="s">
        <v>2244</v>
      </c>
      <c r="D537" s="2">
        <v>501</v>
      </c>
      <c r="E537" t="s">
        <v>2245</v>
      </c>
    </row>
    <row r="538" spans="1:5" x14ac:dyDescent="0.2">
      <c r="A538" t="s">
        <v>2428</v>
      </c>
      <c r="B538" t="s">
        <v>2429</v>
      </c>
      <c r="D538" s="2">
        <v>471</v>
      </c>
      <c r="E538" t="s">
        <v>2430</v>
      </c>
    </row>
    <row r="539" spans="1:5" x14ac:dyDescent="0.2">
      <c r="A539" t="s">
        <v>2246</v>
      </c>
      <c r="B539" t="s">
        <v>1566</v>
      </c>
      <c r="C539" t="s">
        <v>896</v>
      </c>
      <c r="D539" s="2">
        <v>166</v>
      </c>
      <c r="E539" t="s">
        <v>895</v>
      </c>
    </row>
    <row r="540" spans="1:5" x14ac:dyDescent="0.2">
      <c r="A540" t="s">
        <v>2431</v>
      </c>
      <c r="B540" t="s">
        <v>1567</v>
      </c>
      <c r="C540" t="s">
        <v>896</v>
      </c>
      <c r="D540" s="2">
        <v>170</v>
      </c>
      <c r="E540" t="s">
        <v>898</v>
      </c>
    </row>
    <row r="541" spans="1:5" x14ac:dyDescent="0.2">
      <c r="A541" t="s">
        <v>2651</v>
      </c>
      <c r="B541" t="s">
        <v>2652</v>
      </c>
      <c r="D541" s="2">
        <v>467</v>
      </c>
      <c r="E541" t="s">
        <v>2653</v>
      </c>
    </row>
    <row r="542" spans="1:5" x14ac:dyDescent="0.2">
      <c r="A542" t="s">
        <v>1759</v>
      </c>
      <c r="B542" t="s">
        <v>1760</v>
      </c>
      <c r="D542" s="2">
        <v>427</v>
      </c>
      <c r="E542" t="s">
        <v>1761</v>
      </c>
    </row>
    <row r="543" spans="1:5" x14ac:dyDescent="0.2">
      <c r="A543" t="s">
        <v>1841</v>
      </c>
      <c r="B543" t="s">
        <v>1842</v>
      </c>
      <c r="D543" s="2">
        <v>558</v>
      </c>
      <c r="E543" t="s">
        <v>1843</v>
      </c>
    </row>
    <row r="544" spans="1:5" x14ac:dyDescent="0.2">
      <c r="A544" t="s">
        <v>2540</v>
      </c>
      <c r="B544" t="s">
        <v>1574</v>
      </c>
      <c r="C544" t="s">
        <v>919</v>
      </c>
      <c r="D544" s="2">
        <v>1047</v>
      </c>
      <c r="E544" t="s">
        <v>918</v>
      </c>
    </row>
    <row r="545" spans="1:5" x14ac:dyDescent="0.2">
      <c r="A545" t="s">
        <v>2541</v>
      </c>
      <c r="B545" t="s">
        <v>1574</v>
      </c>
      <c r="C545" t="s">
        <v>2542</v>
      </c>
      <c r="D545" s="2">
        <v>39</v>
      </c>
      <c r="E545" t="s">
        <v>918</v>
      </c>
    </row>
    <row r="546" spans="1:5" x14ac:dyDescent="0.2">
      <c r="A546" t="s">
        <v>1762</v>
      </c>
      <c r="B546" t="s">
        <v>1575</v>
      </c>
      <c r="C546" t="s">
        <v>922</v>
      </c>
      <c r="D546" s="2">
        <v>71</v>
      </c>
      <c r="E546" t="s">
        <v>921</v>
      </c>
    </row>
    <row r="547" spans="1:5" x14ac:dyDescent="0.2">
      <c r="A547" t="s">
        <v>1844</v>
      </c>
      <c r="B547" t="s">
        <v>1576</v>
      </c>
      <c r="C547" t="s">
        <v>925</v>
      </c>
      <c r="D547" s="2">
        <v>58</v>
      </c>
      <c r="E547" t="s">
        <v>924</v>
      </c>
    </row>
    <row r="548" spans="1:5" x14ac:dyDescent="0.2">
      <c r="A548" t="s">
        <v>1909</v>
      </c>
      <c r="B548" t="s">
        <v>1577</v>
      </c>
      <c r="C548" t="s">
        <v>928</v>
      </c>
      <c r="D548" s="2">
        <v>1048</v>
      </c>
      <c r="E548" t="s">
        <v>927</v>
      </c>
    </row>
    <row r="549" spans="1:5" x14ac:dyDescent="0.2">
      <c r="A549" t="s">
        <v>1910</v>
      </c>
      <c r="B549" t="s">
        <v>1577</v>
      </c>
      <c r="C549" t="s">
        <v>1911</v>
      </c>
      <c r="D549" s="2">
        <v>79</v>
      </c>
      <c r="E549" t="s">
        <v>927</v>
      </c>
    </row>
    <row r="550" spans="1:5" x14ac:dyDescent="0.2">
      <c r="A550" t="s">
        <v>2812</v>
      </c>
      <c r="B550" t="s">
        <v>1578</v>
      </c>
      <c r="C550" t="s">
        <v>931</v>
      </c>
      <c r="D550" s="2">
        <v>1049</v>
      </c>
      <c r="E550" t="s">
        <v>930</v>
      </c>
    </row>
    <row r="551" spans="1:5" x14ac:dyDescent="0.2">
      <c r="A551" t="s">
        <v>2813</v>
      </c>
      <c r="B551" t="s">
        <v>1578</v>
      </c>
      <c r="C551" t="s">
        <v>2814</v>
      </c>
      <c r="D551" s="2">
        <v>219</v>
      </c>
      <c r="E551" t="s">
        <v>930</v>
      </c>
    </row>
    <row r="552" spans="1:5" x14ac:dyDescent="0.2">
      <c r="A552" t="s">
        <v>2809</v>
      </c>
      <c r="B552" t="s">
        <v>1579</v>
      </c>
      <c r="C552" t="s">
        <v>934</v>
      </c>
      <c r="D552" s="2">
        <v>1081</v>
      </c>
      <c r="E552" t="s">
        <v>933</v>
      </c>
    </row>
    <row r="553" spans="1:5" x14ac:dyDescent="0.2">
      <c r="A553" t="s">
        <v>2810</v>
      </c>
      <c r="B553" t="s">
        <v>1579</v>
      </c>
      <c r="C553" t="s">
        <v>2811</v>
      </c>
      <c r="D553" s="2">
        <v>46</v>
      </c>
      <c r="E553" t="s">
        <v>933</v>
      </c>
    </row>
    <row r="554" spans="1:5" x14ac:dyDescent="0.2">
      <c r="A554" t="s">
        <v>1710</v>
      </c>
      <c r="B554" t="s">
        <v>1580</v>
      </c>
      <c r="D554" s="2">
        <v>361</v>
      </c>
      <c r="E554" t="s">
        <v>936</v>
      </c>
    </row>
    <row r="555" spans="1:5" x14ac:dyDescent="0.2">
      <c r="A555" t="s">
        <v>1711</v>
      </c>
      <c r="B555" t="s">
        <v>1580</v>
      </c>
      <c r="C555" t="s">
        <v>937</v>
      </c>
      <c r="D555" s="2">
        <v>979</v>
      </c>
      <c r="E555" t="s">
        <v>936</v>
      </c>
    </row>
    <row r="556" spans="1:5" x14ac:dyDescent="0.2">
      <c r="A556" t="s">
        <v>1778</v>
      </c>
      <c r="B556" t="s">
        <v>1581</v>
      </c>
      <c r="C556" t="s">
        <v>1779</v>
      </c>
      <c r="D556" s="2">
        <v>335</v>
      </c>
      <c r="E556" t="s">
        <v>939</v>
      </c>
    </row>
    <row r="557" spans="1:5" x14ac:dyDescent="0.2">
      <c r="A557" t="s">
        <v>1780</v>
      </c>
      <c r="B557" t="s">
        <v>1581</v>
      </c>
      <c r="C557" t="s">
        <v>940</v>
      </c>
      <c r="D557" s="2">
        <v>1085</v>
      </c>
      <c r="E557" t="s">
        <v>939</v>
      </c>
    </row>
    <row r="558" spans="1:5" x14ac:dyDescent="0.2">
      <c r="A558" t="s">
        <v>2350</v>
      </c>
      <c r="B558" t="s">
        <v>1582</v>
      </c>
      <c r="D558" s="2">
        <v>505</v>
      </c>
      <c r="E558" t="s">
        <v>942</v>
      </c>
    </row>
    <row r="559" spans="1:5" x14ac:dyDescent="0.2">
      <c r="A559" t="s">
        <v>1863</v>
      </c>
      <c r="B559" t="s">
        <v>1864</v>
      </c>
      <c r="C559" t="s">
        <v>1865</v>
      </c>
      <c r="D559" s="2">
        <v>336</v>
      </c>
      <c r="E559" t="s">
        <v>1866</v>
      </c>
    </row>
    <row r="560" spans="1:5" x14ac:dyDescent="0.2">
      <c r="A560" t="s">
        <v>2509</v>
      </c>
      <c r="B560" t="s">
        <v>2510</v>
      </c>
      <c r="D560" s="2">
        <v>469</v>
      </c>
      <c r="E560" t="s">
        <v>2511</v>
      </c>
    </row>
    <row r="561" spans="1:5" x14ac:dyDescent="0.2">
      <c r="A561" t="s">
        <v>2500</v>
      </c>
      <c r="B561" t="s">
        <v>1583</v>
      </c>
      <c r="C561" t="s">
        <v>945</v>
      </c>
      <c r="D561" s="2">
        <v>187</v>
      </c>
      <c r="E561" t="s">
        <v>944</v>
      </c>
    </row>
    <row r="562" spans="1:5" x14ac:dyDescent="0.2">
      <c r="A562" t="s">
        <v>1763</v>
      </c>
      <c r="B562" t="s">
        <v>1584</v>
      </c>
      <c r="C562" t="s">
        <v>948</v>
      </c>
      <c r="D562" s="2">
        <v>72</v>
      </c>
      <c r="E562" t="s">
        <v>947</v>
      </c>
    </row>
    <row r="563" spans="1:5" x14ac:dyDescent="0.2">
      <c r="A563" t="s">
        <v>1845</v>
      </c>
      <c r="B563" t="s">
        <v>1585</v>
      </c>
      <c r="C563" t="s">
        <v>951</v>
      </c>
      <c r="D563" s="2">
        <v>59</v>
      </c>
      <c r="E563" t="s">
        <v>950</v>
      </c>
    </row>
    <row r="564" spans="1:5" x14ac:dyDescent="0.2">
      <c r="A564" t="s">
        <v>1912</v>
      </c>
      <c r="B564" t="s">
        <v>1913</v>
      </c>
      <c r="D564" s="2">
        <v>447</v>
      </c>
      <c r="E564" t="s">
        <v>1914</v>
      </c>
    </row>
    <row r="565" spans="1:5" x14ac:dyDescent="0.2">
      <c r="A565" t="s">
        <v>2634</v>
      </c>
      <c r="B565" t="s">
        <v>1586</v>
      </c>
      <c r="D565" s="2">
        <v>77</v>
      </c>
      <c r="E565" t="s">
        <v>953</v>
      </c>
    </row>
    <row r="566" spans="1:5" x14ac:dyDescent="0.2">
      <c r="A566" t="s">
        <v>2635</v>
      </c>
      <c r="B566" t="s">
        <v>1586</v>
      </c>
      <c r="C566" t="s">
        <v>954</v>
      </c>
      <c r="D566" s="2">
        <v>1050</v>
      </c>
      <c r="E566" t="s">
        <v>953</v>
      </c>
    </row>
    <row r="567" spans="1:5" x14ac:dyDescent="0.2">
      <c r="A567" t="s">
        <v>2636</v>
      </c>
      <c r="B567" t="s">
        <v>1586</v>
      </c>
      <c r="C567" t="s">
        <v>2637</v>
      </c>
      <c r="D567" s="2">
        <v>980</v>
      </c>
      <c r="E567" t="s">
        <v>953</v>
      </c>
    </row>
    <row r="568" spans="1:5" x14ac:dyDescent="0.2">
      <c r="A568" t="s">
        <v>1899</v>
      </c>
      <c r="B568" t="s">
        <v>1900</v>
      </c>
      <c r="D568" s="2">
        <v>572</v>
      </c>
      <c r="E568" t="s">
        <v>1901</v>
      </c>
    </row>
    <row r="569" spans="1:5" x14ac:dyDescent="0.2">
      <c r="A569" t="s">
        <v>1767</v>
      </c>
      <c r="B569" t="s">
        <v>1768</v>
      </c>
      <c r="D569" s="2">
        <v>531</v>
      </c>
      <c r="E569" t="s">
        <v>1769</v>
      </c>
    </row>
    <row r="570" spans="1:5" x14ac:dyDescent="0.2">
      <c r="A570" t="s">
        <v>1849</v>
      </c>
      <c r="B570" t="s">
        <v>1850</v>
      </c>
      <c r="D570" s="2">
        <v>521</v>
      </c>
      <c r="E570" t="s">
        <v>1851</v>
      </c>
    </row>
    <row r="571" spans="1:5" x14ac:dyDescent="0.2">
      <c r="A571" t="s">
        <v>1764</v>
      </c>
      <c r="B571" t="s">
        <v>1765</v>
      </c>
      <c r="D571" s="2">
        <v>527</v>
      </c>
      <c r="E571" t="s">
        <v>1766</v>
      </c>
    </row>
    <row r="572" spans="1:5" x14ac:dyDescent="0.2">
      <c r="A572" t="s">
        <v>1846</v>
      </c>
      <c r="B572" t="s">
        <v>1847</v>
      </c>
      <c r="D572" s="2">
        <v>519</v>
      </c>
      <c r="E572" t="s">
        <v>1848</v>
      </c>
    </row>
    <row r="573" spans="1:5" x14ac:dyDescent="0.2">
      <c r="A573" t="s">
        <v>2780</v>
      </c>
      <c r="B573" t="s">
        <v>1587</v>
      </c>
      <c r="C573" t="s">
        <v>957</v>
      </c>
      <c r="D573" s="2">
        <v>224</v>
      </c>
      <c r="E573" t="s">
        <v>956</v>
      </c>
    </row>
    <row r="574" spans="1:5" x14ac:dyDescent="0.2">
      <c r="A574" t="s">
        <v>2343</v>
      </c>
      <c r="B574" t="s">
        <v>1588</v>
      </c>
      <c r="C574" t="s">
        <v>960</v>
      </c>
      <c r="D574" s="2">
        <v>14</v>
      </c>
      <c r="E574" t="s">
        <v>959</v>
      </c>
    </row>
    <row r="575" spans="1:5" x14ac:dyDescent="0.2">
      <c r="A575" t="s">
        <v>2762</v>
      </c>
      <c r="B575" t="s">
        <v>1589</v>
      </c>
      <c r="C575" t="s">
        <v>963</v>
      </c>
      <c r="D575" s="2">
        <v>1090</v>
      </c>
      <c r="E575" t="s">
        <v>962</v>
      </c>
    </row>
    <row r="576" spans="1:5" x14ac:dyDescent="0.2">
      <c r="A576" t="s">
        <v>2763</v>
      </c>
      <c r="B576" t="s">
        <v>1589</v>
      </c>
      <c r="C576" t="s">
        <v>2764</v>
      </c>
      <c r="D576" s="2">
        <v>270</v>
      </c>
      <c r="E576" t="s">
        <v>962</v>
      </c>
    </row>
    <row r="577" spans="1:5" x14ac:dyDescent="0.2">
      <c r="A577" t="s">
        <v>2485</v>
      </c>
      <c r="B577" t="s">
        <v>2486</v>
      </c>
      <c r="D577" s="2">
        <v>425</v>
      </c>
      <c r="E577" t="s">
        <v>2487</v>
      </c>
    </row>
    <row r="578" spans="1:5" x14ac:dyDescent="0.2">
      <c r="A578" t="s">
        <v>2325</v>
      </c>
      <c r="B578" t="s">
        <v>2326</v>
      </c>
      <c r="D578" s="2">
        <v>472</v>
      </c>
      <c r="E578" t="s">
        <v>2327</v>
      </c>
    </row>
    <row r="579" spans="1:5" x14ac:dyDescent="0.2">
      <c r="A579" t="s">
        <v>2033</v>
      </c>
      <c r="B579" t="s">
        <v>1569</v>
      </c>
      <c r="D579" s="2">
        <v>377</v>
      </c>
      <c r="E579" t="s">
        <v>903</v>
      </c>
    </row>
    <row r="580" spans="1:5" x14ac:dyDescent="0.2">
      <c r="A580" t="s">
        <v>2034</v>
      </c>
      <c r="B580" t="s">
        <v>1569</v>
      </c>
      <c r="C580" t="s">
        <v>904</v>
      </c>
      <c r="D580" s="2">
        <v>981</v>
      </c>
      <c r="E580" t="s">
        <v>903</v>
      </c>
    </row>
    <row r="581" spans="1:5" x14ac:dyDescent="0.2">
      <c r="A581" t="s">
        <v>2024</v>
      </c>
      <c r="B581" t="s">
        <v>2025</v>
      </c>
      <c r="D581" s="2">
        <v>117</v>
      </c>
      <c r="E581" t="s">
        <v>2026</v>
      </c>
    </row>
    <row r="582" spans="1:5" x14ac:dyDescent="0.2">
      <c r="A582" t="s">
        <v>2209</v>
      </c>
      <c r="B582" t="s">
        <v>1568</v>
      </c>
      <c r="C582" t="s">
        <v>901</v>
      </c>
      <c r="D582" s="2">
        <v>203</v>
      </c>
      <c r="E582" t="s">
        <v>900</v>
      </c>
    </row>
    <row r="583" spans="1:5" x14ac:dyDescent="0.2">
      <c r="A583" t="s">
        <v>2211</v>
      </c>
      <c r="B583" t="s">
        <v>1570</v>
      </c>
      <c r="C583" t="s">
        <v>907</v>
      </c>
      <c r="D583" s="2">
        <v>239</v>
      </c>
      <c r="E583" t="s">
        <v>906</v>
      </c>
    </row>
    <row r="584" spans="1:5" x14ac:dyDescent="0.2">
      <c r="A584" t="s">
        <v>2400</v>
      </c>
      <c r="B584" t="s">
        <v>1571</v>
      </c>
      <c r="C584" t="s">
        <v>910</v>
      </c>
      <c r="D584" s="2">
        <v>375</v>
      </c>
      <c r="E584" t="s">
        <v>909</v>
      </c>
    </row>
    <row r="585" spans="1:5" x14ac:dyDescent="0.2">
      <c r="A585" t="s">
        <v>2210</v>
      </c>
      <c r="B585" t="s">
        <v>1572</v>
      </c>
      <c r="C585" t="s">
        <v>913</v>
      </c>
      <c r="D585" s="2">
        <v>374</v>
      </c>
      <c r="E585" t="s">
        <v>912</v>
      </c>
    </row>
    <row r="586" spans="1:5" x14ac:dyDescent="0.2">
      <c r="A586" t="s">
        <v>2027</v>
      </c>
      <c r="B586" t="s">
        <v>2028</v>
      </c>
      <c r="D586" s="2">
        <v>477</v>
      </c>
      <c r="E586" t="s">
        <v>2029</v>
      </c>
    </row>
    <row r="587" spans="1:5" x14ac:dyDescent="0.2">
      <c r="A587" t="s">
        <v>2401</v>
      </c>
      <c r="B587" t="s">
        <v>1573</v>
      </c>
      <c r="C587" t="s">
        <v>916</v>
      </c>
      <c r="D587" s="2">
        <v>198</v>
      </c>
      <c r="E587" t="s">
        <v>915</v>
      </c>
    </row>
    <row r="588" spans="1:5" x14ac:dyDescent="0.2">
      <c r="A588" t="s">
        <v>2603</v>
      </c>
      <c r="B588" t="s">
        <v>1590</v>
      </c>
      <c r="C588" t="s">
        <v>966</v>
      </c>
      <c r="D588" s="2">
        <v>328</v>
      </c>
      <c r="E588" t="s">
        <v>965</v>
      </c>
    </row>
    <row r="589" spans="1:5" x14ac:dyDescent="0.2">
      <c r="A589" t="s">
        <v>2310</v>
      </c>
      <c r="B589" t="s">
        <v>1591</v>
      </c>
      <c r="C589" t="s">
        <v>969</v>
      </c>
      <c r="D589" s="2">
        <v>1051</v>
      </c>
      <c r="E589" t="s">
        <v>968</v>
      </c>
    </row>
    <row r="590" spans="1:5" x14ac:dyDescent="0.2">
      <c r="A590" t="s">
        <v>2311</v>
      </c>
      <c r="B590" t="s">
        <v>1591</v>
      </c>
      <c r="C590" t="s">
        <v>2312</v>
      </c>
      <c r="D590" s="2">
        <v>210</v>
      </c>
      <c r="E590" t="s">
        <v>968</v>
      </c>
    </row>
    <row r="591" spans="1:5" x14ac:dyDescent="0.2">
      <c r="A591" t="s">
        <v>2469</v>
      </c>
      <c r="B591" t="s">
        <v>1592</v>
      </c>
      <c r="C591" t="s">
        <v>972</v>
      </c>
      <c r="D591" s="2">
        <v>211</v>
      </c>
      <c r="E591" t="s">
        <v>971</v>
      </c>
    </row>
    <row r="592" spans="1:5" x14ac:dyDescent="0.2">
      <c r="A592" t="s">
        <v>2001</v>
      </c>
      <c r="B592" t="s">
        <v>1593</v>
      </c>
      <c r="D592" s="2">
        <v>352</v>
      </c>
      <c r="E592" t="s">
        <v>974</v>
      </c>
    </row>
    <row r="593" spans="1:5" x14ac:dyDescent="0.2">
      <c r="A593" t="s">
        <v>2002</v>
      </c>
      <c r="B593" t="s">
        <v>1593</v>
      </c>
      <c r="C593" t="s">
        <v>975</v>
      </c>
      <c r="D593" s="2">
        <v>982</v>
      </c>
      <c r="E593" t="s">
        <v>974</v>
      </c>
    </row>
    <row r="594" spans="1:5" x14ac:dyDescent="0.2">
      <c r="A594" t="s">
        <v>1959</v>
      </c>
      <c r="B594" t="s">
        <v>1595</v>
      </c>
      <c r="C594" t="s">
        <v>981</v>
      </c>
      <c r="D594" s="2">
        <v>1120</v>
      </c>
      <c r="E594" t="s">
        <v>980</v>
      </c>
    </row>
    <row r="595" spans="1:5" x14ac:dyDescent="0.2">
      <c r="A595" t="s">
        <v>1960</v>
      </c>
      <c r="B595" t="s">
        <v>1595</v>
      </c>
      <c r="C595" t="s">
        <v>1961</v>
      </c>
      <c r="D595" s="2">
        <v>253</v>
      </c>
      <c r="E595" t="s">
        <v>980</v>
      </c>
    </row>
    <row r="596" spans="1:5" x14ac:dyDescent="0.2">
      <c r="A596" t="s">
        <v>1922</v>
      </c>
      <c r="B596" t="s">
        <v>1594</v>
      </c>
      <c r="C596" t="s">
        <v>978</v>
      </c>
      <c r="D596" s="2">
        <v>1078</v>
      </c>
      <c r="E596" t="s">
        <v>977</v>
      </c>
    </row>
    <row r="597" spans="1:5" x14ac:dyDescent="0.2">
      <c r="A597" t="s">
        <v>1923</v>
      </c>
      <c r="B597" t="s">
        <v>1594</v>
      </c>
      <c r="C597" t="s">
        <v>1924</v>
      </c>
      <c r="D597" s="2">
        <v>28</v>
      </c>
      <c r="E597" t="s">
        <v>977</v>
      </c>
    </row>
    <row r="598" spans="1:5" x14ac:dyDescent="0.2">
      <c r="A598" t="s">
        <v>1699</v>
      </c>
      <c r="B598" t="s">
        <v>1596</v>
      </c>
      <c r="C598" t="s">
        <v>1700</v>
      </c>
      <c r="D598" s="2">
        <v>233</v>
      </c>
      <c r="E598" t="s">
        <v>983</v>
      </c>
    </row>
    <row r="599" spans="1:5" x14ac:dyDescent="0.2">
      <c r="A599" t="s">
        <v>1701</v>
      </c>
      <c r="B599" t="s">
        <v>1596</v>
      </c>
      <c r="C599" t="s">
        <v>984</v>
      </c>
      <c r="D599" s="2">
        <v>983</v>
      </c>
      <c r="E599" t="s">
        <v>983</v>
      </c>
    </row>
    <row r="600" spans="1:5" x14ac:dyDescent="0.2">
      <c r="A600" t="s">
        <v>2600</v>
      </c>
      <c r="B600" t="s">
        <v>1597</v>
      </c>
      <c r="C600" t="s">
        <v>987</v>
      </c>
      <c r="D600" s="2">
        <v>41</v>
      </c>
      <c r="E600" t="s">
        <v>986</v>
      </c>
    </row>
    <row r="601" spans="1:5" x14ac:dyDescent="0.2">
      <c r="A601" t="s">
        <v>2758</v>
      </c>
      <c r="B601" t="s">
        <v>1598</v>
      </c>
      <c r="C601" t="s">
        <v>990</v>
      </c>
      <c r="D601" s="2">
        <v>264</v>
      </c>
      <c r="E601" t="s">
        <v>989</v>
      </c>
    </row>
    <row r="602" spans="1:5" x14ac:dyDescent="0.2">
      <c r="A602" t="s">
        <v>1789</v>
      </c>
      <c r="B602" t="s">
        <v>1599</v>
      </c>
      <c r="C602" t="s">
        <v>993</v>
      </c>
      <c r="D602" s="2">
        <v>30</v>
      </c>
      <c r="E602" t="s">
        <v>992</v>
      </c>
    </row>
    <row r="603" spans="1:5" x14ac:dyDescent="0.2">
      <c r="A603" t="s">
        <v>1882</v>
      </c>
      <c r="B603" t="s">
        <v>1600</v>
      </c>
      <c r="C603" t="s">
        <v>996</v>
      </c>
      <c r="D603" s="2">
        <v>31</v>
      </c>
      <c r="E603" t="s">
        <v>995</v>
      </c>
    </row>
    <row r="604" spans="1:5" x14ac:dyDescent="0.2">
      <c r="A604" t="s">
        <v>1879</v>
      </c>
      <c r="B604" t="s">
        <v>1880</v>
      </c>
      <c r="D604" s="2">
        <v>554</v>
      </c>
      <c r="E604" t="s">
        <v>1881</v>
      </c>
    </row>
    <row r="605" spans="1:5" x14ac:dyDescent="0.2">
      <c r="A605" t="s">
        <v>2506</v>
      </c>
      <c r="B605" t="s">
        <v>1601</v>
      </c>
      <c r="C605" t="s">
        <v>999</v>
      </c>
      <c r="D605" s="2">
        <v>27</v>
      </c>
      <c r="E605" t="s">
        <v>998</v>
      </c>
    </row>
    <row r="606" spans="1:5" x14ac:dyDescent="0.2">
      <c r="A606" t="s">
        <v>2167</v>
      </c>
      <c r="B606" t="s">
        <v>1602</v>
      </c>
      <c r="C606" t="s">
        <v>2168</v>
      </c>
      <c r="D606" s="2">
        <v>156</v>
      </c>
      <c r="E606" t="s">
        <v>1001</v>
      </c>
    </row>
    <row r="607" spans="1:5" x14ac:dyDescent="0.2">
      <c r="A607" t="s">
        <v>2169</v>
      </c>
      <c r="B607" t="s">
        <v>1602</v>
      </c>
      <c r="C607" t="s">
        <v>1002</v>
      </c>
      <c r="D607" s="2">
        <v>1052</v>
      </c>
      <c r="E607" t="s">
        <v>1001</v>
      </c>
    </row>
    <row r="608" spans="1:5" x14ac:dyDescent="0.2">
      <c r="A608" t="s">
        <v>2119</v>
      </c>
      <c r="B608" t="s">
        <v>2120</v>
      </c>
      <c r="D608" s="2">
        <v>508</v>
      </c>
      <c r="E608" t="s">
        <v>2121</v>
      </c>
    </row>
    <row r="609" spans="1:5" x14ac:dyDescent="0.2">
      <c r="A609" t="s">
        <v>2126</v>
      </c>
      <c r="B609" t="s">
        <v>1603</v>
      </c>
      <c r="D609" s="2">
        <v>206</v>
      </c>
      <c r="E609" t="s">
        <v>1004</v>
      </c>
    </row>
    <row r="610" spans="1:5" x14ac:dyDescent="0.2">
      <c r="A610" t="s">
        <v>2127</v>
      </c>
      <c r="B610" t="s">
        <v>1603</v>
      </c>
      <c r="C610" t="s">
        <v>1005</v>
      </c>
      <c r="D610" s="2">
        <v>984</v>
      </c>
      <c r="E610" t="s">
        <v>1004</v>
      </c>
    </row>
    <row r="611" spans="1:5" x14ac:dyDescent="0.2">
      <c r="A611" t="s">
        <v>2088</v>
      </c>
      <c r="B611" t="s">
        <v>1610</v>
      </c>
      <c r="D611" s="2">
        <v>383</v>
      </c>
      <c r="E611" t="s">
        <v>1023</v>
      </c>
    </row>
    <row r="612" spans="1:5" x14ac:dyDescent="0.2">
      <c r="A612" t="s">
        <v>2089</v>
      </c>
      <c r="B612" t="s">
        <v>1610</v>
      </c>
      <c r="C612" t="s">
        <v>1024</v>
      </c>
      <c r="D612" s="2">
        <v>985</v>
      </c>
      <c r="E612" t="s">
        <v>1023</v>
      </c>
    </row>
    <row r="613" spans="1:5" x14ac:dyDescent="0.2">
      <c r="A613" t="s">
        <v>1775</v>
      </c>
      <c r="B613" t="s">
        <v>1604</v>
      </c>
      <c r="C613" t="s">
        <v>1008</v>
      </c>
      <c r="D613" s="2">
        <v>319</v>
      </c>
      <c r="E613" t="s">
        <v>1007</v>
      </c>
    </row>
    <row r="614" spans="1:5" x14ac:dyDescent="0.2">
      <c r="A614" t="s">
        <v>2334</v>
      </c>
      <c r="B614" t="s">
        <v>1605</v>
      </c>
      <c r="C614" t="s">
        <v>1008</v>
      </c>
      <c r="D614" s="2">
        <v>318</v>
      </c>
      <c r="E614" t="s">
        <v>1010</v>
      </c>
    </row>
    <row r="615" spans="1:5" x14ac:dyDescent="0.2">
      <c r="A615" t="s">
        <v>1859</v>
      </c>
      <c r="B615" t="s">
        <v>1606</v>
      </c>
      <c r="C615" t="s">
        <v>1860</v>
      </c>
      <c r="D615" s="2">
        <v>321</v>
      </c>
      <c r="E615" t="s">
        <v>1012</v>
      </c>
    </row>
    <row r="616" spans="1:5" x14ac:dyDescent="0.2">
      <c r="A616" t="s">
        <v>1861</v>
      </c>
      <c r="B616" t="s">
        <v>1606</v>
      </c>
      <c r="C616" t="s">
        <v>1013</v>
      </c>
      <c r="D616" s="2">
        <v>1053</v>
      </c>
      <c r="E616" t="s">
        <v>1012</v>
      </c>
    </row>
    <row r="617" spans="1:5" x14ac:dyDescent="0.2">
      <c r="A617" t="s">
        <v>2492</v>
      </c>
      <c r="B617" t="s">
        <v>1607</v>
      </c>
      <c r="C617" t="s">
        <v>1860</v>
      </c>
      <c r="D617" s="2">
        <v>320</v>
      </c>
      <c r="E617" t="s">
        <v>1015</v>
      </c>
    </row>
    <row r="618" spans="1:5" x14ac:dyDescent="0.2">
      <c r="A618" t="s">
        <v>2493</v>
      </c>
      <c r="B618" t="s">
        <v>1607</v>
      </c>
      <c r="C618" t="s">
        <v>1013</v>
      </c>
      <c r="D618" s="2">
        <v>1109</v>
      </c>
      <c r="E618" t="s">
        <v>1015</v>
      </c>
    </row>
    <row r="619" spans="1:5" x14ac:dyDescent="0.2">
      <c r="A619" t="s">
        <v>2105</v>
      </c>
      <c r="B619" t="s">
        <v>2106</v>
      </c>
      <c r="D619" s="2">
        <v>111</v>
      </c>
      <c r="E619" t="s">
        <v>2107</v>
      </c>
    </row>
    <row r="620" spans="1:5" x14ac:dyDescent="0.2">
      <c r="A620" t="s">
        <v>2771</v>
      </c>
      <c r="B620" t="s">
        <v>1608</v>
      </c>
      <c r="C620" t="s">
        <v>1018</v>
      </c>
      <c r="D620" s="2">
        <v>1054</v>
      </c>
      <c r="E620" t="s">
        <v>1017</v>
      </c>
    </row>
    <row r="621" spans="1:5" x14ac:dyDescent="0.2">
      <c r="A621" t="s">
        <v>2772</v>
      </c>
      <c r="B621" t="s">
        <v>1608</v>
      </c>
      <c r="C621" t="s">
        <v>2773</v>
      </c>
      <c r="D621" s="2">
        <v>29</v>
      </c>
      <c r="E621" t="s">
        <v>1017</v>
      </c>
    </row>
    <row r="622" spans="1:5" x14ac:dyDescent="0.2">
      <c r="A622" t="s">
        <v>2815</v>
      </c>
      <c r="B622" t="s">
        <v>1609</v>
      </c>
      <c r="C622" t="s">
        <v>1021</v>
      </c>
      <c r="D622" s="2">
        <v>1055</v>
      </c>
      <c r="E622" t="s">
        <v>1020</v>
      </c>
    </row>
    <row r="623" spans="1:5" x14ac:dyDescent="0.2">
      <c r="A623" t="s">
        <v>2816</v>
      </c>
      <c r="B623" t="s">
        <v>1609</v>
      </c>
      <c r="C623" t="s">
        <v>2817</v>
      </c>
      <c r="D623" s="2">
        <v>254</v>
      </c>
      <c r="E623" t="s">
        <v>1020</v>
      </c>
    </row>
    <row r="624" spans="1:5" x14ac:dyDescent="0.2">
      <c r="A624" t="s">
        <v>2328</v>
      </c>
      <c r="B624" t="s">
        <v>2329</v>
      </c>
      <c r="D624" s="2">
        <v>483</v>
      </c>
      <c r="E624" t="s">
        <v>2330</v>
      </c>
    </row>
    <row r="625" spans="1:5" x14ac:dyDescent="0.2">
      <c r="A625" t="s">
        <v>2267</v>
      </c>
      <c r="B625" t="s">
        <v>1611</v>
      </c>
      <c r="C625" t="s">
        <v>1027</v>
      </c>
      <c r="D625" s="2">
        <v>150</v>
      </c>
      <c r="E625" t="s">
        <v>1026</v>
      </c>
    </row>
    <row r="626" spans="1:5" x14ac:dyDescent="0.2">
      <c r="A626" t="s">
        <v>2064</v>
      </c>
      <c r="B626" t="s">
        <v>2065</v>
      </c>
      <c r="D626" s="2">
        <v>507</v>
      </c>
      <c r="E626" t="s">
        <v>2066</v>
      </c>
    </row>
    <row r="627" spans="1:5" x14ac:dyDescent="0.2">
      <c r="A627" t="s">
        <v>2369</v>
      </c>
      <c r="B627" t="s">
        <v>1612</v>
      </c>
      <c r="C627" t="s">
        <v>1030</v>
      </c>
      <c r="D627" s="2">
        <v>998</v>
      </c>
      <c r="E627" t="s">
        <v>1029</v>
      </c>
    </row>
    <row r="628" spans="1:5" x14ac:dyDescent="0.2">
      <c r="A628" t="s">
        <v>2170</v>
      </c>
      <c r="B628" t="s">
        <v>2171</v>
      </c>
      <c r="D628" s="2">
        <v>559</v>
      </c>
      <c r="E628" t="s">
        <v>2172</v>
      </c>
    </row>
    <row r="629" spans="1:5" x14ac:dyDescent="0.2">
      <c r="A629" t="s">
        <v>2173</v>
      </c>
      <c r="B629" t="s">
        <v>1613</v>
      </c>
      <c r="C629" t="s">
        <v>1033</v>
      </c>
      <c r="D629" s="2">
        <v>36</v>
      </c>
      <c r="E629" t="s">
        <v>1032</v>
      </c>
    </row>
    <row r="630" spans="1:5" x14ac:dyDescent="0.2">
      <c r="A630" t="s">
        <v>2247</v>
      </c>
      <c r="B630" t="s">
        <v>2248</v>
      </c>
      <c r="D630" s="2">
        <v>510</v>
      </c>
      <c r="E630" t="s">
        <v>2249</v>
      </c>
    </row>
    <row r="631" spans="1:5" x14ac:dyDescent="0.2">
      <c r="A631" t="s">
        <v>2057</v>
      </c>
      <c r="B631" t="s">
        <v>2058</v>
      </c>
      <c r="D631" s="2">
        <v>504</v>
      </c>
      <c r="E631" t="s">
        <v>2059</v>
      </c>
    </row>
    <row r="632" spans="1:5" x14ac:dyDescent="0.2">
      <c r="A632" t="s">
        <v>2250</v>
      </c>
      <c r="B632" t="s">
        <v>2251</v>
      </c>
      <c r="D632" s="2">
        <v>514</v>
      </c>
      <c r="E632" t="s">
        <v>2252</v>
      </c>
    </row>
    <row r="633" spans="1:5" x14ac:dyDescent="0.2">
      <c r="A633" t="s">
        <v>2432</v>
      </c>
      <c r="B633" t="s">
        <v>2433</v>
      </c>
      <c r="D633" s="2">
        <v>493</v>
      </c>
      <c r="E633" t="s">
        <v>2434</v>
      </c>
    </row>
    <row r="634" spans="1:5" x14ac:dyDescent="0.2">
      <c r="A634" t="s">
        <v>1919</v>
      </c>
      <c r="B634" t="s">
        <v>1614</v>
      </c>
      <c r="C634" t="s">
        <v>1920</v>
      </c>
      <c r="D634" s="2">
        <v>262</v>
      </c>
      <c r="E634" t="s">
        <v>1035</v>
      </c>
    </row>
    <row r="635" spans="1:5" x14ac:dyDescent="0.2">
      <c r="A635" t="s">
        <v>1921</v>
      </c>
      <c r="B635" t="s">
        <v>1614</v>
      </c>
      <c r="C635" t="s">
        <v>1036</v>
      </c>
      <c r="D635" s="2">
        <v>1083</v>
      </c>
      <c r="E635" t="s">
        <v>1035</v>
      </c>
    </row>
    <row r="636" spans="1:5" x14ac:dyDescent="0.2">
      <c r="A636" t="s">
        <v>2225</v>
      </c>
      <c r="B636" t="s">
        <v>1615</v>
      </c>
      <c r="D636" s="2">
        <v>994</v>
      </c>
      <c r="E636" t="s">
        <v>1038</v>
      </c>
    </row>
    <row r="637" spans="1:5" x14ac:dyDescent="0.2">
      <c r="A637" t="s">
        <v>2226</v>
      </c>
      <c r="B637" t="s">
        <v>1615</v>
      </c>
      <c r="C637" t="s">
        <v>1039</v>
      </c>
      <c r="D637" s="2">
        <v>1091</v>
      </c>
      <c r="E637" t="s">
        <v>1038</v>
      </c>
    </row>
    <row r="638" spans="1:5" x14ac:dyDescent="0.2">
      <c r="A638" t="s">
        <v>2413</v>
      </c>
      <c r="B638" t="s">
        <v>1616</v>
      </c>
      <c r="D638" s="2">
        <v>999</v>
      </c>
      <c r="E638" t="s">
        <v>1041</v>
      </c>
    </row>
    <row r="639" spans="1:5" x14ac:dyDescent="0.2">
      <c r="A639" t="s">
        <v>2414</v>
      </c>
      <c r="B639" t="s">
        <v>1616</v>
      </c>
      <c r="C639" t="s">
        <v>1042</v>
      </c>
      <c r="D639" s="2">
        <v>1092</v>
      </c>
      <c r="E639" t="s">
        <v>1041</v>
      </c>
    </row>
    <row r="640" spans="1:5" x14ac:dyDescent="0.2">
      <c r="A640" t="s">
        <v>2038</v>
      </c>
      <c r="B640" t="s">
        <v>1617</v>
      </c>
      <c r="D640" s="2">
        <v>378</v>
      </c>
      <c r="E640" t="s">
        <v>1044</v>
      </c>
    </row>
    <row r="641" spans="1:5" x14ac:dyDescent="0.2">
      <c r="A641" t="s">
        <v>2039</v>
      </c>
      <c r="B641" t="s">
        <v>1617</v>
      </c>
      <c r="C641" t="s">
        <v>1045</v>
      </c>
      <c r="D641" s="2">
        <v>986</v>
      </c>
      <c r="E641" t="s">
        <v>1044</v>
      </c>
    </row>
    <row r="642" spans="1:5" x14ac:dyDescent="0.2">
      <c r="A642" t="s">
        <v>1968</v>
      </c>
      <c r="B642" t="s">
        <v>1618</v>
      </c>
      <c r="C642" t="s">
        <v>1969</v>
      </c>
      <c r="D642" s="2">
        <v>17</v>
      </c>
      <c r="E642" t="s">
        <v>1047</v>
      </c>
    </row>
    <row r="643" spans="1:5" x14ac:dyDescent="0.2">
      <c r="A643" t="s">
        <v>1970</v>
      </c>
      <c r="B643" t="s">
        <v>1618</v>
      </c>
      <c r="C643" t="s">
        <v>1048</v>
      </c>
      <c r="D643" s="2">
        <v>1056</v>
      </c>
      <c r="E643" t="s">
        <v>1047</v>
      </c>
    </row>
    <row r="644" spans="1:5" x14ac:dyDescent="0.2">
      <c r="A644" t="s">
        <v>1974</v>
      </c>
      <c r="B644" t="s">
        <v>1619</v>
      </c>
      <c r="C644" t="s">
        <v>1975</v>
      </c>
      <c r="D644" s="2">
        <v>16</v>
      </c>
      <c r="E644" t="s">
        <v>1050</v>
      </c>
    </row>
    <row r="645" spans="1:5" x14ac:dyDescent="0.2">
      <c r="A645" t="s">
        <v>1976</v>
      </c>
      <c r="B645" t="s">
        <v>1619</v>
      </c>
      <c r="C645" t="s">
        <v>1051</v>
      </c>
      <c r="D645" s="2">
        <v>1057</v>
      </c>
      <c r="E645" t="s">
        <v>1050</v>
      </c>
    </row>
    <row r="646" spans="1:5" x14ac:dyDescent="0.2">
      <c r="A646" t="s">
        <v>1966</v>
      </c>
      <c r="B646" t="s">
        <v>1620</v>
      </c>
      <c r="D646" s="2">
        <v>351</v>
      </c>
      <c r="E646" t="s">
        <v>1053</v>
      </c>
    </row>
    <row r="647" spans="1:5" x14ac:dyDescent="0.2">
      <c r="A647" t="s">
        <v>1967</v>
      </c>
      <c r="B647" t="s">
        <v>1620</v>
      </c>
      <c r="C647" t="s">
        <v>1054</v>
      </c>
      <c r="D647" s="2">
        <v>987</v>
      </c>
      <c r="E647" t="s">
        <v>1053</v>
      </c>
    </row>
    <row r="648" spans="1:5" x14ac:dyDescent="0.2">
      <c r="A648" t="s">
        <v>2217</v>
      </c>
      <c r="B648" t="s">
        <v>2218</v>
      </c>
      <c r="C648" t="s">
        <v>2219</v>
      </c>
      <c r="D648" s="2">
        <v>205</v>
      </c>
      <c r="E648" t="s">
        <v>2220</v>
      </c>
    </row>
    <row r="649" spans="1:5" x14ac:dyDescent="0.2">
      <c r="A649" t="s">
        <v>2405</v>
      </c>
      <c r="B649" t="s">
        <v>2406</v>
      </c>
      <c r="C649" t="s">
        <v>2407</v>
      </c>
      <c r="D649" s="2">
        <v>200</v>
      </c>
      <c r="E649" t="s">
        <v>2408</v>
      </c>
    </row>
    <row r="650" spans="1:5" x14ac:dyDescent="0.2">
      <c r="A650" t="s">
        <v>2221</v>
      </c>
      <c r="B650" t="s">
        <v>2222</v>
      </c>
      <c r="C650" t="s">
        <v>2223</v>
      </c>
      <c r="D650" s="2">
        <v>194</v>
      </c>
      <c r="E650" t="s">
        <v>2224</v>
      </c>
    </row>
    <row r="651" spans="1:5" x14ac:dyDescent="0.2">
      <c r="A651" t="s">
        <v>2409</v>
      </c>
      <c r="B651" t="s">
        <v>2410</v>
      </c>
      <c r="C651" t="s">
        <v>2411</v>
      </c>
      <c r="D651" s="2">
        <v>201</v>
      </c>
      <c r="E651" t="s">
        <v>2412</v>
      </c>
    </row>
    <row r="652" spans="1:5" x14ac:dyDescent="0.2">
      <c r="A652" t="s">
        <v>2035</v>
      </c>
      <c r="B652" t="s">
        <v>2036</v>
      </c>
      <c r="D652" s="2">
        <v>476</v>
      </c>
      <c r="E652" t="s">
        <v>2037</v>
      </c>
    </row>
    <row r="653" spans="1:5" x14ac:dyDescent="0.2">
      <c r="A653" t="s">
        <v>2306</v>
      </c>
      <c r="B653" t="s">
        <v>2307</v>
      </c>
      <c r="D653" s="2">
        <v>473</v>
      </c>
      <c r="E653" t="s">
        <v>2308</v>
      </c>
    </row>
    <row r="654" spans="1:5" x14ac:dyDescent="0.2">
      <c r="A654" t="s">
        <v>1933</v>
      </c>
      <c r="B654" t="s">
        <v>1621</v>
      </c>
      <c r="C654" t="s">
        <v>1057</v>
      </c>
      <c r="D654" s="2">
        <v>1111</v>
      </c>
      <c r="E654" t="s">
        <v>1056</v>
      </c>
    </row>
    <row r="655" spans="1:5" x14ac:dyDescent="0.2">
      <c r="A655" t="s">
        <v>1934</v>
      </c>
      <c r="B655" t="s">
        <v>1621</v>
      </c>
      <c r="C655" t="s">
        <v>1935</v>
      </c>
      <c r="D655" s="2">
        <v>337</v>
      </c>
      <c r="E655" t="s">
        <v>1056</v>
      </c>
    </row>
    <row r="656" spans="1:5" x14ac:dyDescent="0.2">
      <c r="A656" t="s">
        <v>2535</v>
      </c>
      <c r="B656" t="s">
        <v>1622</v>
      </c>
      <c r="C656" t="s">
        <v>2536</v>
      </c>
      <c r="D656" s="2">
        <v>240</v>
      </c>
      <c r="E656" t="s">
        <v>1059</v>
      </c>
    </row>
    <row r="657" spans="1:5" x14ac:dyDescent="0.2">
      <c r="A657" t="s">
        <v>2537</v>
      </c>
      <c r="B657" t="s">
        <v>1622</v>
      </c>
      <c r="C657" t="s">
        <v>1060</v>
      </c>
      <c r="D657" s="2">
        <v>1058</v>
      </c>
      <c r="E657" t="s">
        <v>1059</v>
      </c>
    </row>
    <row r="658" spans="1:5" x14ac:dyDescent="0.2">
      <c r="A658" t="s">
        <v>2507</v>
      </c>
      <c r="B658" t="s">
        <v>1623</v>
      </c>
      <c r="C658" t="s">
        <v>1063</v>
      </c>
      <c r="D658" s="2">
        <v>258</v>
      </c>
      <c r="E658" t="s">
        <v>2508</v>
      </c>
    </row>
    <row r="659" spans="1:5" x14ac:dyDescent="0.2">
      <c r="A659" t="s">
        <v>2102</v>
      </c>
      <c r="B659" t="s">
        <v>2103</v>
      </c>
      <c r="D659" s="2">
        <v>506</v>
      </c>
      <c r="E659" t="s">
        <v>2104</v>
      </c>
    </row>
    <row r="660" spans="1:5" x14ac:dyDescent="0.2">
      <c r="A660" t="s">
        <v>2518</v>
      </c>
      <c r="B660" t="s">
        <v>2519</v>
      </c>
      <c r="D660" s="2">
        <v>448</v>
      </c>
      <c r="E660" t="s">
        <v>2520</v>
      </c>
    </row>
    <row r="661" spans="1:5" x14ac:dyDescent="0.2">
      <c r="A661" t="s">
        <v>2488</v>
      </c>
      <c r="B661" t="s">
        <v>1624</v>
      </c>
      <c r="C661" t="s">
        <v>1066</v>
      </c>
      <c r="D661" s="2">
        <v>180</v>
      </c>
      <c r="E661" t="s">
        <v>1065</v>
      </c>
    </row>
    <row r="662" spans="1:5" x14ac:dyDescent="0.2">
      <c r="A662" t="s">
        <v>2331</v>
      </c>
      <c r="B662" t="s">
        <v>1625</v>
      </c>
      <c r="C662" t="s">
        <v>1069</v>
      </c>
      <c r="D662" s="2">
        <v>176</v>
      </c>
      <c r="E662" t="s">
        <v>1068</v>
      </c>
    </row>
    <row r="663" spans="1:5" x14ac:dyDescent="0.2">
      <c r="A663" t="s">
        <v>2741</v>
      </c>
      <c r="B663" t="s">
        <v>1626</v>
      </c>
      <c r="D663" s="2">
        <v>229</v>
      </c>
      <c r="E663" t="s">
        <v>1071</v>
      </c>
    </row>
    <row r="664" spans="1:5" x14ac:dyDescent="0.2">
      <c r="A664" t="s">
        <v>2742</v>
      </c>
      <c r="B664" t="s">
        <v>1626</v>
      </c>
      <c r="C664" t="s">
        <v>1072</v>
      </c>
      <c r="D664" s="2">
        <v>988</v>
      </c>
      <c r="E664" t="s">
        <v>1071</v>
      </c>
    </row>
    <row r="665" spans="1:5" x14ac:dyDescent="0.2">
      <c r="A665" t="s">
        <v>2837</v>
      </c>
      <c r="B665" t="s">
        <v>1627</v>
      </c>
      <c r="C665" t="s">
        <v>1075</v>
      </c>
      <c r="D665" s="2">
        <v>147</v>
      </c>
      <c r="E665" t="s">
        <v>1074</v>
      </c>
    </row>
    <row r="666" spans="1:5" x14ac:dyDescent="0.2">
      <c r="A666" t="s">
        <v>2354</v>
      </c>
      <c r="B666" t="s">
        <v>1628</v>
      </c>
      <c r="C666" t="s">
        <v>2355</v>
      </c>
      <c r="D666" s="2">
        <v>373</v>
      </c>
      <c r="E666" t="s">
        <v>1077</v>
      </c>
    </row>
    <row r="667" spans="1:5" x14ac:dyDescent="0.2">
      <c r="A667" t="s">
        <v>2356</v>
      </c>
      <c r="B667" t="s">
        <v>1628</v>
      </c>
      <c r="C667" t="s">
        <v>1078</v>
      </c>
      <c r="D667" s="2">
        <v>1059</v>
      </c>
      <c r="E667" t="s">
        <v>1077</v>
      </c>
    </row>
    <row r="668" spans="1:5" x14ac:dyDescent="0.2">
      <c r="A668" t="s">
        <v>2681</v>
      </c>
      <c r="B668" t="s">
        <v>1631</v>
      </c>
      <c r="C668" t="s">
        <v>1087</v>
      </c>
      <c r="D668" s="2">
        <v>394</v>
      </c>
      <c r="E668" t="s">
        <v>1086</v>
      </c>
    </row>
    <row r="669" spans="1:5" x14ac:dyDescent="0.2">
      <c r="A669" t="s">
        <v>2363</v>
      </c>
      <c r="B669" t="s">
        <v>1629</v>
      </c>
      <c r="C669" t="s">
        <v>1081</v>
      </c>
      <c r="D669" s="2">
        <v>133</v>
      </c>
      <c r="E669" t="s">
        <v>1080</v>
      </c>
    </row>
    <row r="670" spans="1:5" x14ac:dyDescent="0.2">
      <c r="A670" t="s">
        <v>2147</v>
      </c>
      <c r="B670" t="s">
        <v>1630</v>
      </c>
      <c r="C670" t="s">
        <v>1084</v>
      </c>
      <c r="D670" s="2">
        <v>244</v>
      </c>
      <c r="E670" t="s">
        <v>1083</v>
      </c>
    </row>
    <row r="671" spans="1:5" x14ac:dyDescent="0.2">
      <c r="A671" t="s">
        <v>1903</v>
      </c>
      <c r="B671" t="s">
        <v>1632</v>
      </c>
      <c r="C671" t="s">
        <v>1090</v>
      </c>
      <c r="D671" s="2">
        <v>300</v>
      </c>
      <c r="E671" t="s">
        <v>1089</v>
      </c>
    </row>
    <row r="672" spans="1:5" x14ac:dyDescent="0.2">
      <c r="A672" t="s">
        <v>1950</v>
      </c>
      <c r="B672" t="s">
        <v>1633</v>
      </c>
      <c r="C672" t="s">
        <v>1951</v>
      </c>
      <c r="D672" s="2">
        <v>82</v>
      </c>
      <c r="E672" t="s">
        <v>1092</v>
      </c>
    </row>
    <row r="673" spans="1:5" x14ac:dyDescent="0.2">
      <c r="A673" t="s">
        <v>1952</v>
      </c>
      <c r="B673" t="s">
        <v>1633</v>
      </c>
      <c r="C673" t="s">
        <v>1093</v>
      </c>
      <c r="D673" s="2">
        <v>1098</v>
      </c>
      <c r="E673" t="s">
        <v>1092</v>
      </c>
    </row>
    <row r="674" spans="1:5" x14ac:dyDescent="0.2">
      <c r="A674" t="s">
        <v>1776</v>
      </c>
      <c r="B674" t="s">
        <v>1634</v>
      </c>
      <c r="C674" t="s">
        <v>1096</v>
      </c>
      <c r="D674" s="2">
        <v>323</v>
      </c>
      <c r="E674" t="s">
        <v>1095</v>
      </c>
    </row>
    <row r="675" spans="1:5" x14ac:dyDescent="0.2">
      <c r="A675" t="s">
        <v>2335</v>
      </c>
      <c r="B675" t="s">
        <v>1635</v>
      </c>
      <c r="C675" t="s">
        <v>1096</v>
      </c>
      <c r="D675" s="2">
        <v>322</v>
      </c>
      <c r="E675" t="s">
        <v>1098</v>
      </c>
    </row>
    <row r="676" spans="1:5" x14ac:dyDescent="0.2">
      <c r="A676" t="s">
        <v>1862</v>
      </c>
      <c r="B676" t="s">
        <v>1636</v>
      </c>
      <c r="D676" s="2">
        <v>541</v>
      </c>
      <c r="E676" t="s">
        <v>1100</v>
      </c>
    </row>
    <row r="677" spans="1:5" x14ac:dyDescent="0.2">
      <c r="A677" t="s">
        <v>2494</v>
      </c>
      <c r="B677" t="s">
        <v>1637</v>
      </c>
      <c r="C677" t="s">
        <v>1103</v>
      </c>
      <c r="D677" s="2">
        <v>324</v>
      </c>
      <c r="E677" t="s">
        <v>1102</v>
      </c>
    </row>
    <row r="678" spans="1:5" x14ac:dyDescent="0.2">
      <c r="A678" t="s">
        <v>2108</v>
      </c>
      <c r="B678" t="s">
        <v>2109</v>
      </c>
      <c r="D678" s="2">
        <v>112</v>
      </c>
      <c r="E678" t="s">
        <v>2110</v>
      </c>
    </row>
    <row r="679" spans="1:5" x14ac:dyDescent="0.2">
      <c r="A679" t="s">
        <v>2093</v>
      </c>
      <c r="B679" t="s">
        <v>2094</v>
      </c>
      <c r="D679" s="2">
        <v>480</v>
      </c>
      <c r="E679" t="s">
        <v>2095</v>
      </c>
    </row>
    <row r="680" spans="1:5" x14ac:dyDescent="0.2">
      <c r="A680" t="s">
        <v>1896</v>
      </c>
      <c r="B680" t="s">
        <v>1897</v>
      </c>
      <c r="D680" s="2">
        <v>570</v>
      </c>
      <c r="E680" t="s">
        <v>1898</v>
      </c>
    </row>
    <row r="681" spans="1:5" x14ac:dyDescent="0.2">
      <c r="A681" t="s">
        <v>2364</v>
      </c>
      <c r="B681" t="s">
        <v>1638</v>
      </c>
      <c r="C681" t="s">
        <v>1106</v>
      </c>
      <c r="D681" s="2">
        <v>134</v>
      </c>
      <c r="E681" t="s">
        <v>1105</v>
      </c>
    </row>
    <row r="682" spans="1:5" x14ac:dyDescent="0.2">
      <c r="A682" t="s">
        <v>2141</v>
      </c>
      <c r="B682" t="s">
        <v>1639</v>
      </c>
      <c r="C682" t="s">
        <v>1109</v>
      </c>
      <c r="D682" s="2">
        <v>127</v>
      </c>
      <c r="E682" t="s">
        <v>1108</v>
      </c>
    </row>
    <row r="683" spans="1:5" x14ac:dyDescent="0.2">
      <c r="A683" t="s">
        <v>2784</v>
      </c>
      <c r="B683" t="s">
        <v>1643</v>
      </c>
      <c r="C683" t="s">
        <v>2785</v>
      </c>
      <c r="D683" s="2">
        <v>342</v>
      </c>
      <c r="E683" t="s">
        <v>1120</v>
      </c>
    </row>
    <row r="684" spans="1:5" x14ac:dyDescent="0.2">
      <c r="A684" t="s">
        <v>2786</v>
      </c>
      <c r="B684" t="s">
        <v>1643</v>
      </c>
      <c r="C684" t="s">
        <v>1121</v>
      </c>
      <c r="D684" s="2">
        <v>1060</v>
      </c>
      <c r="E684" t="s">
        <v>1120</v>
      </c>
    </row>
    <row r="685" spans="1:5" x14ac:dyDescent="0.2">
      <c r="A685" t="s">
        <v>2820</v>
      </c>
      <c r="B685" t="s">
        <v>1644</v>
      </c>
      <c r="C685" t="s">
        <v>1124</v>
      </c>
      <c r="D685" s="2">
        <v>1061</v>
      </c>
      <c r="E685" t="s">
        <v>1123</v>
      </c>
    </row>
    <row r="686" spans="1:5" x14ac:dyDescent="0.2">
      <c r="A686" t="s">
        <v>2821</v>
      </c>
      <c r="B686" t="s">
        <v>1644</v>
      </c>
      <c r="C686" t="s">
        <v>2822</v>
      </c>
      <c r="D686" s="2">
        <v>43</v>
      </c>
      <c r="E686" t="s">
        <v>1123</v>
      </c>
    </row>
    <row r="687" spans="1:5" x14ac:dyDescent="0.2">
      <c r="A687" t="s">
        <v>1784</v>
      </c>
      <c r="B687" t="s">
        <v>1645</v>
      </c>
      <c r="C687" t="s">
        <v>1127</v>
      </c>
      <c r="D687" s="2">
        <v>97</v>
      </c>
      <c r="E687" t="s">
        <v>1126</v>
      </c>
    </row>
    <row r="688" spans="1:5" x14ac:dyDescent="0.2">
      <c r="A688" t="s">
        <v>1873</v>
      </c>
      <c r="B688" t="s">
        <v>1646</v>
      </c>
      <c r="C688" t="s">
        <v>1130</v>
      </c>
      <c r="D688" s="2">
        <v>98</v>
      </c>
      <c r="E688" t="s">
        <v>1129</v>
      </c>
    </row>
    <row r="689" spans="1:5" x14ac:dyDescent="0.2">
      <c r="A689" t="s">
        <v>2365</v>
      </c>
      <c r="B689" t="s">
        <v>1647</v>
      </c>
      <c r="C689" t="s">
        <v>1133</v>
      </c>
      <c r="D689" s="2">
        <v>123</v>
      </c>
      <c r="E689" t="s">
        <v>1132</v>
      </c>
    </row>
    <row r="690" spans="1:5" x14ac:dyDescent="0.2">
      <c r="A690" t="s">
        <v>2142</v>
      </c>
      <c r="B690" t="s">
        <v>1648</v>
      </c>
      <c r="C690" t="s">
        <v>1136</v>
      </c>
      <c r="D690" s="2">
        <v>128</v>
      </c>
      <c r="E690" t="s">
        <v>1135</v>
      </c>
    </row>
    <row r="691" spans="1:5" x14ac:dyDescent="0.2">
      <c r="A691" t="s">
        <v>2674</v>
      </c>
      <c r="B691" t="s">
        <v>1649</v>
      </c>
      <c r="C691" t="s">
        <v>1139</v>
      </c>
      <c r="D691" s="2">
        <v>1062</v>
      </c>
      <c r="E691" t="s">
        <v>1138</v>
      </c>
    </row>
    <row r="692" spans="1:5" x14ac:dyDescent="0.2">
      <c r="A692" t="s">
        <v>2675</v>
      </c>
      <c r="B692" t="s">
        <v>1649</v>
      </c>
      <c r="C692" t="s">
        <v>2676</v>
      </c>
      <c r="D692" s="2">
        <v>284</v>
      </c>
      <c r="E692" t="s">
        <v>1138</v>
      </c>
    </row>
    <row r="693" spans="1:5" x14ac:dyDescent="0.2">
      <c r="A693" t="s">
        <v>2744</v>
      </c>
      <c r="B693" t="s">
        <v>1650</v>
      </c>
      <c r="D693" s="2">
        <v>573</v>
      </c>
      <c r="E693" t="s">
        <v>1141</v>
      </c>
    </row>
    <row r="694" spans="1:5" x14ac:dyDescent="0.2">
      <c r="A694" t="s">
        <v>1915</v>
      </c>
      <c r="B694" t="s">
        <v>1651</v>
      </c>
      <c r="C694" t="s">
        <v>1144</v>
      </c>
      <c r="D694" s="2">
        <v>102</v>
      </c>
      <c r="E694" t="s">
        <v>1143</v>
      </c>
    </row>
    <row r="695" spans="1:5" x14ac:dyDescent="0.2">
      <c r="A695" t="s">
        <v>1893</v>
      </c>
      <c r="B695" t="s">
        <v>1894</v>
      </c>
      <c r="D695" s="2">
        <v>497</v>
      </c>
      <c r="E695" t="s">
        <v>1895</v>
      </c>
    </row>
    <row r="696" spans="1:5" x14ac:dyDescent="0.2">
      <c r="A696" t="s">
        <v>1916</v>
      </c>
      <c r="B696" t="s">
        <v>1652</v>
      </c>
      <c r="C696" t="s">
        <v>1147</v>
      </c>
      <c r="D696" s="2">
        <v>3</v>
      </c>
      <c r="E696" t="s">
        <v>1146</v>
      </c>
    </row>
    <row r="697" spans="1:5" x14ac:dyDescent="0.2">
      <c r="A697" t="s">
        <v>2392</v>
      </c>
      <c r="B697" t="s">
        <v>1653</v>
      </c>
      <c r="C697" t="s">
        <v>1150</v>
      </c>
      <c r="D697" s="2">
        <v>311</v>
      </c>
      <c r="E697" t="s">
        <v>1149</v>
      </c>
    </row>
    <row r="698" spans="1:5" x14ac:dyDescent="0.2">
      <c r="A698" t="s">
        <v>2797</v>
      </c>
      <c r="B698" t="s">
        <v>1654</v>
      </c>
      <c r="C698" t="s">
        <v>2798</v>
      </c>
      <c r="D698" s="2">
        <v>142</v>
      </c>
      <c r="E698" t="s">
        <v>1152</v>
      </c>
    </row>
    <row r="699" spans="1:5" x14ac:dyDescent="0.2">
      <c r="A699" t="s">
        <v>2799</v>
      </c>
      <c r="B699" t="s">
        <v>1654</v>
      </c>
      <c r="C699" t="s">
        <v>1153</v>
      </c>
      <c r="D699" s="2">
        <v>1063</v>
      </c>
      <c r="E699" t="s">
        <v>1152</v>
      </c>
    </row>
    <row r="700" spans="1:5" x14ac:dyDescent="0.2">
      <c r="A700" t="s">
        <v>2060</v>
      </c>
      <c r="B700" t="s">
        <v>1655</v>
      </c>
      <c r="D700" s="2">
        <v>118</v>
      </c>
      <c r="E700" t="s">
        <v>1155</v>
      </c>
    </row>
    <row r="701" spans="1:5" x14ac:dyDescent="0.2">
      <c r="A701" t="s">
        <v>2061</v>
      </c>
      <c r="B701" t="s">
        <v>1655</v>
      </c>
      <c r="C701" t="s">
        <v>1156</v>
      </c>
      <c r="D701" s="2">
        <v>989</v>
      </c>
      <c r="E701" t="s">
        <v>1155</v>
      </c>
    </row>
    <row r="702" spans="1:5" x14ac:dyDescent="0.2">
      <c r="A702" t="s">
        <v>2253</v>
      </c>
      <c r="B702" t="s">
        <v>1657</v>
      </c>
      <c r="C702" t="s">
        <v>1161</v>
      </c>
      <c r="D702" s="2">
        <v>1064</v>
      </c>
      <c r="E702" t="s">
        <v>2254</v>
      </c>
    </row>
    <row r="703" spans="1:5" x14ac:dyDescent="0.2">
      <c r="A703" t="s">
        <v>2255</v>
      </c>
      <c r="B703" t="s">
        <v>1657</v>
      </c>
      <c r="C703" t="s">
        <v>2256</v>
      </c>
      <c r="D703" s="2">
        <v>168</v>
      </c>
      <c r="E703" t="s">
        <v>2254</v>
      </c>
    </row>
    <row r="704" spans="1:5" x14ac:dyDescent="0.2">
      <c r="A704" t="s">
        <v>2435</v>
      </c>
      <c r="B704" t="s">
        <v>1659</v>
      </c>
      <c r="C704" t="s">
        <v>2256</v>
      </c>
      <c r="D704" s="2">
        <v>173</v>
      </c>
      <c r="E704" t="s">
        <v>2436</v>
      </c>
    </row>
    <row r="705" spans="1:5" x14ac:dyDescent="0.2">
      <c r="A705" t="s">
        <v>2437</v>
      </c>
      <c r="B705" t="s">
        <v>1659</v>
      </c>
      <c r="C705" t="s">
        <v>1164</v>
      </c>
      <c r="D705" s="2">
        <v>1114</v>
      </c>
      <c r="E705" t="s">
        <v>2436</v>
      </c>
    </row>
    <row r="706" spans="1:5" x14ac:dyDescent="0.2">
      <c r="A706" t="s">
        <v>1770</v>
      </c>
      <c r="B706" t="s">
        <v>1656</v>
      </c>
      <c r="D706" s="2">
        <v>535</v>
      </c>
      <c r="E706" t="s">
        <v>1158</v>
      </c>
    </row>
    <row r="707" spans="1:5" x14ac:dyDescent="0.2">
      <c r="A707" t="s">
        <v>1852</v>
      </c>
      <c r="B707" t="s">
        <v>1658</v>
      </c>
      <c r="C707" t="s">
        <v>1164</v>
      </c>
      <c r="D707" s="2">
        <v>522</v>
      </c>
      <c r="E707" t="s">
        <v>1163</v>
      </c>
    </row>
    <row r="708" spans="1:5" x14ac:dyDescent="0.2">
      <c r="A708" t="s">
        <v>2438</v>
      </c>
      <c r="B708" t="s">
        <v>1660</v>
      </c>
      <c r="C708" t="s">
        <v>1169</v>
      </c>
      <c r="D708" s="2">
        <v>172</v>
      </c>
      <c r="E708" t="s">
        <v>1168</v>
      </c>
    </row>
    <row r="709" spans="1:5" x14ac:dyDescent="0.2">
      <c r="A709" t="s">
        <v>2257</v>
      </c>
      <c r="B709" t="s">
        <v>1661</v>
      </c>
      <c r="C709" t="s">
        <v>1172</v>
      </c>
      <c r="D709" s="2">
        <v>169</v>
      </c>
      <c r="E709" t="s">
        <v>1171</v>
      </c>
    </row>
    <row r="710" spans="1:5" x14ac:dyDescent="0.2">
      <c r="A710" t="s">
        <v>2062</v>
      </c>
      <c r="B710" t="s">
        <v>1662</v>
      </c>
      <c r="D710" s="2">
        <v>333</v>
      </c>
      <c r="E710" t="s">
        <v>1174</v>
      </c>
    </row>
    <row r="711" spans="1:5" x14ac:dyDescent="0.2">
      <c r="A711" t="s">
        <v>2063</v>
      </c>
      <c r="B711" t="s">
        <v>1662</v>
      </c>
      <c r="C711" t="s">
        <v>1175</v>
      </c>
      <c r="D711" s="2">
        <v>990</v>
      </c>
      <c r="E711" t="s">
        <v>1174</v>
      </c>
    </row>
    <row r="712" spans="1:5" x14ac:dyDescent="0.2">
      <c r="A712" t="s">
        <v>2315</v>
      </c>
      <c r="B712" t="s">
        <v>1663</v>
      </c>
      <c r="C712" t="s">
        <v>1178</v>
      </c>
      <c r="D712" s="2">
        <v>326</v>
      </c>
      <c r="E712" t="s">
        <v>1177</v>
      </c>
    </row>
    <row r="713" spans="1:5" x14ac:dyDescent="0.2">
      <c r="A713" t="s">
        <v>1702</v>
      </c>
      <c r="B713" t="s">
        <v>1703</v>
      </c>
      <c r="D713" s="2">
        <v>453</v>
      </c>
      <c r="E713" t="s">
        <v>1704</v>
      </c>
    </row>
    <row r="714" spans="1:5" x14ac:dyDescent="0.2">
      <c r="A714" t="s">
        <v>1928</v>
      </c>
      <c r="B714" t="s">
        <v>1664</v>
      </c>
      <c r="C714" t="s">
        <v>1181</v>
      </c>
      <c r="D714" s="2">
        <v>281</v>
      </c>
      <c r="E714" t="s">
        <v>1180</v>
      </c>
    </row>
    <row r="715" spans="1:5" x14ac:dyDescent="0.2">
      <c r="A715" t="s">
        <v>1963</v>
      </c>
      <c r="B715" t="s">
        <v>1665</v>
      </c>
      <c r="C715" t="s">
        <v>1184</v>
      </c>
      <c r="D715" s="2">
        <v>363</v>
      </c>
      <c r="E715" t="s">
        <v>1183</v>
      </c>
    </row>
    <row r="716" spans="1:5" x14ac:dyDescent="0.2">
      <c r="A716" t="s">
        <v>2552</v>
      </c>
      <c r="B716" t="s">
        <v>1666</v>
      </c>
      <c r="C716" t="s">
        <v>2553</v>
      </c>
      <c r="D716" s="2">
        <v>163</v>
      </c>
      <c r="E716" t="s">
        <v>1186</v>
      </c>
    </row>
    <row r="717" spans="1:5" x14ac:dyDescent="0.2">
      <c r="A717" t="s">
        <v>2554</v>
      </c>
      <c r="B717" t="s">
        <v>1666</v>
      </c>
      <c r="C717" t="s">
        <v>1187</v>
      </c>
      <c r="D717" s="2">
        <v>1075</v>
      </c>
      <c r="E717" t="s">
        <v>1186</v>
      </c>
    </row>
    <row r="718" spans="1:5" x14ac:dyDescent="0.2">
      <c r="A718" t="s">
        <v>2608</v>
      </c>
      <c r="B718" t="s">
        <v>1667</v>
      </c>
      <c r="C718" t="s">
        <v>1190</v>
      </c>
      <c r="D718" s="2">
        <v>212</v>
      </c>
      <c r="E718" t="s">
        <v>1189</v>
      </c>
    </row>
    <row r="719" spans="1:5" x14ac:dyDescent="0.2">
      <c r="A719" t="s">
        <v>2561</v>
      </c>
      <c r="B719" t="s">
        <v>1668</v>
      </c>
      <c r="C719" t="s">
        <v>1193</v>
      </c>
      <c r="D719" s="2">
        <v>355</v>
      </c>
      <c r="E719" t="s">
        <v>1192</v>
      </c>
    </row>
    <row r="720" spans="1:5" x14ac:dyDescent="0.2">
      <c r="A720" t="s">
        <v>2555</v>
      </c>
      <c r="B720" t="s">
        <v>1669</v>
      </c>
      <c r="C720" t="s">
        <v>1196</v>
      </c>
      <c r="D720" s="2">
        <v>1107</v>
      </c>
      <c r="E720" t="s">
        <v>1195</v>
      </c>
    </row>
    <row r="721" spans="1:5" x14ac:dyDescent="0.2">
      <c r="A721" t="s">
        <v>2556</v>
      </c>
      <c r="B721" t="s">
        <v>1669</v>
      </c>
      <c r="C721" t="s">
        <v>2557</v>
      </c>
      <c r="D721" s="2">
        <v>162</v>
      </c>
      <c r="E721" t="s">
        <v>1195</v>
      </c>
    </row>
    <row r="722" spans="1:5" x14ac:dyDescent="0.2">
      <c r="A722" t="s">
        <v>1708</v>
      </c>
      <c r="B722" t="s">
        <v>1670</v>
      </c>
      <c r="D722" s="2">
        <v>234</v>
      </c>
      <c r="E722" t="s">
        <v>1198</v>
      </c>
    </row>
    <row r="723" spans="1:5" x14ac:dyDescent="0.2">
      <c r="A723" t="s">
        <v>1709</v>
      </c>
      <c r="B723" t="s">
        <v>1670</v>
      </c>
      <c r="C723" t="s">
        <v>1199</v>
      </c>
      <c r="D723" s="2">
        <v>991</v>
      </c>
      <c r="E723" t="s">
        <v>1198</v>
      </c>
    </row>
    <row r="724" spans="1:5" x14ac:dyDescent="0.2">
      <c r="A724" t="s">
        <v>2543</v>
      </c>
      <c r="B724" t="s">
        <v>1671</v>
      </c>
      <c r="C724" t="s">
        <v>1202</v>
      </c>
      <c r="D724" s="2">
        <v>6</v>
      </c>
      <c r="E724" t="s">
        <v>1201</v>
      </c>
    </row>
    <row r="725" spans="1:5" x14ac:dyDescent="0.2">
      <c r="A725" t="s">
        <v>2558</v>
      </c>
      <c r="B725" t="s">
        <v>1672</v>
      </c>
      <c r="C725" t="s">
        <v>1205</v>
      </c>
      <c r="D725" s="2">
        <v>1065</v>
      </c>
      <c r="E725" t="s">
        <v>1204</v>
      </c>
    </row>
    <row r="726" spans="1:5" x14ac:dyDescent="0.2">
      <c r="A726" t="s">
        <v>2559</v>
      </c>
      <c r="B726" t="s">
        <v>1672</v>
      </c>
      <c r="C726" t="s">
        <v>2560</v>
      </c>
      <c r="D726" s="2">
        <v>164</v>
      </c>
      <c r="E726" t="s">
        <v>1204</v>
      </c>
    </row>
    <row r="727" spans="1:5" x14ac:dyDescent="0.2">
      <c r="A727" t="s">
        <v>1917</v>
      </c>
      <c r="B727" t="s">
        <v>1673</v>
      </c>
      <c r="C727" t="s">
        <v>1208</v>
      </c>
      <c r="D727" s="2">
        <v>15</v>
      </c>
      <c r="E727" t="s">
        <v>1207</v>
      </c>
    </row>
    <row r="728" spans="1:5" x14ac:dyDescent="0.2">
      <c r="A728" t="s">
        <v>2212</v>
      </c>
      <c r="B728" t="s">
        <v>1674</v>
      </c>
      <c r="C728" t="s">
        <v>1211</v>
      </c>
      <c r="D728" s="2">
        <v>1066</v>
      </c>
      <c r="E728" t="s">
        <v>1210</v>
      </c>
    </row>
    <row r="729" spans="1:5" x14ac:dyDescent="0.2">
      <c r="A729" t="s">
        <v>2213</v>
      </c>
      <c r="B729" t="s">
        <v>1674</v>
      </c>
      <c r="C729" t="s">
        <v>2214</v>
      </c>
      <c r="D729" s="2">
        <v>217</v>
      </c>
      <c r="E729" t="s">
        <v>1210</v>
      </c>
    </row>
    <row r="730" spans="1:5" x14ac:dyDescent="0.2">
      <c r="A730" t="s">
        <v>2644</v>
      </c>
      <c r="B730" t="s">
        <v>1640</v>
      </c>
      <c r="C730" t="s">
        <v>1112</v>
      </c>
      <c r="D730" s="2">
        <v>84</v>
      </c>
      <c r="E730" t="s">
        <v>1111</v>
      </c>
    </row>
    <row r="731" spans="1:5" x14ac:dyDescent="0.2">
      <c r="A731" t="s">
        <v>2678</v>
      </c>
      <c r="B731" t="s">
        <v>1641</v>
      </c>
      <c r="C731" t="s">
        <v>1115</v>
      </c>
      <c r="D731" s="2">
        <v>331</v>
      </c>
      <c r="E731" t="s">
        <v>1114</v>
      </c>
    </row>
    <row r="732" spans="1:5" x14ac:dyDescent="0.2">
      <c r="A732" t="s">
        <v>1685</v>
      </c>
      <c r="B732" t="s">
        <v>1686</v>
      </c>
      <c r="D732" s="2">
        <v>414</v>
      </c>
      <c r="E732" t="s">
        <v>1117</v>
      </c>
    </row>
    <row r="733" spans="1:5" x14ac:dyDescent="0.2">
      <c r="A733" t="s">
        <v>2642</v>
      </c>
      <c r="B733" t="s">
        <v>1642</v>
      </c>
      <c r="C733" t="s">
        <v>1118</v>
      </c>
      <c r="D733" s="2">
        <v>993</v>
      </c>
      <c r="E733" t="s">
        <v>1117</v>
      </c>
    </row>
    <row r="734" spans="1:5" x14ac:dyDescent="0.2">
      <c r="A734" t="s">
        <v>1771</v>
      </c>
      <c r="B734" t="s">
        <v>1772</v>
      </c>
      <c r="D734" s="2">
        <v>547</v>
      </c>
      <c r="E734" t="s">
        <v>1773</v>
      </c>
    </row>
    <row r="735" spans="1:5" x14ac:dyDescent="0.2">
      <c r="A735" t="s">
        <v>1853</v>
      </c>
      <c r="B735" t="s">
        <v>1854</v>
      </c>
      <c r="D735" s="2">
        <v>525</v>
      </c>
      <c r="E735" t="s">
        <v>1855</v>
      </c>
    </row>
    <row r="736" spans="1:5" x14ac:dyDescent="0.2">
      <c r="A736" t="s">
        <v>2791</v>
      </c>
      <c r="B736" t="s">
        <v>1675</v>
      </c>
      <c r="C736" t="s">
        <v>1214</v>
      </c>
      <c r="D736" s="2">
        <v>108</v>
      </c>
      <c r="E736" t="s">
        <v>1213</v>
      </c>
    </row>
    <row r="737" spans="1:5" x14ac:dyDescent="0.2">
      <c r="A737" t="s">
        <v>2512</v>
      </c>
      <c r="B737" t="s">
        <v>1676</v>
      </c>
      <c r="C737" t="s">
        <v>1217</v>
      </c>
      <c r="D737" s="2">
        <v>1067</v>
      </c>
      <c r="E737" t="s">
        <v>1216</v>
      </c>
    </row>
    <row r="738" spans="1:5" x14ac:dyDescent="0.2">
      <c r="A738" t="s">
        <v>2513</v>
      </c>
      <c r="B738" t="s">
        <v>1676</v>
      </c>
      <c r="C738" t="s">
        <v>2514</v>
      </c>
      <c r="D738" s="2">
        <v>368</v>
      </c>
      <c r="E738" t="s">
        <v>1216</v>
      </c>
    </row>
    <row r="739" spans="1:5" x14ac:dyDescent="0.2">
      <c r="A739" t="s">
        <v>2344</v>
      </c>
      <c r="B739" t="s">
        <v>1677</v>
      </c>
      <c r="C739" t="s">
        <v>2345</v>
      </c>
      <c r="D739" s="2">
        <v>26</v>
      </c>
      <c r="E739" t="s">
        <v>1219</v>
      </c>
    </row>
    <row r="740" spans="1:5" x14ac:dyDescent="0.2">
      <c r="A740" t="s">
        <v>2346</v>
      </c>
      <c r="B740" t="s">
        <v>1677</v>
      </c>
      <c r="C740" t="s">
        <v>1220</v>
      </c>
      <c r="D740" s="2">
        <v>1118</v>
      </c>
      <c r="E740" t="s">
        <v>1219</v>
      </c>
    </row>
    <row r="741" spans="1:5" x14ac:dyDescent="0.2">
      <c r="A741" t="s">
        <v>2347</v>
      </c>
      <c r="B741" t="s">
        <v>1677</v>
      </c>
      <c r="C741" t="s">
        <v>2348</v>
      </c>
      <c r="D741" s="2">
        <v>1110</v>
      </c>
      <c r="E741" t="s">
        <v>1219</v>
      </c>
    </row>
    <row r="742" spans="1:5" x14ac:dyDescent="0.2">
      <c r="A742" t="s">
        <v>1918</v>
      </c>
      <c r="B742" t="s">
        <v>1678</v>
      </c>
      <c r="C742" t="s">
        <v>1223</v>
      </c>
      <c r="D742" s="2">
        <v>190</v>
      </c>
      <c r="E742" t="s">
        <v>1222</v>
      </c>
    </row>
    <row r="743" spans="1:5" x14ac:dyDescent="0.2">
      <c r="A743" t="s">
        <v>1953</v>
      </c>
      <c r="B743" t="s">
        <v>1679</v>
      </c>
      <c r="C743" t="s">
        <v>1954</v>
      </c>
      <c r="D743" s="2">
        <v>191</v>
      </c>
      <c r="E743" t="s">
        <v>1225</v>
      </c>
    </row>
    <row r="744" spans="1:5" x14ac:dyDescent="0.2">
      <c r="A744" t="s">
        <v>1955</v>
      </c>
      <c r="B744" t="s">
        <v>1679</v>
      </c>
      <c r="C744" t="s">
        <v>1956</v>
      </c>
      <c r="D744" s="2">
        <v>1068</v>
      </c>
      <c r="E744" t="s">
        <v>1225</v>
      </c>
    </row>
    <row r="745" spans="1:5" x14ac:dyDescent="0.2">
      <c r="A745" t="s">
        <v>1957</v>
      </c>
      <c r="B745" t="s">
        <v>1679</v>
      </c>
      <c r="C745" t="s">
        <v>1226</v>
      </c>
      <c r="D745" s="2">
        <v>1099</v>
      </c>
      <c r="E745" t="s">
        <v>1225</v>
      </c>
    </row>
    <row r="746" spans="1:5" x14ac:dyDescent="0.2">
      <c r="A746" t="s">
        <v>1964</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s>
  <sheetData>
    <row r="1" spans="1:19" x14ac:dyDescent="0.2">
      <c r="A1" s="3" t="s">
        <v>2840</v>
      </c>
      <c r="B1" t="s">
        <v>2865</v>
      </c>
      <c r="C1" s="3" t="s">
        <v>2864</v>
      </c>
    </row>
    <row r="2" spans="1:19" x14ac:dyDescent="0.2">
      <c r="A2" s="25">
        <v>-20000</v>
      </c>
      <c r="B2" s="9" t="str">
        <f t="shared" ref="B2:B65" si="0">CONCATENATE("Osaamisalat!$C$",ROW(),":","$S$",ROW())</f>
        <v>Osaamisalat!$C$2:$S$2</v>
      </c>
      <c r="C2" s="3" t="s">
        <v>2866</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 sqref="B2"/>
    </sheetView>
  </sheetViews>
  <sheetFormatPr baseColWidth="10" defaultRowHeight="16" x14ac:dyDescent="0.2"/>
  <sheetData>
    <row r="1" spans="1:2" x14ac:dyDescent="0.2">
      <c r="A1">
        <v>6</v>
      </c>
      <c r="B1" t="s">
        <v>2884</v>
      </c>
    </row>
    <row r="2" spans="1:2" x14ac:dyDescent="0.2">
      <c r="A2">
        <v>5</v>
      </c>
      <c r="B2" t="s">
        <v>2883</v>
      </c>
    </row>
    <row r="3" spans="1:2" x14ac:dyDescent="0.2">
      <c r="A3">
        <v>4</v>
      </c>
      <c r="B3" t="s">
        <v>2879</v>
      </c>
    </row>
    <row r="4" spans="1:2" x14ac:dyDescent="0.2">
      <c r="A4">
        <v>2</v>
      </c>
      <c r="B4" t="s">
        <v>2880</v>
      </c>
    </row>
    <row r="5" spans="1:2" x14ac:dyDescent="0.2">
      <c r="A5">
        <v>3</v>
      </c>
      <c r="B5" t="s">
        <v>2881</v>
      </c>
    </row>
    <row r="6" spans="1:2" x14ac:dyDescent="0.2">
      <c r="A6">
        <v>1</v>
      </c>
      <c r="B6" t="s">
        <v>2882</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1683</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2016-11-22T13:16:53Z</dcterms:modified>
  <cp:category/>
</cp:coreProperties>
</file>