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1180" yWindow="2080" windowWidth="25760" windowHeight="1856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3" i="2"/>
  <c r="E5"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<sst xmlns="http://schemas.openxmlformats.org/spreadsheetml/2006/main" count="5319" uniqueCount="2921">
  <si>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</si>
  <si>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</si>
  <si>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</si>
  <si>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</si>
  <si>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</si>
  <si>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</si>
  <si>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</si>
  <si>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</si>
  <si>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</si>
  <si>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</si>
  <si>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</si>
  <si>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</si>
  <si>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</si>
  <si>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</si>
  <si>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</si>
  <si>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</si>
  <si>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</si>
  <si>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</si>
  <si>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</si>
  <si>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</si>
  <si>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</si>
  <si>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</si>
  <si>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</si>
  <si>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</si>
  <si>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</si>
  <si>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</si>
  <si>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</si>
  <si>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</si>
  <si>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</si>
  <si>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</si>
  <si>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</si>
  <si>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</si>
  <si>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</si>
  <si>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</si>
  <si>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</si>
  <si>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</si>
  <si>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</si>
  <si>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</si>
  <si>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</si>
  <si>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</si>
  <si>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</si>
  <si>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</si>
  <si>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</si>
  <si>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</si>
  <si>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</si>
  <si>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</si>
  <si>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</si>
  <si>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</si>
  <si>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</si>
  <si>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</si>
  <si>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</si>
  <si>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</si>
  <si>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</si>
  <si>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</si>
  <si>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</si>
  <si>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</si>
  <si>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</si>
  <si>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</si>
  <si>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</si>
  <si>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</si>
  <si>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</si>
  <si>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</si>
  <si>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</si>
  <si>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</si>
  <si>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</si>
  <si>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</si>
  <si>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</si>
  <si>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</si>
  <si>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</si>
  <si>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</si>
  <si>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</si>
  <si>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</si>
  <si>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</si>
  <si>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</si>
  <si>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</si>
  <si>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</si>
  <si>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</si>
  <si>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</si>
  <si>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</si>
  <si>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</si>
  <si>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</si>
  <si>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</si>
  <si>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</si>
  <si>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</si>
  <si>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</si>
  <si>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</si>
  <si>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</si>
  <si>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</si>
  <si>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</si>
  <si>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</si>
  <si>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</si>
  <si>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</si>
  <si>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</si>
  <si>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</si>
  <si>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</si>
  <si>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</si>
  <si>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</si>
  <si>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</si>
  <si>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</si>
  <si>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</si>
  <si>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</si>
  <si>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</si>
  <si>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</si>
  <si>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</si>
  <si>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</si>
  <si>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</si>
  <si>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</si>
  <si>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</si>
  <si>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</si>
  <si>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</si>
  <si>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</si>
  <si>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</si>
  <si>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</si>
  <si>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</si>
  <si>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</si>
  <si>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</si>
  <si>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</si>
  <si>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</si>
  <si>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</si>
  <si>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</si>
  <si>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</si>
  <si>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</si>
  <si>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</si>
  <si>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</si>
  <si>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</si>
  <si>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</si>
  <si>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</si>
  <si>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</si>
  <si>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</si>
  <si>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</si>
  <si>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</si>
  <si>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</si>
  <si>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</si>
  <si>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</si>
  <si>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</si>
  <si>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</si>
  <si>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</si>
  <si>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</si>
  <si>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</si>
  <si>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</si>
  <si>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</si>
  <si>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</si>
  <si>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</si>
  <si>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</si>
  <si>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</si>
  <si>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</si>
  <si>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</si>
  <si>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</si>
  <si>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</si>
  <si>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</si>
  <si>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</si>
  <si>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</si>
  <si>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</si>
  <si>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</si>
  <si>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</si>
  <si>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</si>
  <si>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</si>
  <si>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</si>
  <si>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</si>
  <si>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</si>
  <si>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</si>
  <si>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</si>
  <si>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</si>
  <si>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</si>
  <si>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</si>
  <si>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</si>
  <si>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</si>
  <si>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</si>
  <si>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</si>
  <si>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</si>
  <si>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</si>
  <si>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</si>
  <si>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</si>
  <si>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</si>
  <si>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</si>
  <si>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</si>
  <si>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</si>
  <si>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</si>
  <si>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</si>
  <si>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</si>
  <si>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</si>
  <si>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</si>
  <si>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</si>
  <si>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</si>
  <si>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</si>
  <si>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</si>
  <si>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</si>
  <si>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</si>
  <si>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</si>
  <si>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</si>
  <si>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</si>
  <si>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</si>
  <si>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</si>
  <si>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</si>
  <si>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</si>
  <si>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</si>
  <si>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</si>
  <si>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</si>
  <si>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</si>
  <si>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</si>
  <si>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</si>
  <si>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</si>
  <si>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</si>
  <si>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</si>
  <si>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</si>
  <si>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</si>
  <si>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</si>
  <si>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</si>
  <si>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</si>
  <si>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</si>
  <si>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</si>
  <si>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</si>
  <si>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</si>
  <si>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</si>
  <si>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</si>
  <si>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</si>
  <si>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</si>
  <si>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</si>
  <si>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</si>
  <si>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</si>
  <si>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</si>
  <si>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</si>
  <si>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</si>
  <si>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</si>
  <si>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</si>
  <si>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</si>
  <si>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</si>
  <si>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</si>
  <si>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</si>
  <si>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</si>
  <si>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</si>
  <si>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</si>
  <si>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</si>
  <si>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</si>
  <si>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</si>
  <si>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</si>
  <si>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</si>
  <si>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</si>
  <si>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</si>
  <si>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</si>
  <si>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</si>
  <si>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</si>
  <si>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</si>
  <si>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</si>
  <si>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</si>
  <si>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</si>
  <si>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</si>
  <si>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</si>
  <si>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</si>
  <si>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</si>
  <si>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</si>
  <si>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</si>
  <si>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</si>
  <si>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</si>
  <si>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</si>
  <si>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</si>
  <si>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</si>
  <si>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</si>
  <si>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</si>
  <si>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</si>
  <si>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</si>
  <si>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</si>
  <si>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</si>
  <si>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</si>
  <si>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</si>
  <si>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</si>
  <si>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</si>
  <si>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</si>
  <si>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</si>
  <si>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</si>
  <si>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</si>
  <si>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</si>
  <si>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</si>
  <si>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</si>
  <si>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</si>
  <si>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</si>
  <si>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</si>
  <si>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</si>
  <si>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</si>
  <si>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</si>
  <si>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</si>
  <si>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</si>
  <si>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</si>
  <si>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</si>
  <si>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</si>
  <si>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</si>
  <si>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</si>
  <si>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</si>
  <si>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</si>
  <si>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</si>
  <si>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</si>
  <si>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</si>
  <si>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</si>
  <si>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</si>
  <si>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</si>
  <si>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</si>
  <si>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</si>
  <si>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</si>
  <si>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</si>
  <si>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</si>
  <si>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</si>
  <si>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</si>
  <si>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</si>
  <si>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</si>
  <si>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</si>
  <si>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</si>
  <si>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</si>
  <si>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</si>
  <si>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</si>
  <si>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</si>
  <si>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</si>
  <si>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</si>
  <si>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</si>
  <si>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</si>
  <si>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</si>
  <si>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</si>
  <si>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</si>
  <si>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</si>
  <si>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</si>
  <si>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</si>
  <si>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</si>
  <si>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</si>
  <si>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</si>
  <si>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</si>
  <si>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</si>
  <si>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</si>
  <si>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</si>
  <si>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</si>
  <si>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</si>
  <si>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</si>
  <si>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</si>
  <si>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</si>
  <si>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</si>
  <si>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</si>
  <si>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</si>
  <si>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</si>
  <si>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</si>
  <si>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</si>
  <si>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</si>
  <si>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</si>
  <si>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</si>
  <si>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</si>
  <si>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</si>
  <si>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</si>
  <si>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</si>
  <si>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</si>
  <si>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</si>
  <si>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</si>
  <si>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</si>
  <si>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</si>
  <si>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</si>
  <si>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</si>
  <si>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</si>
  <si>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</si>
  <si>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</si>
  <si>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</si>
  <si>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</si>
  <si>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</si>
  <si>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</si>
  <si>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</si>
  <si>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</si>
  <si>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</si>
  <si>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</si>
  <si>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</si>
  <si>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</si>
  <si>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</si>
  <si>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</si>
  <si>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</si>
  <si>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</si>
  <si>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</si>
  <si>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</si>
  <si>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</si>
  <si>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</si>
  <si>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</si>
  <si>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</si>
  <si>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</si>
  <si>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</si>
  <si>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</si>
  <si>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</si>
  <si>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</si>
  <si>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</si>
  <si>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</si>
  <si>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</si>
  <si>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</si>
  <si>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</si>
  <si>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</si>
  <si>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</si>
  <si>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</si>
  <si>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</si>
  <si>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</si>
  <si>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</si>
  <si>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</si>
  <si>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</si>
  <si>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</si>
  <si>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</si>
  <si>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</si>
  <si>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</si>
  <si>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</si>
  <si>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</si>
  <si>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</si>
  <si>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</si>
  <si>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</si>
  <si>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</si>
  <si>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</si>
  <si>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</si>
  <si>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</si>
  <si>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</si>
  <si>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</si>
  <si>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</si>
  <si>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</si>
  <si>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</si>
  <si>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</si>
  <si>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</si>
  <si>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</si>
  <si>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</si>
  <si>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</si>
  <si>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</si>
  <si>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</si>
  <si>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</si>
  <si>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</si>
  <si>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</si>
  <si>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</si>
  <si>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</si>
  <si>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</si>
  <si>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</si>
  <si>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</si>
  <si>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</si>
  <si>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</si>
  <si>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</si>
  <si>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</si>
  <si>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</si>
  <si>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</si>
  <si>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</si>
  <si>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</si>
  <si>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</si>
  <si>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</si>
  <si>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</si>
  <si>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</si>
  <si>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</si>
  <si>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</si>
  <si>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</si>
  <si>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</si>
  <si>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</si>
  <si>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</si>
  <si>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</si>
  <si>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</si>
  <si>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</si>
  <si>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</si>
  <si>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</si>
  <si>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</si>
  <si>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</si>
  <si>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</si>
  <si>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</si>
  <si>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</si>
  <si>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</si>
  <si>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</si>
  <si>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</si>
  <si>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</si>
  <si>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</si>
  <si>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</si>
  <si>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</si>
  <si>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</si>
  <si>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</si>
  <si>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</si>
  <si>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</si>
  <si>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</si>
  <si>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</si>
  <si>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</si>
  <si>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</si>
  <si>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</si>
  <si>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</si>
  <si>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</si>
  <si>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</si>
  <si>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</si>
  <si>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</si>
  <si>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</si>
  <si>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</si>
  <si>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</si>
  <si>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</si>
  <si>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</si>
  <si>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</si>
  <si>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</si>
  <si>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</si>
  <si>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</si>
  <si>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</si>
  <si>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</si>
  <si>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</si>
  <si>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</si>
  <si>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</si>
  <si>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</si>
  <si>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</si>
  <si>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</si>
  <si>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</si>
  <si>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</si>
  <si>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</si>
  <si>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</si>
  <si>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</si>
  <si>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</si>
  <si>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</si>
  <si>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</si>
  <si>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</si>
  <si>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</si>
  <si>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</si>
  <si>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</si>
  <si>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</si>
  <si>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</si>
  <si>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</si>
  <si>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</si>
  <si>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</si>
  <si>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</si>
  <si>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</si>
  <si>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</si>
  <si>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</si>
  <si>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</si>
  <si>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</si>
  <si>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</si>
  <si>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</si>
  <si>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</si>
  <si>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</si>
  <si>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</si>
  <si>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</si>
  <si>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</si>
  <si>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</si>
  <si>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</si>
  <si>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</si>
  <si>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</si>
  <si>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</si>
  <si>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</si>
  <si>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</si>
  <si>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</si>
  <si>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</si>
  <si>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</si>
  <si>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</si>
  <si>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</si>
  <si>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</si>
  <si>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</si>
  <si>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</si>
  <si>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</si>
  <si>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</si>
  <si>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</si>
  <si>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</si>
  <si>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</si>
  <si>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</si>
  <si>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</si>
  <si>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</si>
  <si>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</si>
  <si>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</si>
  <si>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</si>
  <si>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</si>
  <si>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</si>
  <si>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</si>
  <si>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</si>
  <si>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</si>
  <si>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</si>
  <si>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</si>
  <si>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</si>
  <si>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</si>
  <si>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</si>
  <si>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</si>
  <si>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</si>
  <si>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</si>
  <si>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</si>
  <si>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</si>
  <si>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</si>
  <si>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</si>
  <si>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</si>
  <si>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</si>
  <si>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</si>
  <si>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</si>
  <si>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</si>
  <si>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</si>
  <si>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</si>
  <si>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</si>
  <si>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</si>
  <si>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</si>
  <si>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</si>
  <si>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</si>
  <si>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</si>
  <si>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</si>
  <si>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</si>
  <si>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</si>
  <si>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</si>
  <si>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</si>
  <si>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</si>
  <si>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</si>
  <si>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</si>
  <si>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</si>
  <si>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</si>
  <si>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</si>
  <si>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</si>
  <si>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</si>
  <si>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</si>
  <si>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</si>
  <si>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</si>
  <si>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</si>
  <si>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</si>
  <si>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</si>
  <si>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</si>
  <si>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</si>
  <si>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</si>
  <si>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</si>
  <si>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</si>
  <si>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</si>
  <si>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</si>
  <si>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</si>
  <si>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</si>
  <si>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</si>
  <si>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</si>
  <si>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</si>
  <si>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</si>
  <si>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</si>
  <si>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</si>
  <si>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</si>
  <si>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</si>
  <si>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</si>
  <si>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</si>
  <si>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</si>
  <si>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</si>
  <si>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</si>
  <si>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</si>
  <si>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</si>
  <si>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</si>
  <si>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</si>
  <si>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</si>
  <si>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</si>
  <si>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</si>
  <si>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</si>
  <si>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</si>
  <si>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</si>
  <si>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</si>
  <si>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</si>
  <si>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</si>
  <si>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</si>
  <si>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</si>
  <si>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</si>
  <si>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</si>
  <si>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</si>
  <si>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</si>
  <si>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</si>
  <si>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</si>
  <si>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</si>
  <si>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</si>
  <si>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</si>
  <si>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</si>
  <si>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</si>
  <si>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</si>
  <si>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</si>
  <si>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</si>
  <si>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</si>
  <si>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</si>
  <si>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</si>
  <si>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</si>
  <si>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</si>
  <si>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</si>
  <si>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</si>
  <si>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</si>
  <si>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</si>
  <si>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</si>
  <si>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</si>
  <si>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</si>
  <si>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</si>
  <si>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</si>
  <si>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</si>
  <si>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</si>
  <si>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</si>
  <si>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</si>
  <si>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</si>
  <si>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</si>
  <si>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</si>
  <si>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</si>
  <si>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</si>
  <si>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</si>
  <si>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</si>
  <si>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</si>
  <si>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</si>
  <si>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</si>
  <si>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</si>
  <si>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</si>
  <si>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</si>
  <si>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</si>
  <si>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</si>
  <si>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</si>
  <si>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</si>
  <si>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</si>
  <si>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</si>
  <si>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</si>
  <si>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</si>
  <si>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</si>
  <si>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</si>
  <si>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</si>
  <si>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</si>
  <si>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</si>
  <si>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</si>
  <si>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</si>
  <si>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</si>
  <si>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</si>
  <si>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</si>
  <si>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</si>
  <si>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</si>
  <si>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</si>
  <si>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</si>
  <si>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</si>
  <si>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</si>
  <si>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</si>
  <si>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</si>
  <si>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</si>
  <si>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</si>
  <si>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</si>
  <si>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</si>
  <si>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</si>
  <si>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</si>
  <si>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</si>
  <si>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</si>
  <si>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</si>
  <si>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</si>
  <si>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</si>
  <si>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</si>
  <si>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</si>
  <si>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</si>
  <si>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</si>
  <si>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</si>
  <si>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</si>
  <si>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</si>
  <si>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</si>
  <si>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</si>
  <si>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</si>
  <si>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</si>
  <si>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</si>
  <si>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</si>
  <si>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</si>
  <si>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</si>
  <si>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</si>
  <si>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</si>
  <si>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</si>
  <si>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</si>
  <si>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</si>
  <si>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</si>
  <si>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</si>
  <si>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</si>
  <si>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</si>
  <si>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</si>
  <si>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</si>
  <si>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</si>
  <si>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</si>
  <si>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</si>
  <si>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</si>
  <si>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</si>
  <si>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</si>
  <si>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</si>
  <si>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</si>
  <si>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</si>
  <si>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</si>
  <si>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</si>
  <si>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</si>
  <si>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</si>
  <si>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</si>
  <si>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</si>
  <si>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</si>
  <si>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</si>
  <si>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</si>
  <si>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</si>
  <si>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</si>
  <si>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</si>
  <si>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</si>
  <si>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</si>
  <si>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</si>
  <si>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</si>
  <si>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</si>
  <si>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</si>
  <si>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</si>
  <si>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</si>
  <si>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</si>
  <si>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</si>
  <si>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</si>
  <si>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</si>
  <si>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</si>
  <si>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</si>
  <si>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</si>
  <si>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</si>
  <si>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</si>
  <si>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</si>
  <si>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</si>
  <si>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</si>
  <si>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</si>
  <si>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</si>
  <si>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</si>
  <si>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</si>
  <si>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</si>
  <si>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</si>
  <si>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</si>
  <si>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</si>
  <si>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</si>
  <si>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</si>
  <si>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</si>
  <si>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</si>
  <si>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</si>
  <si>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</si>
  <si>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</si>
  <si>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</si>
  <si>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</si>
  <si>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</si>
  <si>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</si>
  <si>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</si>
  <si>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</si>
  <si>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</si>
  <si>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</si>
  <si>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</si>
  <si>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</si>
  <si>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</si>
  <si>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</si>
  <si>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</si>
  <si>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</si>
  <si>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</si>
  <si>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</si>
  <si>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</si>
  <si>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</si>
  <si>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</si>
  <si>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</si>
  <si>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</si>
  <si>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</si>
  <si>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</si>
  <si>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</si>
  <si>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</si>
  <si>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</si>
  <si>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</si>
  <si>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</si>
  <si>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</si>
  <si>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</si>
  <si>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</si>
  <si>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</si>
  <si>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</si>
  <si>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</si>
  <si>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</si>
  <si>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</si>
  <si>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</si>
  <si>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</si>
  <si>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</si>
  <si>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</si>
  <si>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</si>
  <si>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</si>
  <si>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</si>
  <si>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</si>
  <si>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</si>
  <si>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</si>
  <si>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</si>
  <si>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</si>
  <si>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</si>
  <si>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</si>
  <si>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</si>
  <si>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</si>
  <si>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</si>
  <si>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</si>
  <si>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</si>
  <si>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</si>
  <si>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</si>
  <si>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</si>
  <si>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</si>
  <si>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</si>
  <si>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</si>
  <si>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</si>
  <si>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</si>
  <si>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</si>
  <si>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</si>
  <si>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</si>
  <si>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</si>
  <si>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</si>
  <si>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</si>
  <si>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</si>
  <si>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</si>
  <si>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</si>
  <si>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</si>
  <si>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</si>
  <si>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</si>
  <si>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</si>
  <si>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</si>
  <si>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</si>
  <si>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</si>
  <si>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</si>
  <si>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</si>
  <si>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</si>
  <si>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</si>
  <si>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</si>
  <si>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</si>
  <si>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</si>
  <si>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</si>
  <si>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</si>
  <si>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</si>
  <si>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</si>
  <si>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</si>
  <si>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</si>
  <si>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</si>
  <si>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</si>
  <si>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</si>
  <si>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</si>
  <si>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</si>
  <si>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</si>
  <si>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</si>
  <si>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</si>
  <si>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</si>
  <si>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</si>
  <si>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</si>
  <si>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</si>
  <si>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</si>
  <si>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</si>
  <si>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</si>
  <si>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</si>
  <si>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</si>
  <si>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</si>
  <si>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</si>
  <si>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</si>
  <si>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</si>
  <si>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</si>
  <si>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</si>
  <si>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</si>
  <si>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</si>
  <si>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</si>
  <si>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</si>
  <si>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</si>
  <si>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</si>
  <si>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</si>
  <si>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</si>
  <si>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</si>
  <si>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</si>
  <si>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</si>
  <si>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</si>
  <si>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</si>
  <si>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</si>
  <si>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</si>
  <si>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</si>
  <si>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</si>
  <si>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</si>
  <si>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</si>
  <si>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</si>
  <si>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</si>
  <si>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</si>
  <si>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</si>
  <si>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</si>
  <si>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</si>
  <si>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</si>
  <si>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</si>
  <si>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</si>
  <si>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</si>
  <si>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</si>
  <si>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</si>
  <si>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</si>
  <si>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</si>
  <si>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</si>
  <si>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</si>
  <si>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</si>
  <si>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</si>
  <si>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</si>
  <si>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</si>
  <si>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</si>
  <si>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</si>
  <si>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</si>
  <si>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</si>
  <si>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</si>
  <si>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</si>
  <si>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</si>
  <si>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</si>
  <si>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</si>
  <si>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</si>
  <si>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</si>
  <si>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</si>
  <si>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</si>
  <si>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</si>
  <si>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</si>
  <si>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</si>
  <si>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</si>
  <si>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</si>
  <si>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</si>
  <si>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</si>
  <si>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</si>
  <si>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</si>
  <si>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</si>
  <si>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</si>
  <si>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</si>
  <si>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</si>
  <si>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</si>
  <si>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</si>
  <si>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</si>
  <si>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</si>
  <si>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</si>
  <si>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</si>
  <si>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</si>
  <si>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</si>
  <si>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</si>
  <si>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</si>
  <si>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</si>
  <si>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</si>
  <si>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</si>
  <si>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</si>
  <si>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</si>
  <si>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</si>
  <si>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</si>
  <si>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</si>
  <si>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</si>
  <si>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</si>
  <si>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</si>
  <si>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</si>
  <si>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</si>
  <si>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</si>
  <si>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</si>
  <si>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</si>
  <si>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</si>
  <si>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</si>
  <si>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</si>
  <si>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</si>
  <si>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</si>
  <si>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</si>
  <si>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</si>
  <si>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</si>
  <si>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</si>
  <si>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</si>
  <si>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</si>
  <si>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</si>
  <si>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</si>
  <si>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</si>
  <si>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</si>
  <si>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</si>
  <si>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</si>
  <si>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</si>
  <si>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</si>
  <si>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</si>
  <si>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</si>
  <si>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</si>
  <si>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</si>
  <si>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</si>
  <si>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</si>
  <si>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</si>
  <si>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</si>
  <si>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</si>
  <si>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</si>
  <si>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</si>
  <si>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</si>
  <si>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</si>
  <si>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</si>
  <si>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</si>
  <si>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</si>
  <si>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</si>
  <si>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</si>
  <si>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</si>
  <si>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</si>
  <si>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</si>
  <si>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</si>
  <si>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</si>
  <si>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</si>
  <si>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</si>
  <si>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</si>
  <si>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</si>
  <si>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</si>
  <si>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</si>
  <si>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</si>
  <si>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</si>
  <si>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</si>
  <si>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</si>
  <si>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</si>
  <si>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</si>
  <si>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</si>
  <si>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</si>
  <si>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</si>
  <si>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</si>
  <si>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</si>
  <si>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</si>
  <si>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</si>
  <si>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</si>
  <si>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</si>
  <si>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</si>
  <si>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</si>
  <si>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</si>
  <si>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</si>
  <si>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</si>
  <si>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</si>
  <si>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</si>
  <si>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</si>
  <si>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</si>
  <si>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</si>
  <si>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</si>
  <si>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</si>
  <si>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</si>
  <si>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</si>
  <si>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</si>
  <si>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</si>
  <si>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</si>
  <si>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</si>
  <si>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</si>
  <si>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</si>
  <si>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</si>
  <si>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</si>
  <si>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</si>
  <si>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</si>
  <si>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</si>
  <si>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</si>
  <si>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</si>
  <si>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</si>
  <si>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</si>
  <si>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</si>
  <si>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</si>
  <si>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</si>
  <si>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</si>
  <si>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</si>
  <si>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</si>
  <si>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</si>
  <si>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</si>
  <si>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</si>
  <si>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</si>
  <si>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</si>
  <si>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</si>
  <si>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</si>
  <si>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</si>
  <si>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</si>
  <si>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</si>
  <si>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</si>
  <si>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</si>
  <si>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</si>
  <si>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</si>
  <si>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</si>
  <si>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</si>
  <si>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</si>
  <si>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</si>
  <si>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</si>
  <si>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</si>
  <si>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</si>
  <si>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</si>
  <si>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</si>
  <si>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</si>
  <si>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</si>
  <si>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</si>
  <si>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</si>
  <si>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</si>
  <si>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</si>
  <si>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</si>
  <si>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</si>
  <si>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</si>
  <si>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</si>
  <si>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</si>
  <si>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</si>
  <si>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</si>
  <si>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</si>
  <si>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</si>
  <si>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</si>
  <si>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</si>
  <si>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</si>
  <si>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</si>
  <si>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</si>
  <si>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</si>
  <si>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</si>
  <si>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</si>
  <si>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</si>
  <si>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</si>
  <si>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</si>
  <si>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</si>
  <si>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</si>
  <si>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</si>
  <si>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</si>
  <si>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</si>
  <si>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</si>
  <si>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</si>
  <si>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</si>
  <si>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</si>
  <si>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</si>
  <si>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</si>
  <si>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</si>
  <si>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</si>
  <si>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</si>
  <si>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</si>
  <si>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</si>
  <si>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</si>
  <si>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</si>
  <si>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</si>
  <si>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</si>
  <si>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</si>
  <si>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</si>
  <si>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</si>
  <si>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</si>
  <si>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</si>
  <si>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</si>
  <si>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</si>
  <si>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</si>
  <si>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</si>
  <si>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</si>
  <si>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</si>
  <si>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</si>
  <si>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</si>
  <si>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</si>
  <si>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</si>
  <si>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</si>
  <si>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</si>
  <si>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</si>
  <si>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</si>
  <si>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</si>
  <si>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</si>
  <si>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</si>
  <si>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</si>
  <si>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</si>
  <si>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</si>
  <si>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</si>
  <si>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</si>
  <si>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</si>
  <si>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</si>
  <si>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</si>
  <si>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</si>
  <si>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</si>
  <si>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</si>
  <si>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</si>
  <si>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</si>
  <si>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</si>
  <si>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</si>
  <si>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</si>
  <si>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</si>
  <si>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</si>
  <si>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</si>
  <si>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</si>
  <si>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</si>
  <si>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</si>
  <si>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</si>
  <si>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</si>
  <si>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</si>
  <si>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</si>
  <si>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</si>
  <si>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</si>
  <si>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</si>
  <si>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</si>
  <si>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</si>
  <si>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</si>
  <si>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</si>
  <si>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</si>
  <si>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</si>
  <si>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</si>
  <si>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</si>
  <si>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</si>
  <si>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</si>
  <si>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</si>
  <si>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</si>
  <si>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</si>
  <si>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</si>
  <si>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</si>
  <si>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</si>
  <si>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</si>
  <si>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</si>
  <si>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</si>
  <si>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</si>
  <si>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</si>
  <si>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</si>
  <si>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</si>
  <si>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</si>
  <si>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</si>
  <si>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</si>
  <si>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</si>
  <si>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</si>
  <si>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</si>
  <si>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</si>
  <si>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</si>
  <si>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</si>
  <si>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</si>
  <si>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</si>
  <si>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</si>
  <si>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</si>
  <si>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</si>
  <si>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</si>
  <si>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</si>
  <si>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</si>
  <si>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</si>
  <si>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</si>
  <si>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</si>
  <si>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</si>
  <si>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</si>
  <si>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</si>
  <si>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</si>
  <si>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</si>
  <si>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</si>
  <si>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</si>
  <si>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</si>
  <si>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</si>
  <si>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</si>
  <si>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</si>
  <si>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</si>
  <si>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</si>
  <si>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</si>
  <si>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</si>
  <si>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</si>
  <si>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</si>
  <si>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</si>
  <si>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</si>
  <si>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</si>
  <si>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</si>
  <si>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</si>
  <si>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</si>
  <si>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</si>
  <si>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</si>
  <si>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</si>
  <si>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</si>
  <si>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</si>
  <si>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</si>
  <si>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</si>
  <si>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</si>
  <si>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</si>
  <si>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</si>
  <si>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</si>
  <si>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</si>
  <si>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</si>
  <si>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</si>
  <si>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</si>
  <si>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</si>
  <si>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</si>
  <si>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</si>
  <si>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</si>
  <si>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</si>
  <si>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</si>
  <si>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</si>
  <si>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</si>
  <si>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</si>
  <si>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</si>
  <si>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</si>
  <si>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</si>
  <si>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</si>
  <si>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</si>
  <si>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</si>
  <si>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</si>
  <si>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</si>
  <si>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</si>
  <si>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</si>
  <si>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</si>
  <si>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</si>
  <si>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</si>
  <si>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</si>
  <si>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</si>
  <si>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</si>
  <si>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</si>
  <si>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</si>
  <si>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</si>
  <si>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</si>
  <si>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</si>
  <si>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</si>
  <si>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</si>
  <si>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</si>
  <si>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</si>
  <si>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</si>
  <si>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</si>
  <si>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</si>
  <si>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</si>
  <si>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</si>
  <si>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</si>
  <si>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</si>
  <si>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</si>
  <si>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</si>
  <si>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</si>
  <si>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</si>
  <si>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</si>
  <si>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</si>
  <si>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</si>
  <si>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</si>
  <si>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</si>
  <si>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</si>
  <si>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</si>
  <si>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</si>
  <si>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</si>
  <si>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</si>
  <si>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</si>
  <si>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</si>
  <si>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</si>
  <si>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</si>
  <si>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</si>
  <si>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</si>
  <si>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</si>
  <si>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</si>
  <si>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</si>
  <si>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</si>
  <si>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</si>
  <si>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</si>
  <si>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</si>
  <si>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</si>
  <si>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</si>
  <si>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</si>
  <si>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</si>
  <si>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</si>
  <si>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</si>
  <si>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</si>
  <si>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</si>
  <si>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</si>
  <si>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</si>
  <si>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</si>
  <si>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</si>
  <si>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</si>
  <si>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</si>
  <si>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</si>
  <si>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</si>
  <si>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</si>
  <si>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</si>
  <si>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</si>
  <si>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</si>
  <si>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</si>
  <si>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</si>
  <si>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</si>
  <si>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</si>
  <si>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</si>
  <si>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</si>
  <si>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</si>
  <si>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</si>
  <si>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</si>
  <si>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</si>
  <si>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</si>
  <si>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</si>
  <si>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</si>
  <si>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</si>
  <si>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</si>
  <si>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</si>
  <si>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</si>
  <si>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</si>
  <si>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</si>
  <si>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</si>
  <si>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</si>
  <si>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</si>
  <si>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</si>
  <si>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</si>
  <si>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</si>
  <si>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</si>
  <si>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</si>
  <si>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</si>
  <si>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</si>
  <si>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</si>
  <si>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</si>
  <si>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</si>
  <si>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</si>
  <si>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</si>
  <si>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</si>
  <si>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</si>
  <si>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</si>
  <si>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</si>
  <si>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</si>
  <si>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</si>
  <si>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</si>
  <si>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</si>
  <si>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</si>
  <si>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</si>
  <si>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</si>
  <si>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</si>
  <si>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</si>
  <si>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</si>
  <si>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</si>
  <si>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</si>
  <si>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</si>
  <si>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</si>
  <si>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</si>
  <si>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</si>
  <si>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</si>
  <si>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</si>
  <si>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</si>
  <si>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</si>
  <si>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</si>
  <si>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</si>
  <si>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</si>
  <si>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</si>
  <si>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</si>
  <si>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</si>
  <si>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</si>
  <si>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</si>
  <si>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</si>
  <si>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</si>
  <si>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</si>
  <si>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</si>
  <si>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</si>
  <si>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</si>
  <si>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</si>
  <si>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</si>
  <si>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</si>
  <si>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</si>
  <si>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</si>
  <si>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</si>
  <si>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</si>
  <si>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</si>
  <si>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</si>
  <si>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</si>
  <si>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</si>
  <si>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</si>
  <si>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</si>
  <si>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</si>
  <si>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</si>
  <si>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</si>
  <si>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</si>
  <si>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</si>
  <si>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</si>
  <si>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</si>
  <si>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</si>
  <si>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</si>
  <si>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</si>
  <si>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</si>
  <si>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</si>
  <si>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</si>
  <si>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</si>
  <si>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</si>
  <si>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</si>
  <si>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</si>
  <si>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</si>
  <si>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</si>
  <si>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</si>
  <si>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</si>
  <si>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</si>
  <si>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</si>
  <si>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</si>
  <si>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</si>
  <si>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</si>
  <si>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</si>
  <si>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</si>
  <si>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</si>
  <si>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</si>
  <si>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</si>
  <si>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</si>
  <si>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</si>
  <si>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</si>
  <si>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</si>
  <si>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</si>
  <si>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</si>
  <si>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</si>
  <si>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</si>
  <si>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</si>
  <si>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</si>
  <si>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</si>
  <si>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</si>
  <si>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</si>
  <si>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</si>
  <si>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</si>
  <si>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</si>
  <si>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</si>
  <si>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</si>
  <si>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</si>
  <si>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</si>
  <si>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</si>
  <si>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</si>
  <si>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</si>
  <si>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</si>
  <si>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</si>
  <si>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</si>
  <si>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</si>
  <si>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</si>
  <si>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</si>
  <si>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</si>
  <si>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</si>
  <si>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</si>
  <si>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</si>
  <si>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</si>
  <si>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</si>
  <si>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</si>
  <si>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</si>
  <si>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</si>
  <si>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</si>
  <si>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</si>
  <si>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</si>
  <si>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</si>
  <si>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</si>
  <si>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</si>
  <si>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</si>
  <si>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</si>
  <si>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</si>
  <si>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</si>
  <si>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</si>
  <si>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</si>
  <si>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</si>
  <si>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</si>
  <si>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</si>
  <si>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</si>
  <si>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</si>
  <si>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</si>
  <si>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</si>
  <si>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</si>
  <si>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</si>
  <si>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</si>
  <si>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</si>
  <si>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</si>
  <si>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</si>
  <si>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</si>
  <si>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</si>
  <si>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</si>
  <si>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</si>
  <si>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</si>
  <si>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</si>
  <si>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</si>
  <si>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</si>
  <si>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</si>
  <si>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</si>
  <si>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</si>
  <si>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</si>
  <si>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</si>
  <si>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</si>
  <si>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</si>
  <si>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</si>
  <si>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</si>
  <si>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</si>
  <si>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</si>
  <si>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</si>
  <si>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</si>
  <si>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</si>
  <si>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</si>
  <si>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</si>
  <si>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</si>
  <si>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</si>
  <si>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</si>
  <si>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</si>
  <si>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</si>
  <si>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</si>
  <si>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</si>
  <si>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</si>
  <si>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</si>
  <si>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</si>
  <si>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</si>
  <si>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</si>
  <si>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</si>
  <si>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</si>
  <si>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</si>
  <si>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</si>
  <si>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</si>
  <si>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</si>
  <si>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</si>
  <si>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</si>
  <si>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</si>
  <si>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</si>
  <si>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</si>
  <si>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</si>
  <si>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</si>
  <si>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</si>
  <si>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</si>
  <si>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</si>
  <si>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</si>
  <si>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</si>
  <si>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</si>
  <si>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</si>
  <si>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</si>
  <si>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</si>
  <si>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</si>
  <si>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</si>
  <si>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</si>
  <si>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</si>
  <si>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</si>
  <si>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</si>
  <si>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</si>
  <si>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</si>
  <si>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</si>
  <si>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</si>
  <si>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</si>
  <si>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</si>
  <si>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</si>
  <si>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</si>
  <si>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</si>
  <si>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</si>
  <si>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</si>
  <si>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</si>
  <si>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</si>
  <si>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</si>
  <si>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</si>
  <si>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</si>
  <si>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</si>
  <si>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</si>
  <si>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</si>
  <si>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</si>
  <si>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</si>
  <si>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</si>
  <si>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</si>
  <si>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</si>
  <si>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</si>
  <si>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</si>
  <si>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</si>
  <si>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</si>
  <si>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</si>
  <si>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</si>
  <si>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</si>
  <si>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</si>
  <si>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</si>
  <si>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</si>
  <si>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</si>
  <si>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</si>
  <si>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</si>
  <si>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</si>
  <si>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</si>
  <si>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</si>
  <si>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</si>
  <si>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</si>
  <si>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</si>
  <si>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</si>
  <si>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</si>
  <si>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</si>
  <si>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</si>
  <si>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</si>
  <si>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</si>
  <si>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</si>
  <si>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</si>
  <si>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</si>
  <si>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</si>
  <si>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</si>
  <si>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</si>
  <si>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</si>
  <si>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</si>
  <si>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</si>
  <si>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</si>
  <si>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</si>
  <si>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</si>
  <si>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</si>
  <si>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</si>
  <si>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</si>
  <si>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</si>
  <si>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</si>
  <si>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</si>
  <si>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</si>
  <si>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</si>
  <si>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</si>
  <si>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</si>
  <si>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</si>
  <si>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</si>
  <si>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</si>
  <si>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</si>
  <si>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</si>
  <si>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</si>
  <si>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</si>
  <si>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</si>
  <si>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</si>
  <si>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</si>
  <si>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</si>
  <si>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</si>
  <si>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</si>
  <si>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</si>
  <si>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</si>
  <si>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</si>
  <si>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</si>
  <si>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</si>
  <si>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</si>
  <si>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</si>
  <si>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</si>
  <si>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</si>
  <si>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</si>
  <si>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</si>
  <si>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</si>
  <si>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</si>
  <si>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</si>
  <si>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</si>
  <si>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</si>
  <si>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</si>
  <si>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</si>
  <si>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</si>
  <si>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</si>
  <si>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</si>
  <si>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</si>
  <si>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</si>
  <si>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</si>
  <si>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</si>
  <si>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</si>
  <si>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</si>
  <si>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</si>
  <si>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</si>
  <si>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</si>
  <si>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</si>
  <si>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</si>
  <si>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</si>
  <si>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</si>
  <si>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</si>
  <si>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</si>
  <si>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</si>
  <si>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</si>
  <si>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</si>
  <si>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</si>
  <si>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</si>
  <si>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</si>
  <si>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</si>
  <si>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</si>
  <si>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</si>
  <si>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</si>
  <si>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</si>
  <si>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</si>
  <si>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</si>
  <si>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</si>
  <si>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</si>
  <si>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</si>
  <si>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</si>
  <si>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</si>
  <si>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</si>
  <si>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</si>
  <si>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</si>
  <si>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</si>
  <si>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</si>
  <si>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</si>
  <si>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</si>
  <si>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</si>
  <si>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</si>
  <si>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</si>
  <si>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</si>
  <si>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</si>
  <si>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</si>
  <si>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</si>
  <si>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</si>
  <si>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</si>
  <si>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</si>
  <si>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</si>
  <si>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</si>
  <si>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</si>
  <si>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</si>
  <si>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</si>
  <si>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</si>
  <si>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</si>
  <si>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</si>
  <si>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</si>
  <si>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</si>
  <si>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</si>
  <si>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</si>
  <si>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</si>
  <si>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</si>
  <si>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</si>
  <si>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</si>
  <si>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</si>
  <si>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</si>
  <si>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</si>
  <si>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</si>
  <si>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</si>
  <si>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</si>
  <si>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</si>
  <si>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</si>
  <si>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</si>
  <si>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</si>
  <si>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</si>
  <si>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</si>
  <si>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</si>
  <si>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</si>
  <si>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</si>
  <si>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</si>
  <si>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</si>
  <si>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</si>
  <si>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</si>
  <si>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</si>
  <si>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</si>
  <si>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</si>
  <si>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</si>
  <si>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</si>
  <si>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</si>
  <si>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</si>
  <si>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</si>
  <si>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</si>
  <si>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</si>
  <si>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</si>
  <si>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</si>
  <si>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</si>
  <si>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</si>
  <si>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</si>
  <si>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</si>
  <si>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</si>
  <si>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</si>
  <si>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</si>
  <si>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</si>
  <si>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</si>
  <si>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</si>
  <si>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</si>
  <si>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</si>
  <si>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</si>
  <si>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</si>
  <si>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</si>
  <si>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</si>
  <si>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</si>
  <si>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</si>
  <si>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</si>
  <si>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</si>
  <si>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</si>
  <si>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</si>
  <si>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</si>
  <si>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</si>
  <si>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</si>
  <si>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</si>
  <si>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</si>
  <si>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</si>
  <si>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</si>
  <si>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</si>
  <si>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</si>
  <si>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</si>
  <si>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</si>
  <si>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</si>
  <si>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</si>
  <si>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</si>
  <si>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</si>
  <si>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</si>
  <si>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</si>
  <si>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</si>
  <si>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</si>
  <si>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</si>
  <si>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</si>
  <si>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</si>
  <si>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</si>
  <si>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</si>
  <si>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</si>
  <si>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</si>
  <si>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</si>
  <si>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</si>
  <si>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</si>
  <si>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</si>
  <si>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</si>
  <si>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</si>
  <si>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</si>
  <si>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</si>
  <si>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</si>
  <si>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</si>
  <si>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</si>
  <si>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</si>
  <si>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</si>
  <si>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</si>
  <si>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</si>
  <si>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</si>
  <si>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</si>
  <si>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</si>
  <si>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</si>
  <si>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</si>
  <si>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</si>
  <si>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</si>
  <si>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</si>
  <si>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</si>
  <si>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</si>
  <si>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</si>
  <si>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</si>
  <si>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</si>
  <si>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</si>
  <si>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</si>
  <si>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</si>
  <si>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</si>
  <si>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</si>
  <si>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</si>
  <si>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</si>
  <si>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</si>
  <si>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</si>
  <si>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</si>
  <si>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</si>
  <si>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</si>
  <si>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</si>
  <si>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</si>
  <si>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</si>
  <si>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</si>
  <si>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</si>
  <si>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</si>
  <si>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</si>
  <si>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</si>
  <si>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</si>
  <si>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</si>
  <si>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</si>
  <si>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</si>
  <si>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</si>
  <si>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</si>
  <si>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</si>
  <si>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</si>
  <si>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</si>
  <si>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</si>
  <si>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</si>
  <si>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</si>
  <si>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</si>
  <si>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</si>
  <si>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</si>
  <si>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</si>
  <si>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</si>
  <si>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</si>
  <si>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</si>
  <si>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</si>
  <si>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</si>
  <si>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</si>
  <si>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</si>
  <si>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</si>
  <si>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</si>
  <si>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</si>
  <si>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</si>
  <si>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</si>
  <si>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</si>
  <si>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</si>
  <si>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</si>
  <si>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</si>
  <si>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</si>
  <si>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</si>
  <si>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</si>
  <si>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</si>
  <si>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</si>
  <si>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</si>
  <si>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</si>
  <si>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</si>
  <si>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</si>
  <si>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</si>
  <si>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</si>
  <si>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</si>
  <si>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</si>
  <si>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</si>
  <si>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</si>
  <si>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</si>
  <si>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</si>
  <si>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</si>
  <si>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</si>
  <si>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</si>
  <si>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</si>
  <si>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</si>
  <si>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</si>
  <si>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</si>
  <si>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</si>
  <si>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</si>
  <si>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</si>
  <si>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</si>
  <si>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</si>
  <si>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</si>
  <si>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</si>
  <si>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</si>
  <si>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</si>
  <si>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</si>
  <si>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</si>
  <si>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</si>
  <si>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</si>
  <si>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</si>
  <si>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</si>
  <si>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</si>
  <si>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</si>
  <si>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</si>
  <si>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</si>
  <si>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</si>
  <si>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</si>
  <si>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</si>
  <si>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</si>
  <si>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</si>
  <si>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</si>
  <si>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</si>
  <si>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</si>
  <si>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</si>
  <si>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</si>
  <si>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</si>
  <si>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</si>
  <si>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</si>
  <si>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</si>
  <si>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</si>
  <si>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</si>
  <si>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</si>
  <si>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</si>
  <si>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</si>
  <si>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</si>
  <si>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</si>
  <si>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</si>
  <si>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</si>
  <si>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</si>
  <si>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</si>
  <si>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</si>
  <si>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</si>
  <si>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</si>
  <si>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</si>
  <si>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</si>
  <si>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</si>
  <si>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</si>
  <si>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</si>
  <si>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</si>
  <si>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</si>
  <si>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</si>
  <si>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</si>
  <si>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</si>
  <si>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</si>
  <si>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</si>
  <si>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</si>
  <si>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</si>
  <si>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</si>
  <si>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</si>
  <si>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</si>
  <si>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</si>
  <si>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</si>
  <si>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</si>
  <si>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</si>
  <si>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</si>
  <si>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</si>
  <si>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</si>
  <si>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</si>
  <si>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</si>
  <si>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</si>
  <si>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</si>
  <si>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</si>
  <si>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</si>
  <si>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</si>
  <si>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</si>
  <si>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</si>
  <si>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</si>
  <si>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</si>
  <si>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</si>
  <si>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</si>
  <si>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</si>
  <si>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</si>
  <si>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</si>
  <si>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</si>
  <si>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</si>
  <si>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</si>
  <si>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</si>
  <si>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</si>
  <si>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</si>
  <si>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</si>
  <si>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</si>
  <si>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</si>
  <si>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</si>
  <si>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</si>
  <si>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</si>
  <si>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</si>
  <si>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</si>
  <si>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</si>
  <si>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</si>
  <si>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</si>
  <si>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</si>
  <si>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</si>
  <si>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</si>
  <si>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</si>
  <si>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</si>
  <si>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</si>
  <si>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</si>
  <si>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</si>
  <si>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</si>
  <si>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</si>
  <si>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</si>
  <si>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</si>
  <si>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</si>
  <si>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</si>
  <si>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</si>
  <si>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</si>
  <si>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</si>
  <si>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</si>
  <si>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</si>
  <si>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</si>
  <si>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</si>
  <si>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</si>
  <si>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</si>
  <si>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</si>
  <si>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</si>
  <si>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</si>
  <si>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</si>
  <si>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</si>
  <si>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</si>
  <si>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</si>
  <si>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</si>
  <si>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</si>
  <si>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</si>
  <si>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</si>
  <si>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</si>
  <si>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</si>
  <si>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</si>
  <si>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</si>
  <si>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</si>
  <si>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</si>
  <si>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</si>
  <si>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</si>
  <si>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</si>
  <si>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</si>
  <si>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</si>
  <si>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</si>
  <si>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</si>
  <si>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</si>
  <si>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</si>
  <si>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</si>
  <si>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</si>
  <si>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</si>
  <si>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</si>
  <si>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</si>
  <si>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</si>
  <si>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</si>
  <si>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</si>
  <si>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</si>
  <si>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</si>
  <si>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</si>
  <si>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</si>
  <si>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</si>
  <si>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</si>
  <si>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</si>
  <si>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</si>
  <si>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</si>
  <si>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</si>
  <si>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</si>
  <si>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</si>
  <si>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</si>
  <si>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</si>
  <si>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</si>
  <si>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</si>
  <si>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</si>
  <si>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</si>
  <si>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</si>
  <si>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</si>
  <si>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</si>
  <si>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</si>
  <si>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</si>
  <si>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</si>
  <si>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</si>
  <si>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</si>
  <si>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</si>
  <si>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</si>
  <si>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</si>
  <si>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</si>
  <si>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</si>
  <si>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</si>
  <si>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</si>
  <si>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</si>
  <si>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</si>
  <si>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</si>
  <si>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</si>
  <si>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</si>
  <si>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</si>
  <si>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</si>
  <si>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</si>
  <si>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</si>
  <si>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</si>
  <si>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</si>
  <si>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</si>
  <si>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</si>
  <si>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</si>
  <si>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</si>
  <si>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</si>
  <si>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</si>
  <si>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</si>
  <si>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</si>
  <si>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</si>
  <si>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</si>
  <si>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</si>
  <si>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</si>
  <si>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</si>
  <si>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</si>
  <si>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</si>
  <si>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</si>
  <si>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</si>
  <si>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</si>
  <si>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</si>
  <si>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</si>
  <si>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</si>
  <si>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</si>
  <si>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</si>
  <si>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</si>
  <si>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</si>
  <si>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</si>
  <si>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</si>
  <si>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</si>
  <si>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</si>
  <si>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</si>
  <si>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</si>
  <si>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</si>
  <si>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</si>
  <si>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</si>
  <si>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</si>
  <si>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</si>
  <si>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</si>
  <si>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</si>
  <si>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</si>
  <si>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</si>
  <si>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</si>
  <si>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</si>
  <si>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</si>
  <si>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</si>
  <si>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</si>
  <si>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</si>
  <si>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</si>
  <si>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</si>
  <si>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</si>
  <si>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</si>
  <si>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</si>
  <si>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</si>
  <si>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</si>
  <si>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</si>
  <si>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</si>
  <si>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</si>
  <si>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</si>
  <si>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</si>
  <si>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</si>
  <si>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</si>
  <si>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</si>
  <si>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</si>
  <si>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</si>
  <si>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</si>
  <si>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</si>
  <si>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</si>
  <si>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</si>
  <si>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</si>
  <si>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</si>
  <si>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</si>
  <si>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</si>
  <si>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</si>
  <si>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</si>
  <si>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</si>
  <si>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</si>
  <si>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</si>
  <si>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</si>
  <si>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</si>
  <si>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</si>
  <si>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</si>
  <si>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</si>
  <si>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</si>
  <si>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</si>
  <si>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</si>
  <si>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</si>
  <si>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</si>
  <si>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</si>
  <si>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</si>
  <si>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</si>
  <si>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</si>
  <si>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</si>
  <si>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</si>
  <si>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</si>
  <si>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</si>
  <si>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</si>
  <si>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</si>
  <si>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</si>
  <si>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</si>
  <si>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</si>
  <si>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</si>
  <si>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</si>
  <si>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</si>
  <si>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</si>
  <si>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</si>
  <si>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</si>
  <si>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</si>
  <si>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</si>
  <si>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</si>
  <si>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</si>
  <si>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</si>
  <si>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</si>
  <si>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</si>
  <si>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</si>
  <si>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</si>
  <si>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</si>
  <si>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</si>
  <si>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</si>
  <si>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</si>
  <si>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</si>
  <si>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</si>
  <si>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</si>
  <si>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</si>
  <si>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</si>
  <si>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</si>
  <si>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</si>
  <si>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</si>
  <si>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</si>
  <si>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</si>
  <si>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</si>
  <si>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</si>
  <si>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</si>
  <si>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</si>
  <si>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</si>
  <si>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</si>
  <si>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</si>
  <si>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</si>
  <si>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</si>
  <si>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</si>
  <si>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</si>
  <si>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</si>
  <si>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</si>
  <si>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</si>
  <si>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</si>
  <si>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</si>
  <si>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</si>
  <si>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</si>
  <si>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</si>
  <si>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</si>
  <si>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</si>
  <si>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</si>
  <si>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</si>
  <si>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</si>
  <si>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</si>
  <si>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</si>
  <si>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</si>
  <si>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</si>
  <si>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</si>
  <si>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</si>
  <si>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</si>
  <si>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</si>
  <si>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</si>
  <si>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</si>
  <si>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</si>
  <si>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</si>
  <si>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</si>
  <si>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</si>
  <si>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</si>
  <si>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</si>
  <si>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</si>
  <si>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</si>
  <si>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</si>
  <si>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</si>
  <si>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</si>
  <si>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</si>
  <si>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</si>
  <si>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</si>
  <si>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</si>
  <si>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</si>
  <si>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</si>
  <si>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</si>
  <si>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</si>
  <si>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</si>
  <si>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</si>
  <si>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</si>
  <si>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</si>
  <si>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</si>
  <si>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</si>
  <si>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</si>
  <si>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</si>
  <si>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</si>
  <si>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</si>
  <si>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</si>
  <si>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</si>
  <si>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</si>
  <si>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</si>
  <si>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</si>
  <si>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</si>
  <si>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</si>
  <si>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</si>
  <si>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</si>
  <si>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</si>
  <si>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</si>
  <si>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</si>
  <si>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</si>
  <si>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</si>
  <si>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</si>
  <si>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</si>
  <si>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</si>
  <si>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</si>
  <si>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</si>
  <si>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</si>
  <si>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</si>
  <si>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</si>
  <si>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</si>
  <si>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</si>
  <si>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</si>
  <si>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</si>
  <si>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</si>
  <si>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</si>
  <si>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</si>
  <si>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</si>
  <si>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</si>
  <si>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</si>
  <si>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</si>
  <si>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</si>
  <si>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</si>
  <si>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</si>
  <si>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</si>
  <si>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</si>
  <si>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</si>
  <si>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</si>
  <si>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</si>
  <si>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</si>
  <si>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</si>
  <si>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</si>
  <si>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</si>
  <si>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</si>
  <si>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</si>
  <si>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</si>
  <si>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</si>
  <si>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</si>
  <si>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</si>
  <si>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</si>
  <si>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</si>
  <si>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</si>
  <si>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</si>
  <si>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</si>
  <si>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</si>
  <si>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</si>
  <si>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</si>
  <si>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</si>
  <si>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</si>
  <si>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</si>
  <si>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</si>
  <si>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</si>
  <si>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</si>
  <si>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</si>
  <si>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</si>
  <si>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</si>
  <si>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</si>
  <si>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</si>
  <si>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</si>
  <si>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</si>
  <si>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</si>
  <si>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</si>
  <si>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</si>
  <si>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</si>
  <si>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</si>
  <si>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</si>
  <si>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</si>
  <si>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</si>
  <si>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</si>
  <si>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</si>
  <si>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</si>
  <si>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</si>
  <si>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</si>
  <si>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</si>
  <si>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</si>
  <si>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</si>
  <si>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</si>
  <si>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</si>
  <si>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</si>
  <si>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</si>
  <si>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</si>
  <si>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</si>
  <si>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</si>
  <si>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</si>
  <si>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</si>
  <si>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</si>
  <si>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</si>
  <si>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</si>
  <si>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</si>
  <si>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</si>
  <si>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</si>
  <si>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</si>
  <si>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</si>
  <si>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</si>
  <si>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</si>
  <si>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</si>
  <si>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</si>
  <si>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</si>
  <si>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</si>
  <si>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</si>
  <si>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</si>
  <si>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</si>
  <si>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</si>
  <si>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</si>
  <si>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</si>
  <si>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</si>
  <si>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</si>
  <si>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</si>
  <si>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</si>
  <si>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</si>
  <si>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</si>
  <si>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</si>
  <si>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</si>
  <si>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</si>
  <si>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</si>
  <si>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</si>
  <si>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</si>
  <si>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</si>
  <si>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</si>
  <si>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</si>
  <si>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</si>
  <si>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</si>
  <si>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</si>
  <si>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</si>
  <si>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</si>
  <si>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</si>
  <si>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</si>
  <si>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</si>
  <si>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</si>
  <si>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</si>
  <si>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</si>
  <si>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</si>
  <si>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</si>
  <si>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</si>
  <si>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</si>
  <si>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</si>
  <si>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</si>
  <si>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</si>
  <si>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</si>
  <si>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</si>
  <si>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</si>
  <si>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</si>
  <si>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</si>
  <si>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</si>
  <si>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</si>
  <si>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</si>
  <si>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</si>
  <si>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</si>
  <si>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</si>
  <si>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</si>
  <si>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</si>
  <si>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</si>
  <si>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</si>
  <si>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</si>
  <si>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</si>
  <si>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</si>
  <si>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</si>
  <si>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</si>
  <si>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</si>
  <si>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</si>
  <si>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</si>
  <si>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</si>
  <si>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</si>
  <si>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</si>
  <si>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</si>
  <si>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</si>
  <si>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</si>
  <si>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</si>
  <si>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</si>
  <si>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</si>
  <si>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</si>
  <si>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</si>
  <si>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</si>
  <si>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</si>
  <si>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</si>
  <si>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</si>
  <si>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</si>
  <si>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</si>
  <si>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</si>
  <si>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</si>
  <si>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</si>
  <si>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</si>
  <si>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</si>
  <si>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</si>
  <si>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</si>
  <si>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</si>
  <si>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</si>
  <si>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</si>
  <si>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</si>
  <si>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</si>
  <si>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</si>
  <si>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</si>
  <si>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</si>
  <si>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</si>
  <si>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</si>
  <si>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</si>
  <si>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</si>
  <si>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</si>
  <si>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</si>
  <si>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</si>
  <si>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</si>
  <si>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</si>
  <si>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</si>
  <si>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</si>
  <si>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</si>
  <si>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</si>
  <si>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</si>
  <si>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</si>
  <si>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</si>
  <si>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</si>
  <si>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</si>
  <si>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</si>
  <si>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</si>
  <si>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</si>
  <si>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</si>
  <si>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</si>
  <si>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</si>
  <si>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</si>
  <si>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</si>
  <si>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</si>
  <si>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</si>
  <si>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</si>
  <si>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</si>
  <si>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</si>
  <si>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</si>
  <si>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</si>
  <si>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</si>
  <si>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</si>
  <si>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</si>
  <si>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</si>
  <si>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</si>
  <si>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</si>
  <si>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</si>
  <si>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</si>
  <si>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</si>
  <si>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</si>
  <si>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</si>
  <si>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</si>
  <si>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</si>
  <si>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</si>
  <si>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</si>
  <si>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</si>
  <si>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</si>
  <si>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</si>
  <si>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</si>
  <si>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</si>
  <si>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</si>
  <si>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</si>
  <si>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</si>
  <si>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</si>
  <si>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</si>
  <si>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</si>
  <si>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</si>
  <si>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</si>
  <si>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</si>
  <si>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</si>
  <si>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</si>
  <si>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</si>
  <si>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</si>
  <si>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</si>
  <si>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</si>
  <si>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</si>
  <si>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</si>
  <si>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</si>
  <si>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</si>
  <si>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</si>
  <si>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</si>
  <si>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</si>
  <si>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</si>
  <si>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</si>
  <si>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</si>
  <si>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</si>
  <si>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</si>
  <si>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</si>
  <si>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</si>
  <si>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</si>
  <si>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</si>
  <si>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</si>
  <si>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</si>
  <si>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</si>
  <si>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</si>
  <si>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</si>
  <si>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</si>
  <si>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</si>
  <si>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</si>
  <si>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</si>
  <si>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</si>
  <si>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</si>
  <si>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</si>
  <si>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</si>
  <si>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</si>
  <si>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</si>
  <si>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</si>
  <si>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</si>
  <si>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</si>
  <si>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</si>
  <si>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</si>
  <si>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</si>
  <si>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</si>
  <si>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</si>
  <si>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</si>
  <si>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</si>
  <si>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</si>
  <si>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</si>
  <si>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</si>
  <si>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</si>
  <si>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</si>
  <si>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</si>
  <si>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</si>
  <si>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</si>
  <si>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</si>
  <si>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</si>
  <si>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</si>
  <si>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</si>
  <si>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</si>
  <si>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</si>
  <si>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</si>
  <si>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</si>
  <si>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</si>
  <si>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</si>
  <si>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</si>
  <si>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</si>
  <si>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</si>
  <si>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</si>
  <si>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</si>
  <si>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</si>
  <si>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</si>
  <si>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</si>
  <si>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</si>
  <si>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</si>
  <si>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</si>
  <si>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</si>
  <si>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</si>
  <si>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</si>
  <si>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</si>
  <si>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</si>
  <si>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</si>
  <si>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</si>
  <si>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</si>
  <si>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</si>
  <si>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</si>
  <si>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</si>
  <si>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</si>
  <si>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</si>
  <si>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</si>
  <si>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</si>
  <si>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</si>
  <si>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</si>
  <si>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</si>
  <si>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</si>
  <si>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</si>
  <si>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</si>
  <si>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</si>
  <si>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</si>
  <si>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</si>
  <si>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</si>
  <si>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</si>
  <si>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</si>
  <si>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</si>
  <si>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</si>
  <si>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</si>
  <si>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</si>
  <si>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</si>
  <si>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</si>
  <si>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</si>
  <si>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</si>
  <si>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</si>
  <si>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</si>
  <si>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</si>
  <si>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</si>
  <si>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</si>
  <si>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</si>
  <si>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</si>
  <si>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</si>
  <si>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</si>
  <si>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</si>
  <si>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</si>
  <si>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</si>
  <si>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</si>
  <si>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</si>
  <si>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</si>
  <si>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</si>
  <si>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</si>
  <si>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</si>
  <si>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</si>
  <si>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</si>
  <si>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</si>
  <si>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</si>
  <si>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</si>
  <si>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</si>
  <si>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</si>
  <si>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</si>
  <si>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</si>
  <si>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</si>
  <si>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</si>
  <si>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</si>
  <si>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</si>
  <si>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</si>
  <si>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</si>
  <si>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</si>
  <si>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</si>
  <si>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</si>
  <si>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</si>
  <si>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</si>
  <si>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</si>
  <si>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</si>
  <si>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</si>
  <si>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</si>
  <si>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</si>
  <si>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</si>
  <si>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</si>
  <si>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</si>
  <si>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</si>
  <si>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</si>
  <si>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</si>
  <si>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</si>
  <si>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</si>
  <si>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</si>
  <si>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</si>
  <si>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</si>
  <si>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</si>
  <si>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</si>
  <si>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</si>
  <si>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</si>
  <si>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</si>
  <si>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</si>
  <si>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</si>
  <si>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</si>
  <si>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</si>
  <si>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</si>
  <si>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</si>
  <si>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</si>
  <si>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</si>
  <si>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</si>
  <si>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</si>
  <si>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</si>
  <si>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</si>
  <si>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</si>
  <si>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</si>
  <si>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</si>
  <si>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</si>
  <si>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</si>
  <si>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</si>
  <si>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</si>
  <si>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</si>
  <si>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</si>
  <si>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</si>
  <si>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</si>
  <si>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</si>
  <si>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</si>
  <si>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</si>
  <si>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</si>
  <si>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</si>
  <si>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</si>
  <si>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</si>
  <si>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</si>
  <si>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</si>
  <si>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</si>
  <si>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</si>
  <si>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</si>
  <si>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</si>
  <si>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</si>
  <si>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</si>
  <si>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</si>
  <si>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</si>
  <si>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</si>
  <si>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</si>
  <si>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</si>
  <si>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</si>
  <si>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</si>
  <si>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</si>
  <si>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</si>
  <si>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</si>
  <si>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</si>
  <si>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</si>
  <si>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</si>
  <si>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</si>
  <si>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</si>
  <si>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</si>
  <si>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</si>
  <si>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</si>
  <si>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</si>
  <si>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</si>
  <si>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</si>
  <si>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</si>
  <si>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</si>
  <si>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</si>
  <si>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</si>
  <si>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</si>
  <si>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</si>
  <si>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</si>
  <si>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</si>
  <si>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</si>
  <si>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</si>
  <si>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</si>
  <si>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</si>
  <si>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Seppo</t>
  </si>
  <si>
    <t>Ilmarinen</t>
  </si>
  <si>
    <t>itsenäiset ammatinharjoittajat</t>
  </si>
  <si>
    <t>Kyllä</t>
  </si>
  <si>
    <t>Kullervo</t>
  </si>
  <si>
    <t>Kullervoinen</t>
  </si>
  <si>
    <t>työntekijät</t>
  </si>
  <si>
    <t>Ei</t>
  </si>
  <si>
    <t>Väinö</t>
  </si>
  <si>
    <t>Väinämöinen</t>
  </si>
  <si>
    <t>opetusala</t>
  </si>
  <si>
    <t>Lemminkäinen</t>
  </si>
  <si>
    <t>Lieto</t>
  </si>
  <si>
    <t>-2</t>
  </si>
  <si>
    <t>pfft.12345</t>
  </si>
  <si>
    <t>oppisopimus</t>
  </si>
  <si>
    <t>Opiskelija</t>
  </si>
  <si>
    <t>Orvokki</t>
  </si>
  <si>
    <t>-1</t>
  </si>
  <si>
    <t>fan.far.12345</t>
  </si>
  <si>
    <t>valtionosuus</t>
  </si>
  <si>
    <t>Tampere</t>
  </si>
  <si>
    <t>Hyväksytty</t>
  </si>
  <si>
    <t>Ruotsi</t>
  </si>
  <si>
    <t>Väinö Väinämöinen</t>
  </si>
  <si>
    <t>Kullervo Kullervoinen</t>
  </si>
  <si>
    <t>Seppo Ilmarinen</t>
  </si>
  <si>
    <t>1060155-5</t>
  </si>
  <si>
    <t>Lemminkäinen Lieto (pfft.12345)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</si>
</sst>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3" workbookViewId="0">
      <selection activeCell="A3" sqref="A1:A1048576"/>
    </sheetView>
  </sheetViews>
  <sheetFormatPr baseColWidth="10" defaultColWidth="29.33203125" defaultRowHeight="16" x14ac:dyDescent="0.2"/>
  <cols>
    <col min="1" max="1" width="15.1640625" hidden="1" customWidth="1" collapsed="1"/>
    <col min="2" max="8" width="29.33203125" collapsed="1"/>
    <col min="10" max="11" width="29.33203125"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2903</v>
      </c>
      <c r="C3" s="2" t="s">
        <v>2904</v>
      </c>
      <c r="D3" t="s">
        <v>2905</v>
      </c>
      <c r="E3" s="2" t="s">
        <v>2906</v>
      </c>
      <c r="F3" s="2"/>
      <c r="G3" t="s">
        <v>2907</v>
      </c>
      <c r="H3" s="9">
        <f>(LOOKUP(G3,Rahoitusmuoto!$B$1:$B$5,Rahoitusmuoto!$A$1:$A$5))</f>
        <v>4</v>
      </c>
      <c r="J3" t="str">
        <f>CONCATENATE(B3," ",C3," ")</f>
        <v xml:space="preserve">Lemminkäinen Lieto </v>
      </c>
    </row>
    <row r="4" spans="1:10" x14ac:dyDescent="0.2">
      <c r="A4" s="9" t="str">
        <f>IF(ISBLANK(B4),"",CONCATENATE(B4," ",C4, " (", E4, ")"))</f>
        <v>Opiskelija Orvokki (fan.far.12345)</v>
      </c>
      <c r="B4" s="2" t="s">
        <v>2908</v>
      </c>
      <c r="C4" s="2" t="s">
        <v>2909</v>
      </c>
      <c r="D4" t="s">
        <v>2910</v>
      </c>
      <c r="E4" s="2" t="s">
        <v>2911</v>
      </c>
      <c r="F4" s="2"/>
      <c r="G4" t="s">
        <v>2912</v>
      </c>
      <c r="H4" s="9">
        <f>(LOOKUP(G4,Rahoitusmuoto!$B$1:$B$5,Rahoitusmuoto!$A$1:$A$5))</f>
        <v>1</v>
      </c>
      <c r="J4" t="str">
        <f>CONCATENATE(B4," ",C4," ")</f>
        <v xml:space="preserve">Opiskelija Orvokki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Rahoitusmuoto!$B$1:$B$5</xm:f>
          </x14:formula1>
          <xm:sqref>G5:G1763</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2843</v>
      </c>
      <c r="B2" s="3" t="s">
        <v>2842</v>
      </c>
      <c r="C2" s="3" t="s">
        <v>2855</v>
      </c>
      <c r="D2" s="3" t="s">
        <v>2856</v>
      </c>
    </row>
    <row r="3" spans="1:5" x14ac:dyDescent="0.2">
      <c r="A3" t="s">
        <v>2892</v>
      </c>
      <c r="B3" t="s">
        <v>2893</v>
      </c>
      <c r="C3" t="s">
        <v>2894</v>
      </c>
      <c r="D3" t="s">
        <v>2895</v>
      </c>
      <c r="E3" t="str">
        <f>CONCATENATE(A3," ",B3)</f>
        <v>Seppo Ilmarinen</v>
      </c>
    </row>
    <row r="4" spans="1:5" x14ac:dyDescent="0.2">
      <c r="A4" t="s">
        <v>2896</v>
      </c>
      <c r="B4" t="s">
        <v>2897</v>
      </c>
      <c r="C4" t="s">
        <v>2898</v>
      </c>
      <c r="D4" t="s">
        <v>2899</v>
      </c>
      <c r="E4" t="str">
        <f t="shared" ref="E4:E67" si="0">CONCATENATE(A4," ",B4)</f>
        <v>Kullervo Kullervoinen</v>
      </c>
    </row>
    <row r="5" spans="1:5" x14ac:dyDescent="0.2">
      <c r="A5" t="s">
        <v>2900</v>
      </c>
      <c r="B5" t="s">
        <v>2901</v>
      </c>
      <c r="C5" t="s">
        <v>2902</v>
      </c>
      <c r="D5" t="s">
        <v>2895</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abSelected="1" topLeftCell="B1" workbookViewId="0">
      <selection activeCell="B5" sqref="B5"/>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10.83203125" hidden="1" customWidth="1" collapsed="1"/>
    <col min="23" max="23" width="11" customWidth="1" collapsed="1"/>
    <col min="25" max="25" width="24.33203125" hidden="1" customWidth="1" collapsed="1"/>
    <col min="26" max="26" width="15.6640625" hidden="1" customWidth="1" collapsed="1"/>
    <col min="27" max="29" width="10.83203125" hidden="1" customWidth="1" collapsed="1"/>
  </cols>
  <sheetData>
    <row r="1" spans="1:28" ht="24" customHeight="1" x14ac:dyDescent="0.25">
      <c r="B1" s="16" t="s">
        <v>2860</v>
      </c>
      <c r="C1" s="21"/>
      <c r="D1" s="21" t="s">
        <v>2919</v>
      </c>
      <c r="E1" s="22"/>
      <c r="F1" s="22" t="s">
        <v>2865</v>
      </c>
      <c r="G1" s="21" t="s">
        <v>2866</v>
      </c>
      <c r="H1" s="21"/>
      <c r="I1" s="21"/>
      <c r="J1" s="21"/>
      <c r="K1" s="21"/>
      <c r="L1" s="21"/>
      <c r="M1" s="21"/>
      <c r="N1" s="21"/>
      <c r="O1" s="21"/>
      <c r="P1" s="21"/>
      <c r="Q1" s="21"/>
      <c r="R1" s="21"/>
      <c r="S1" s="21"/>
      <c r="U1" s="21"/>
      <c r="W1" s="21"/>
      <c r="X1" s="12"/>
      <c r="Z1" s="15" t="s">
        <v>2841</v>
      </c>
      <c r="AB1" t="s">
        <v>2873</v>
      </c>
    </row>
    <row r="2" spans="1:28" ht="48" customHeight="1" x14ac:dyDescent="0.25">
      <c r="B2" s="16" t="s">
        <v>2863</v>
      </c>
      <c r="F2" s="3" t="s">
        <v>2870</v>
      </c>
      <c r="G2" s="21" t="s">
        <v>2871</v>
      </c>
      <c r="H2" s="21" t="s">
        <v>2867</v>
      </c>
      <c r="I2" s="21"/>
      <c r="J2" s="21" t="s">
        <v>2868</v>
      </c>
      <c r="X2" s="12"/>
    </row>
    <row r="3" spans="1:28"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X3" s="12"/>
      <c r="Y3" t="s">
        <v>1243</v>
      </c>
      <c r="Z3" t="s">
        <v>1243</v>
      </c>
    </row>
    <row r="4" spans="1:28"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18"/>
      <c r="U4" s="3" t="s">
        <v>2857</v>
      </c>
      <c r="V4" s="3" t="s">
        <v>2858</v>
      </c>
      <c r="W4" s="3" t="s">
        <v>2859</v>
      </c>
      <c r="X4" s="12"/>
      <c r="Y4" s="7" t="s">
        <v>1242</v>
      </c>
      <c r="Z4" s="7" t="s">
        <v>1684</v>
      </c>
      <c r="AA4" t="s">
        <v>2861</v>
      </c>
      <c r="AB4" s="7" t="s">
        <v>1684</v>
      </c>
    </row>
    <row r="5" spans="1:28" x14ac:dyDescent="0.2">
      <c r="B5" t="s">
        <v>2920</v>
      </c>
      <c r="C5" t="str">
        <f>IFERROR(VLOOKUP($B5,'Tutkinnon suorittajat'!$A$3:$D$2221,4,FALSE),"-")</f>
        <v>-2</v>
      </c>
      <c r="D5" t="s">
        <v>2884</v>
      </c>
      <c r="E5" t="str">
        <f>IFERROR(LOOKUP($D5,Tutkinnot!$A$2:$A$750,Tutkinnot!$B$2:$B$750),"")</f>
        <v>927128</v>
      </c>
      <c r="F5" t="s">
        <v>2891</v>
      </c>
      <c r="G5" t="s">
        <v>2887</v>
      </c>
      <c r="I5" s="19"/>
      <c r="J5" s="19"/>
      <c r="K5" s="19">
        <v>42370</v>
      </c>
      <c r="L5" s="19">
        <v>42370</v>
      </c>
      <c r="M5" s="23" t="s">
        <v>2913</v>
      </c>
      <c r="N5" s="23"/>
      <c r="O5" s="19">
        <v>42371</v>
      </c>
      <c r="P5" t="s">
        <v>2914</v>
      </c>
      <c r="Q5" t="s">
        <v>2899</v>
      </c>
      <c r="R5" t="s">
        <v>2915</v>
      </c>
      <c r="S5" s="3" t="s">
        <v>2899</v>
      </c>
      <c r="U5" t="s">
        <v>2917</v>
      </c>
      <c r="V5" t="s">
        <v>2918</v>
      </c>
      <c r="W5" t="s">
        <v>2916</v>
      </c>
      <c r="X5" s="12"/>
      <c r="Y5" s="8" t="str">
        <f>IFERROR(VLOOKUP($Z5,Tutkinnonosat!$A$2:$B$850,2,FALSE),"-")</f>
        <v>tutkinnonosat!$C$2:$DV$2</v>
      </c>
      <c r="Z5">
        <f>VALUE(TRIM(SUBSTITUTE(RIGHT(SUBSTITUTE(D5,"(",REPT(" ",LEN(D5))),LEN(D5)),")"," ")))</f>
        <v>-20000</v>
      </c>
      <c r="AA5" s="8" t="str">
        <f>IFERROR(VLOOKUP($Z5,Osaamisalat!$A$2:$B$1550,2,FALSE),"-")</f>
        <v>Osaamisalat!$C$2:$S$2</v>
      </c>
      <c r="AB5">
        <f>IFERROR(VALUE(TRIM(SUBSTITUTE(RIGHT(SUBSTITUTE(H5,"(",REPT(" ",LEN(H5))),LEN(H5)),")"," "))),0)</f>
        <v>0</v>
      </c>
    </row>
    <row r="6" spans="1:28" x14ac:dyDescent="0.2">
      <c r="C6" t="str">
        <f>IFERROR(VLOOKUP($B6,'Tutkinnon suorittajat'!$A$3:$D$2221,4,FALSE),"-")</f>
        <v>-</v>
      </c>
      <c r="E6" t="str">
        <f>IFERROR(LOOKUP($D6,Tutkinnot!$A$2:$A$750,Tutkinnot!$B$2:$B$750),"")</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f t="shared" ref="AB6:AB69" si="1">IFERROR(VALUE(TRIM(SUBSTITUTE(RIGHT(SUBSTITUTE(H6,"(",REPT(" ",LEN(H6))),LEN(H6)),")"," "))),0)</f>
        <v>0</v>
      </c>
    </row>
    <row r="7" spans="1:28" x14ac:dyDescent="0.2">
      <c r="C7" t="str">
        <f>IFERROR(VLOOKUP($B7,'Tutkinnon suorittajat'!$A$3:$D$2221,4,FALSE),"-")</f>
        <v>-</v>
      </c>
      <c r="E7" t="str">
        <f>IFERROR(LOOKUP($D7,Tutkinnot!$A$2:$A$750,Tutkinnot!$B$2:$B$750),"")</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f t="shared" si="1"/>
        <v>0</v>
      </c>
    </row>
    <row r="8" spans="1:28" x14ac:dyDescent="0.2">
      <c r="C8" t="str">
        <f>IFERROR(VLOOKUP($B8,'Tutkinnon suorittajat'!$A$3:$D$2221,4,FALSE),"-")</f>
        <v>-</v>
      </c>
      <c r="E8" t="str">
        <f>IFERROR(LOOKUP($D8,Tutkinnot!$A$2:$A$750,Tutkinnot!$B$2:$B$750),"")</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f t="shared" si="1"/>
        <v>0</v>
      </c>
    </row>
    <row r="9" spans="1:28" x14ac:dyDescent="0.2">
      <c r="C9" t="str">
        <f>IFERROR(VLOOKUP($B9,'Tutkinnon suorittajat'!$A$3:$D$2221,4,FALSE),"-")</f>
        <v>-</v>
      </c>
      <c r="E9" t="str">
        <f>IFERROR(LOOKUP($D9,Tutkinnot!$A$2:$A$750,Tutkinnot!$B$2:$B$750),"")</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f t="shared" si="1"/>
        <v>0</v>
      </c>
    </row>
    <row r="10" spans="1:28" x14ac:dyDescent="0.2">
      <c r="C10" t="str">
        <f>IFERROR(VLOOKUP($B10,'Tutkinnon suorittajat'!$A$3:$D$2221,4,FALSE),"-")</f>
        <v>-</v>
      </c>
      <c r="E10" t="str">
        <f>IFERROR(LOOKUP($D10,Tutkinnot!$A$2:$A$750,Tutkinnot!$B$2:$B$750),"")</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f t="shared" si="1"/>
        <v>0</v>
      </c>
    </row>
    <row r="11" spans="1:28" x14ac:dyDescent="0.2">
      <c r="C11" t="str">
        <f>IFERROR(VLOOKUP($B11,'Tutkinnon suorittajat'!$A$3:$D$2221,4,FALSE),"-")</f>
        <v>-</v>
      </c>
      <c r="E11" t="str">
        <f>IFERROR(LOOKUP($D11,Tutkinnot!$A$2:$A$750,Tutkinnot!$B$2:$B$750),"")</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f t="shared" si="1"/>
        <v>0</v>
      </c>
    </row>
    <row r="12" spans="1:28" x14ac:dyDescent="0.2">
      <c r="C12" t="str">
        <f>IFERROR(VLOOKUP($B12,'Tutkinnon suorittajat'!$A$3:$D$2221,4,FALSE),"-")</f>
        <v>-</v>
      </c>
      <c r="E12" t="str">
        <f>IFERROR(LOOKUP($D12,Tutkinnot!$A$2:$A$750,Tutkinnot!$B$2:$B$750),"")</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f t="shared" si="1"/>
        <v>0</v>
      </c>
    </row>
    <row r="13" spans="1:28" x14ac:dyDescent="0.2">
      <c r="C13" t="str">
        <f>IFERROR(VLOOKUP($B13,'Tutkinnon suorittajat'!$A$3:$D$2221,4,FALSE),"-")</f>
        <v>-</v>
      </c>
      <c r="E13" t="str">
        <f>IFERROR(LOOKUP($D13,Tutkinnot!$A$2:$A$750,Tutkinnot!$B$2:$B$750),"")</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f t="shared" si="1"/>
        <v>0</v>
      </c>
    </row>
    <row r="14" spans="1:28" x14ac:dyDescent="0.2">
      <c r="C14" t="str">
        <f>IFERROR(VLOOKUP($B14,'Tutkinnon suorittajat'!$A$3:$D$2221,4,FALSE),"-")</f>
        <v>-</v>
      </c>
      <c r="E14" t="str">
        <f>IFERROR(LOOKUP($D14,Tutkinnot!$A$2:$A$750,Tutkinnot!$B$2:$B$750),"")</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f t="shared" si="1"/>
        <v>0</v>
      </c>
    </row>
    <row r="15" spans="1:28" x14ac:dyDescent="0.2">
      <c r="C15" t="str">
        <f>IFERROR(VLOOKUP($B15,'Tutkinnon suorittajat'!$A$3:$D$2221,4,FALSE),"-")</f>
        <v>-</v>
      </c>
      <c r="E15" t="str">
        <f>IFERROR(LOOKUP($D15,Tutkinnot!$A$2:$A$750,Tutkinnot!$B$2:$B$750),"")</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f t="shared" si="1"/>
        <v>0</v>
      </c>
    </row>
    <row r="16" spans="1:28" x14ac:dyDescent="0.2">
      <c r="C16" t="str">
        <f>IFERROR(VLOOKUP($B16,'Tutkinnon suorittajat'!$A$3:$D$2221,4,FALSE),"-")</f>
        <v>-</v>
      </c>
      <c r="E16" t="str">
        <f>IFERROR(LOOKUP($D16,Tutkinnot!$A$2:$A$750,Tutkinnot!$B$2:$B$750),"")</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f t="shared" si="1"/>
        <v>0</v>
      </c>
    </row>
    <row r="17" spans="3:28" x14ac:dyDescent="0.2">
      <c r="C17" t="str">
        <f>IFERROR(VLOOKUP($B17,'Tutkinnon suorittajat'!$A$3:$D$2221,4,FALSE),"-")</f>
        <v>-</v>
      </c>
      <c r="E17" t="str">
        <f>IFERROR(LOOKUP($D17,Tutkinnot!$A$2:$A$750,Tutkinnot!$B$2:$B$750),"")</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f t="shared" si="1"/>
        <v>0</v>
      </c>
    </row>
    <row r="18" spans="3:28" x14ac:dyDescent="0.2">
      <c r="C18" t="str">
        <f>IFERROR(VLOOKUP($B18,'Tutkinnon suorittajat'!$A$3:$D$2221,4,FALSE),"-")</f>
        <v>-</v>
      </c>
      <c r="E18" t="str">
        <f>IFERROR(LOOKUP($D18,Tutkinnot!$A$2:$A$750,Tutkinnot!$B$2:$B$750),"")</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f t="shared" si="1"/>
        <v>0</v>
      </c>
    </row>
    <row r="19" spans="3:28" x14ac:dyDescent="0.2">
      <c r="C19" t="str">
        <f>IFERROR(VLOOKUP($B19,'Tutkinnon suorittajat'!$A$3:$D$2221,4,FALSE),"-")</f>
        <v>-</v>
      </c>
      <c r="E19" t="str">
        <f>IFERROR(LOOKUP($D19,Tutkinnot!$A$2:$A$750,Tutkinnot!$B$2:$B$750),"")</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f t="shared" si="1"/>
        <v>0</v>
      </c>
    </row>
    <row r="20" spans="3:28" x14ac:dyDescent="0.2">
      <c r="C20" t="str">
        <f>IFERROR(VLOOKUP($B20,'Tutkinnon suorittajat'!$A$3:$D$2221,4,FALSE),"-")</f>
        <v>-</v>
      </c>
      <c r="E20" t="str">
        <f>IFERROR(LOOKUP($D20,Tutkinnot!$A$2:$A$750,Tutkinnot!$B$2:$B$750),"")</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f t="shared" si="1"/>
        <v>0</v>
      </c>
    </row>
    <row r="21" spans="3:28" x14ac:dyDescent="0.2">
      <c r="C21" t="str">
        <f>IFERROR(VLOOKUP($B21,'Tutkinnon suorittajat'!$A$3:$D$2221,4,FALSE),"-")</f>
        <v>-</v>
      </c>
      <c r="E21" t="str">
        <f>IFERROR(LOOKUP($D21,Tutkinnot!$A$2:$A$750,Tutkinnot!$B$2:$B$750),"")</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f t="shared" si="1"/>
        <v>0</v>
      </c>
    </row>
    <row r="22" spans="3:28" x14ac:dyDescent="0.2">
      <c r="C22" t="str">
        <f>IFERROR(VLOOKUP($B22,'Tutkinnon suorittajat'!$A$3:$D$2221,4,FALSE),"-")</f>
        <v>-</v>
      </c>
      <c r="E22" t="str">
        <f>IFERROR(LOOKUP($D22,Tutkinnot!$A$2:$A$750,Tutkinnot!$B$2:$B$750),"")</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f t="shared" si="1"/>
        <v>0</v>
      </c>
    </row>
    <row r="23" spans="3:28" x14ac:dyDescent="0.2">
      <c r="C23" t="str">
        <f>IFERROR(VLOOKUP($B23,'Tutkinnon suorittajat'!$A$3:$D$2221,4,FALSE),"-")</f>
        <v>-</v>
      </c>
      <c r="E23" t="str">
        <f>IFERROR(LOOKUP($D23,Tutkinnot!$A$2:$A$750,Tutkinnot!$B$2:$B$750),"")</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f t="shared" si="1"/>
        <v>0</v>
      </c>
    </row>
    <row r="24" spans="3:28" x14ac:dyDescent="0.2">
      <c r="C24" t="str">
        <f>IFERROR(VLOOKUP($B24,'Tutkinnon suorittajat'!$A$3:$D$2221,4,FALSE),"-")</f>
        <v>-</v>
      </c>
      <c r="E24" t="str">
        <f>IFERROR(LOOKUP($D24,Tutkinnot!$A$2:$A$750,Tutkinnot!$B$2:$B$750),"")</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f t="shared" si="1"/>
        <v>0</v>
      </c>
    </row>
    <row r="25" spans="3:28" x14ac:dyDescent="0.2">
      <c r="C25" t="str">
        <f>IFERROR(VLOOKUP($B25,'Tutkinnon suorittajat'!$A$3:$D$2221,4,FALSE),"-")</f>
        <v>-</v>
      </c>
      <c r="E25" t="str">
        <f>IFERROR(LOOKUP($D25,Tutkinnot!$A$2:$A$750,Tutkinnot!$B$2:$B$750),"")</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f t="shared" si="1"/>
        <v>0</v>
      </c>
    </row>
    <row r="26" spans="3:28" x14ac:dyDescent="0.2">
      <c r="C26" t="str">
        <f>IFERROR(VLOOKUP($B26,'Tutkinnon suorittajat'!$A$3:$D$2221,4,FALSE),"-")</f>
        <v>-</v>
      </c>
      <c r="E26" t="str">
        <f>IFERROR(LOOKUP($D26,Tutkinnot!$A$2:$A$750,Tutkinnot!$B$2:$B$750),"")</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f t="shared" si="1"/>
        <v>0</v>
      </c>
    </row>
    <row r="27" spans="3:28" x14ac:dyDescent="0.2">
      <c r="C27" t="str">
        <f>IFERROR(VLOOKUP($B27,'Tutkinnon suorittajat'!$A$3:$D$2221,4,FALSE),"-")</f>
        <v>-</v>
      </c>
      <c r="E27" t="str">
        <f>IFERROR(LOOKUP($D27,Tutkinnot!$A$2:$A$750,Tutkinnot!$B$2:$B$750),"")</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f t="shared" si="1"/>
        <v>0</v>
      </c>
    </row>
    <row r="28" spans="3:28" x14ac:dyDescent="0.2">
      <c r="C28" t="str">
        <f>IFERROR(VLOOKUP($B28,'Tutkinnon suorittajat'!$A$3:$D$2221,4,FALSE),"-")</f>
        <v>-</v>
      </c>
      <c r="E28" t="str">
        <f>IFERROR(LOOKUP($D28,Tutkinnot!$A$2:$A$750,Tutkinnot!$B$2:$B$750),"")</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f t="shared" si="1"/>
        <v>0</v>
      </c>
    </row>
    <row r="29" spans="3:28" x14ac:dyDescent="0.2">
      <c r="C29" t="str">
        <f>IFERROR(VLOOKUP($B29,'Tutkinnon suorittajat'!$A$3:$D$2221,4,FALSE),"-")</f>
        <v>-</v>
      </c>
      <c r="E29" t="str">
        <f>IFERROR(LOOKUP($D29,Tutkinnot!$A$2:$A$750,Tutkinnot!$B$2:$B$750),"")</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f t="shared" si="1"/>
        <v>0</v>
      </c>
    </row>
    <row r="30" spans="3:28" x14ac:dyDescent="0.2">
      <c r="C30" t="str">
        <f>IFERROR(VLOOKUP($B30,'Tutkinnon suorittajat'!$A$3:$D$2221,4,FALSE),"-")</f>
        <v>-</v>
      </c>
      <c r="E30" t="str">
        <f>IFERROR(LOOKUP($D30,Tutkinnot!$A$2:$A$750,Tutkinnot!$B$2:$B$750),"")</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f t="shared" si="1"/>
        <v>0</v>
      </c>
    </row>
    <row r="31" spans="3:28" x14ac:dyDescent="0.2">
      <c r="C31" t="str">
        <f>IFERROR(VLOOKUP($B31,'Tutkinnon suorittajat'!$A$3:$D$2221,4,FALSE),"-")</f>
        <v>-</v>
      </c>
      <c r="E31" t="str">
        <f>IFERROR(LOOKUP($D31,Tutkinnot!$A$2:$A$750,Tutkinnot!$B$2:$B$750),"")</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f t="shared" si="1"/>
        <v>0</v>
      </c>
    </row>
    <row r="32" spans="3:28" x14ac:dyDescent="0.2">
      <c r="C32" t="str">
        <f>IFERROR(VLOOKUP($B32,'Tutkinnon suorittajat'!$A$3:$D$2221,4,FALSE),"-")</f>
        <v>-</v>
      </c>
      <c r="E32" t="str">
        <f>IFERROR(LOOKUP($D32,Tutkinnot!$A$2:$A$750,Tutkinnot!$B$2:$B$750),"")</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f t="shared" si="1"/>
        <v>0</v>
      </c>
    </row>
    <row r="33" spans="3:28" x14ac:dyDescent="0.2">
      <c r="C33" t="str">
        <f>IFERROR(VLOOKUP($B33,'Tutkinnon suorittajat'!$A$3:$D$2221,4,FALSE),"-")</f>
        <v>-</v>
      </c>
      <c r="E33" t="str">
        <f>IFERROR(LOOKUP($D33,Tutkinnot!$A$2:$A$750,Tutkinnot!$B$2:$B$750),"")</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f t="shared" si="1"/>
        <v>0</v>
      </c>
    </row>
    <row r="34" spans="3:28" x14ac:dyDescent="0.2">
      <c r="C34" t="str">
        <f>IFERROR(VLOOKUP($B34,'Tutkinnon suorittajat'!$A$3:$D$2221,4,FALSE),"-")</f>
        <v>-</v>
      </c>
      <c r="E34" t="str">
        <f>IFERROR(LOOKUP($D34,Tutkinnot!$A$2:$A$750,Tutkinnot!$B$2:$B$750),"")</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f t="shared" si="1"/>
        <v>0</v>
      </c>
    </row>
    <row r="35" spans="3:28" x14ac:dyDescent="0.2">
      <c r="C35" t="str">
        <f>IFERROR(VLOOKUP($B35,'Tutkinnon suorittajat'!$A$3:$D$2221,4,FALSE),"-")</f>
        <v>-</v>
      </c>
      <c r="E35" t="str">
        <f>IFERROR(LOOKUP($D35,Tutkinnot!$A$2:$A$750,Tutkinnot!$B$2:$B$750),"")</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f t="shared" si="1"/>
        <v>0</v>
      </c>
    </row>
    <row r="36" spans="3:28" x14ac:dyDescent="0.2">
      <c r="C36" t="str">
        <f>IFERROR(VLOOKUP($B36,'Tutkinnon suorittajat'!$A$3:$D$2221,4,FALSE),"-")</f>
        <v>-</v>
      </c>
      <c r="E36" t="str">
        <f>IFERROR(LOOKUP($D36,Tutkinnot!$A$2:$A$750,Tutkinnot!$B$2:$B$750),"")</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f t="shared" si="1"/>
        <v>0</v>
      </c>
    </row>
    <row r="37" spans="3:28" x14ac:dyDescent="0.2">
      <c r="C37" t="str">
        <f>IFERROR(VLOOKUP($B37,'Tutkinnon suorittajat'!$A$3:$D$2221,4,FALSE),"-")</f>
        <v>-</v>
      </c>
      <c r="E37" t="str">
        <f>IFERROR(LOOKUP($D37,Tutkinnot!$A$2:$A$750,Tutkinnot!$B$2:$B$750),"")</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f t="shared" si="1"/>
        <v>0</v>
      </c>
    </row>
    <row r="38" spans="3:28" x14ac:dyDescent="0.2">
      <c r="C38" t="str">
        <f>IFERROR(VLOOKUP($B38,'Tutkinnon suorittajat'!$A$3:$D$2221,4,FALSE),"-")</f>
        <v>-</v>
      </c>
      <c r="E38" t="str">
        <f>IFERROR(LOOKUP($D38,Tutkinnot!$A$2:$A$750,Tutkinnot!$B$2:$B$750),"")</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f t="shared" si="1"/>
        <v>0</v>
      </c>
    </row>
    <row r="39" spans="3:28" x14ac:dyDescent="0.2">
      <c r="C39" t="str">
        <f>IFERROR(VLOOKUP($B39,'Tutkinnon suorittajat'!$A$3:$D$2221,4,FALSE),"-")</f>
        <v>-</v>
      </c>
      <c r="E39" t="str">
        <f>IFERROR(LOOKUP($D39,Tutkinnot!$A$2:$A$750,Tutkinnot!$B$2:$B$750),"")</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f t="shared" si="1"/>
        <v>0</v>
      </c>
    </row>
    <row r="40" spans="3:28" x14ac:dyDescent="0.2">
      <c r="C40" t="str">
        <f>IFERROR(VLOOKUP($B40,'Tutkinnon suorittajat'!$A$3:$D$2221,4,FALSE),"-")</f>
        <v>-</v>
      </c>
      <c r="E40" t="str">
        <f>IFERROR(LOOKUP($D40,Tutkinnot!$A$2:$A$750,Tutkinnot!$B$2:$B$750),"")</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f t="shared" si="1"/>
        <v>0</v>
      </c>
    </row>
    <row r="41" spans="3:28" x14ac:dyDescent="0.2">
      <c r="C41" t="str">
        <f>IFERROR(VLOOKUP($B41,'Tutkinnon suorittajat'!$A$3:$D$2221,4,FALSE),"-")</f>
        <v>-</v>
      </c>
      <c r="E41" t="str">
        <f>IFERROR(LOOKUP($D41,Tutkinnot!$A$2:$A$750,Tutkinnot!$B$2:$B$750),"")</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f t="shared" si="1"/>
        <v>0</v>
      </c>
    </row>
    <row r="42" spans="3:28" x14ac:dyDescent="0.2">
      <c r="C42" t="str">
        <f>IFERROR(VLOOKUP($B42,'Tutkinnon suorittajat'!$A$3:$D$2221,4,FALSE),"-")</f>
        <v>-</v>
      </c>
      <c r="E42" t="str">
        <f>IFERROR(LOOKUP($D42,Tutkinnot!$A$2:$A$750,Tutkinnot!$B$2:$B$750),"")</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f t="shared" si="1"/>
        <v>0</v>
      </c>
    </row>
    <row r="43" spans="3:28" x14ac:dyDescent="0.2">
      <c r="C43" t="str">
        <f>IFERROR(VLOOKUP($B43,'Tutkinnon suorittajat'!$A$3:$D$2221,4,FALSE),"-")</f>
        <v>-</v>
      </c>
      <c r="E43" t="str">
        <f>IFERROR(LOOKUP($D43,Tutkinnot!$A$2:$A$750,Tutkinnot!$B$2:$B$750),"")</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f t="shared" si="1"/>
        <v>0</v>
      </c>
    </row>
    <row r="44" spans="3:28" x14ac:dyDescent="0.2">
      <c r="C44" t="str">
        <f>IFERROR(VLOOKUP($B44,'Tutkinnon suorittajat'!$A$3:$D$2221,4,FALSE),"-")</f>
        <v>-</v>
      </c>
      <c r="E44" t="str">
        <f>IFERROR(LOOKUP($D44,Tutkinnot!$A$2:$A$750,Tutkinnot!$B$2:$B$750),"")</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f t="shared" si="1"/>
        <v>0</v>
      </c>
    </row>
    <row r="45" spans="3:28" x14ac:dyDescent="0.2">
      <c r="C45" t="str">
        <f>IFERROR(VLOOKUP($B45,'Tutkinnon suorittajat'!$A$3:$D$2221,4,FALSE),"-")</f>
        <v>-</v>
      </c>
      <c r="E45" t="str">
        <f>IFERROR(LOOKUP($D45,Tutkinnot!$A$2:$A$750,Tutkinnot!$B$2:$B$750),"")</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f t="shared" si="1"/>
        <v>0</v>
      </c>
    </row>
    <row r="46" spans="3:28" x14ac:dyDescent="0.2">
      <c r="C46" t="str">
        <f>IFERROR(VLOOKUP($B46,'Tutkinnon suorittajat'!$A$3:$D$2221,4,FALSE),"-")</f>
        <v>-</v>
      </c>
      <c r="E46" t="str">
        <f>IFERROR(LOOKUP($D46,Tutkinnot!$A$2:$A$750,Tutkinnot!$B$2:$B$750),"")</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f t="shared" si="1"/>
        <v>0</v>
      </c>
    </row>
    <row r="47" spans="3:28" x14ac:dyDescent="0.2">
      <c r="C47" t="str">
        <f>IFERROR(VLOOKUP($B47,'Tutkinnon suorittajat'!$A$3:$D$2221,4,FALSE),"-")</f>
        <v>-</v>
      </c>
      <c r="E47" t="str">
        <f>IFERROR(LOOKUP($D47,Tutkinnot!$A$2:$A$750,Tutkinnot!$B$2:$B$750),"")</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f t="shared" si="1"/>
        <v>0</v>
      </c>
    </row>
    <row r="48" spans="3:28" x14ac:dyDescent="0.2">
      <c r="C48" t="str">
        <f>IFERROR(VLOOKUP($B48,'Tutkinnon suorittajat'!$A$3:$D$2221,4,FALSE),"-")</f>
        <v>-</v>
      </c>
      <c r="E48" t="str">
        <f>IFERROR(LOOKUP($D48,Tutkinnot!$A$2:$A$750,Tutkinnot!$B$2:$B$750),"")</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f t="shared" si="1"/>
        <v>0</v>
      </c>
    </row>
    <row r="49" spans="3:28" x14ac:dyDescent="0.2">
      <c r="C49" t="str">
        <f>IFERROR(VLOOKUP($B49,'Tutkinnon suorittajat'!$A$3:$D$2221,4,FALSE),"-")</f>
        <v>-</v>
      </c>
      <c r="E49" t="str">
        <f>IFERROR(LOOKUP($D49,Tutkinnot!$A$2:$A$750,Tutkinnot!$B$2:$B$750),"")</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f t="shared" si="1"/>
        <v>0</v>
      </c>
    </row>
    <row r="50" spans="3:28" x14ac:dyDescent="0.2">
      <c r="C50" t="str">
        <f>IFERROR(VLOOKUP($B50,'Tutkinnon suorittajat'!$A$3:$D$2221,4,FALSE),"-")</f>
        <v>-</v>
      </c>
      <c r="E50" t="str">
        <f>IFERROR(LOOKUP($D50,Tutkinnot!$A$2:$A$750,Tutkinnot!$B$2:$B$750),"")</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f t="shared" si="1"/>
        <v>0</v>
      </c>
    </row>
    <row r="51" spans="3:28" x14ac:dyDescent="0.2">
      <c r="C51" t="str">
        <f>IFERROR(VLOOKUP($B51,'Tutkinnon suorittajat'!$A$3:$D$2221,4,FALSE),"-")</f>
        <v>-</v>
      </c>
      <c r="E51" t="str">
        <f>IFERROR(LOOKUP($D51,Tutkinnot!$A$2:$A$750,Tutkinnot!$B$2:$B$750),"")</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f t="shared" si="1"/>
        <v>0</v>
      </c>
    </row>
    <row r="52" spans="3:28" x14ac:dyDescent="0.2">
      <c r="C52" t="str">
        <f>IFERROR(VLOOKUP($B52,'Tutkinnon suorittajat'!$A$3:$D$2221,4,FALSE),"-")</f>
        <v>-</v>
      </c>
      <c r="E52" t="str">
        <f>IFERROR(LOOKUP($D52,Tutkinnot!$A$2:$A$750,Tutkinnot!$B$2:$B$750),"")</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f t="shared" si="1"/>
        <v>0</v>
      </c>
    </row>
    <row r="53" spans="3:28" x14ac:dyDescent="0.2">
      <c r="C53" t="str">
        <f>IFERROR(VLOOKUP($B53,'Tutkinnon suorittajat'!$A$3:$D$2221,4,FALSE),"-")</f>
        <v>-</v>
      </c>
      <c r="E53" t="str">
        <f>IFERROR(LOOKUP($D53,Tutkinnot!$A$2:$A$750,Tutkinnot!$B$2:$B$750),"")</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f t="shared" si="1"/>
        <v>0</v>
      </c>
    </row>
    <row r="54" spans="3:28" x14ac:dyDescent="0.2">
      <c r="C54" t="str">
        <f>IFERROR(VLOOKUP($B54,'Tutkinnon suorittajat'!$A$3:$D$2221,4,FALSE),"-")</f>
        <v>-</v>
      </c>
      <c r="E54" t="str">
        <f>IFERROR(LOOKUP($D54,Tutkinnot!$A$2:$A$750,Tutkinnot!$B$2:$B$750),"")</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f t="shared" si="1"/>
        <v>0</v>
      </c>
    </row>
    <row r="55" spans="3:28" x14ac:dyDescent="0.2">
      <c r="C55" t="str">
        <f>IFERROR(VLOOKUP($B55,'Tutkinnon suorittajat'!$A$3:$D$2221,4,FALSE),"-")</f>
        <v>-</v>
      </c>
      <c r="E55" t="str">
        <f>IFERROR(LOOKUP($D55,Tutkinnot!$A$2:$A$750,Tutkinnot!$B$2:$B$750),"")</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f t="shared" si="1"/>
        <v>0</v>
      </c>
    </row>
    <row r="56" spans="3:28" x14ac:dyDescent="0.2">
      <c r="C56" t="str">
        <f>IFERROR(VLOOKUP($B56,'Tutkinnon suorittajat'!$A$3:$D$2221,4,FALSE),"-")</f>
        <v>-</v>
      </c>
      <c r="E56" t="str">
        <f>IFERROR(LOOKUP($D56,Tutkinnot!$A$2:$A$750,Tutkinnot!$B$2:$B$750),"")</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f t="shared" si="1"/>
        <v>0</v>
      </c>
    </row>
    <row r="57" spans="3:28" x14ac:dyDescent="0.2">
      <c r="C57" t="str">
        <f>IFERROR(VLOOKUP($B57,'Tutkinnon suorittajat'!$A$3:$D$2221,4,FALSE),"-")</f>
        <v>-</v>
      </c>
      <c r="E57" t="str">
        <f>IFERROR(LOOKUP($D57,Tutkinnot!$A$2:$A$750,Tutkinnot!$B$2:$B$750),"")</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f t="shared" si="1"/>
        <v>0</v>
      </c>
    </row>
    <row r="58" spans="3:28" x14ac:dyDescent="0.2">
      <c r="C58" t="str">
        <f>IFERROR(VLOOKUP($B58,'Tutkinnon suorittajat'!$A$3:$D$2221,4,FALSE),"-")</f>
        <v>-</v>
      </c>
      <c r="E58" t="str">
        <f>IFERROR(LOOKUP($D58,Tutkinnot!$A$2:$A$750,Tutkinnot!$B$2:$B$750),"")</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f t="shared" si="1"/>
        <v>0</v>
      </c>
    </row>
    <row r="59" spans="3:28" x14ac:dyDescent="0.2">
      <c r="C59" t="str">
        <f>IFERROR(VLOOKUP($B59,'Tutkinnon suorittajat'!$A$3:$D$2221,4,FALSE),"-")</f>
        <v>-</v>
      </c>
      <c r="E59" t="str">
        <f>IFERROR(LOOKUP($D59,Tutkinnot!$A$2:$A$750,Tutkinnot!$B$2:$B$750),"")</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f t="shared" si="1"/>
        <v>0</v>
      </c>
    </row>
    <row r="60" spans="3:28" x14ac:dyDescent="0.2">
      <c r="C60" t="str">
        <f>IFERROR(VLOOKUP($B60,'Tutkinnon suorittajat'!$A$3:$D$2221,4,FALSE),"-")</f>
        <v>-</v>
      </c>
      <c r="E60" t="str">
        <f>IFERROR(LOOKUP($D60,Tutkinnot!$A$2:$A$750,Tutkinnot!$B$2:$B$750),"")</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f t="shared" si="1"/>
        <v>0</v>
      </c>
    </row>
    <row r="61" spans="3:28" x14ac:dyDescent="0.2">
      <c r="C61" t="str">
        <f>IFERROR(VLOOKUP($B61,'Tutkinnon suorittajat'!$A$3:$D$2221,4,FALSE),"-")</f>
        <v>-</v>
      </c>
      <c r="E61" t="str">
        <f>IFERROR(LOOKUP($D61,Tutkinnot!$A$2:$A$750,Tutkinnot!$B$2:$B$750),"")</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f t="shared" si="1"/>
        <v>0</v>
      </c>
    </row>
    <row r="62" spans="3:28" x14ac:dyDescent="0.2">
      <c r="C62" t="str">
        <f>IFERROR(VLOOKUP($B62,'Tutkinnon suorittajat'!$A$3:$D$2221,4,FALSE),"-")</f>
        <v>-</v>
      </c>
      <c r="E62" t="str">
        <f>IFERROR(LOOKUP($D62,Tutkinnot!$A$2:$A$750,Tutkinnot!$B$2:$B$750),"")</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f t="shared" si="1"/>
        <v>0</v>
      </c>
    </row>
    <row r="63" spans="3:28" x14ac:dyDescent="0.2">
      <c r="C63" t="str">
        <f>IFERROR(VLOOKUP($B63,'Tutkinnon suorittajat'!$A$3:$D$2221,4,FALSE),"-")</f>
        <v>-</v>
      </c>
      <c r="E63" t="str">
        <f>IFERROR(LOOKUP($D63,Tutkinnot!$A$2:$A$750,Tutkinnot!$B$2:$B$750),"")</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f t="shared" si="1"/>
        <v>0</v>
      </c>
    </row>
    <row r="64" spans="3:28" x14ac:dyDescent="0.2">
      <c r="C64" t="str">
        <f>IFERROR(VLOOKUP($B64,'Tutkinnon suorittajat'!$A$3:$D$2221,4,FALSE),"-")</f>
        <v>-</v>
      </c>
      <c r="E64" t="str">
        <f>IFERROR(LOOKUP($D64,Tutkinnot!$A$2:$A$750,Tutkinnot!$B$2:$B$750),"")</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f t="shared" si="1"/>
        <v>0</v>
      </c>
    </row>
    <row r="65" spans="3:28" x14ac:dyDescent="0.2">
      <c r="C65" t="str">
        <f>IFERROR(VLOOKUP($B65,'Tutkinnon suorittajat'!$A$3:$D$2221,4,FALSE),"-")</f>
        <v>-</v>
      </c>
      <c r="E65" t="str">
        <f>IFERROR(LOOKUP($D65,Tutkinnot!$A$2:$A$750,Tutkinnot!$B$2:$B$750),"")</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f t="shared" si="1"/>
        <v>0</v>
      </c>
    </row>
    <row r="66" spans="3:28" x14ac:dyDescent="0.2">
      <c r="C66" t="str">
        <f>IFERROR(VLOOKUP($B66,'Tutkinnon suorittajat'!$A$3:$D$2221,4,FALSE),"-")</f>
        <v>-</v>
      </c>
      <c r="E66" t="str">
        <f>IFERROR(LOOKUP($D66,Tutkinnot!$A$2:$A$750,Tutkinnot!$B$2:$B$750),"")</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f t="shared" si="1"/>
        <v>0</v>
      </c>
    </row>
    <row r="67" spans="3:28" x14ac:dyDescent="0.2">
      <c r="C67" t="str">
        <f>IFERROR(VLOOKUP($B67,'Tutkinnon suorittajat'!$A$3:$D$2221,4,FALSE),"-")</f>
        <v>-</v>
      </c>
      <c r="E67" t="str">
        <f>IFERROR(LOOKUP($D67,Tutkinnot!$A$2:$A$750,Tutkinnot!$B$2:$B$750),"")</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f t="shared" si="1"/>
        <v>0</v>
      </c>
    </row>
    <row r="68" spans="3:28" x14ac:dyDescent="0.2">
      <c r="C68" t="str">
        <f>IFERROR(VLOOKUP($B68,'Tutkinnon suorittajat'!$A$3:$D$2221,4,FALSE),"-")</f>
        <v>-</v>
      </c>
      <c r="E68" t="str">
        <f>IFERROR(LOOKUP($D68,Tutkinnot!$A$2:$A$750,Tutkinnot!$B$2:$B$750),"")</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f t="shared" si="1"/>
        <v>0</v>
      </c>
    </row>
    <row r="69" spans="3:28" x14ac:dyDescent="0.2">
      <c r="C69" t="str">
        <f>IFERROR(VLOOKUP($B69,'Tutkinnon suorittajat'!$A$3:$D$2221,4,FALSE),"-")</f>
        <v>-</v>
      </c>
      <c r="E69" t="str">
        <f>IFERROR(LOOKUP($D69,Tutkinnot!$A$2:$A$750,Tutkinnot!$B$2:$B$750),"")</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f t="shared" si="1"/>
        <v>0</v>
      </c>
    </row>
    <row r="70" spans="3:28" x14ac:dyDescent="0.2">
      <c r="C70" t="str">
        <f>IFERROR(VLOOKUP($B70,'Tutkinnon suorittajat'!$A$3:$D$2221,4,FALSE),"-")</f>
        <v>-</v>
      </c>
      <c r="E70" t="str">
        <f>IFERROR(LOOKUP($D70,Tutkinnot!$A$2:$A$750,Tutkinnot!$B$2:$B$750),"")</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f t="shared" ref="AB70:AB133" si="3">IFERROR(VALUE(TRIM(SUBSTITUTE(RIGHT(SUBSTITUTE(H70,"(",REPT(" ",LEN(H70))),LEN(H70)),")"," "))),0)</f>
        <v>0</v>
      </c>
    </row>
    <row r="71" spans="3:28" x14ac:dyDescent="0.2">
      <c r="C71" t="str">
        <f>IFERROR(VLOOKUP($B71,'Tutkinnon suorittajat'!$A$3:$D$2221,4,FALSE),"-")</f>
        <v>-</v>
      </c>
      <c r="E71" t="str">
        <f>IFERROR(LOOKUP($D71,Tutkinnot!$A$2:$A$750,Tutkinnot!$B$2:$B$750),"")</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f t="shared" si="3"/>
        <v>0</v>
      </c>
    </row>
    <row r="72" spans="3:28" x14ac:dyDescent="0.2">
      <c r="C72" t="str">
        <f>IFERROR(VLOOKUP($B72,'Tutkinnon suorittajat'!$A$3:$D$2221,4,FALSE),"-")</f>
        <v>-</v>
      </c>
      <c r="E72" t="str">
        <f>IFERROR(LOOKUP($D72,Tutkinnot!$A$2:$A$750,Tutkinnot!$B$2:$B$750),"")</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f t="shared" si="3"/>
        <v>0</v>
      </c>
    </row>
    <row r="73" spans="3:28" x14ac:dyDescent="0.2">
      <c r="C73" t="str">
        <f>IFERROR(VLOOKUP($B73,'Tutkinnon suorittajat'!$A$3:$D$2221,4,FALSE),"-")</f>
        <v>-</v>
      </c>
      <c r="E73" t="str">
        <f>IFERROR(LOOKUP($D73,Tutkinnot!$A$2:$A$750,Tutkinnot!$B$2:$B$750),"")</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f t="shared" si="3"/>
        <v>0</v>
      </c>
    </row>
    <row r="74" spans="3:28" x14ac:dyDescent="0.2">
      <c r="C74" t="str">
        <f>IFERROR(VLOOKUP($B74,'Tutkinnon suorittajat'!$A$3:$D$2221,4,FALSE),"-")</f>
        <v>-</v>
      </c>
      <c r="E74" t="str">
        <f>IFERROR(LOOKUP($D74,Tutkinnot!$A$2:$A$750,Tutkinnot!$B$2:$B$750),"")</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f t="shared" si="3"/>
        <v>0</v>
      </c>
    </row>
    <row r="75" spans="3:28" x14ac:dyDescent="0.2">
      <c r="C75" t="str">
        <f>IFERROR(VLOOKUP($B75,'Tutkinnon suorittajat'!$A$3:$D$2221,4,FALSE),"-")</f>
        <v>-</v>
      </c>
      <c r="E75" t="str">
        <f>IFERROR(LOOKUP($D75,Tutkinnot!$A$2:$A$750,Tutkinnot!$B$2:$B$750),"")</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f t="shared" si="3"/>
        <v>0</v>
      </c>
    </row>
    <row r="76" spans="3:28" x14ac:dyDescent="0.2">
      <c r="C76" t="str">
        <f>IFERROR(VLOOKUP($B76,'Tutkinnon suorittajat'!$A$3:$D$2221,4,FALSE),"-")</f>
        <v>-</v>
      </c>
      <c r="E76" t="str">
        <f>IFERROR(LOOKUP($D76,Tutkinnot!$A$2:$A$750,Tutkinnot!$B$2:$B$750),"")</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f t="shared" si="3"/>
        <v>0</v>
      </c>
    </row>
    <row r="77" spans="3:28" x14ac:dyDescent="0.2">
      <c r="C77" t="str">
        <f>IFERROR(VLOOKUP($B77,'Tutkinnon suorittajat'!$A$3:$D$2221,4,FALSE),"-")</f>
        <v>-</v>
      </c>
      <c r="E77" t="str">
        <f>IFERROR(LOOKUP($D77,Tutkinnot!$A$2:$A$750,Tutkinnot!$B$2:$B$750),"")</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f t="shared" si="3"/>
        <v>0</v>
      </c>
    </row>
    <row r="78" spans="3:28" x14ac:dyDescent="0.2">
      <c r="C78" t="str">
        <f>IFERROR(VLOOKUP($B78,'Tutkinnon suorittajat'!$A$3:$D$2221,4,FALSE),"-")</f>
        <v>-</v>
      </c>
      <c r="E78" t="str">
        <f>IFERROR(LOOKUP($D78,Tutkinnot!$A$2:$A$750,Tutkinnot!$B$2:$B$750),"")</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f t="shared" si="3"/>
        <v>0</v>
      </c>
    </row>
    <row r="79" spans="3:28" x14ac:dyDescent="0.2">
      <c r="C79" t="str">
        <f>IFERROR(VLOOKUP($B79,'Tutkinnon suorittajat'!$A$3:$D$2221,4,FALSE),"-")</f>
        <v>-</v>
      </c>
      <c r="E79" t="str">
        <f>IFERROR(LOOKUP($D79,Tutkinnot!$A$2:$A$750,Tutkinnot!$B$2:$B$750),"")</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f t="shared" si="3"/>
        <v>0</v>
      </c>
    </row>
    <row r="80" spans="3:28" x14ac:dyDescent="0.2">
      <c r="C80" t="str">
        <f>IFERROR(VLOOKUP($B80,'Tutkinnon suorittajat'!$A$3:$D$2221,4,FALSE),"-")</f>
        <v>-</v>
      </c>
      <c r="E80" t="str">
        <f>IFERROR(LOOKUP($D80,Tutkinnot!$A$2:$A$750,Tutkinnot!$B$2:$B$750),"")</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f t="shared" si="3"/>
        <v>0</v>
      </c>
    </row>
    <row r="81" spans="3:28" x14ac:dyDescent="0.2">
      <c r="C81" t="str">
        <f>IFERROR(VLOOKUP($B81,'Tutkinnon suorittajat'!$A$3:$D$2221,4,FALSE),"-")</f>
        <v>-</v>
      </c>
      <c r="E81" t="str">
        <f>IFERROR(LOOKUP($D81,Tutkinnot!$A$2:$A$750,Tutkinnot!$B$2:$B$750),"")</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f t="shared" si="3"/>
        <v>0</v>
      </c>
    </row>
    <row r="82" spans="3:28" x14ac:dyDescent="0.2">
      <c r="C82" t="str">
        <f>IFERROR(VLOOKUP($B82,'Tutkinnon suorittajat'!$A$3:$D$2221,4,FALSE),"-")</f>
        <v>-</v>
      </c>
      <c r="E82" t="str">
        <f>IFERROR(LOOKUP($D82,Tutkinnot!$A$2:$A$750,Tutkinnot!$B$2:$B$750),"")</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f t="shared" si="3"/>
        <v>0</v>
      </c>
    </row>
    <row r="83" spans="3:28" x14ac:dyDescent="0.2">
      <c r="C83" t="str">
        <f>IFERROR(VLOOKUP($B83,'Tutkinnon suorittajat'!$A$3:$D$2221,4,FALSE),"-")</f>
        <v>-</v>
      </c>
      <c r="E83" t="str">
        <f>IFERROR(LOOKUP($D83,Tutkinnot!$A$2:$A$750,Tutkinnot!$B$2:$B$750),"")</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f t="shared" si="3"/>
        <v>0</v>
      </c>
    </row>
    <row r="84" spans="3:28" x14ac:dyDescent="0.2">
      <c r="C84" t="str">
        <f>IFERROR(VLOOKUP($B84,'Tutkinnon suorittajat'!$A$3:$D$2221,4,FALSE),"-")</f>
        <v>-</v>
      </c>
      <c r="E84" t="str">
        <f>IFERROR(LOOKUP($D84,Tutkinnot!$A$2:$A$750,Tutkinnot!$B$2:$B$750),"")</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f t="shared" si="3"/>
        <v>0</v>
      </c>
    </row>
    <row r="85" spans="3:28" x14ac:dyDescent="0.2">
      <c r="C85" t="str">
        <f>IFERROR(VLOOKUP($B85,'Tutkinnon suorittajat'!$A$3:$D$2221,4,FALSE),"-")</f>
        <v>-</v>
      </c>
      <c r="E85" t="str">
        <f>IFERROR(LOOKUP($D85,Tutkinnot!$A$2:$A$750,Tutkinnot!$B$2:$B$750),"")</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f t="shared" si="3"/>
        <v>0</v>
      </c>
    </row>
    <row r="86" spans="3:28" x14ac:dyDescent="0.2">
      <c r="C86" t="str">
        <f>IFERROR(VLOOKUP($B86,'Tutkinnon suorittajat'!$A$3:$D$2221,4,FALSE),"-")</f>
        <v>-</v>
      </c>
      <c r="E86" t="str">
        <f>IFERROR(LOOKUP($D86,Tutkinnot!$A$2:$A$750,Tutkinnot!$B$2:$B$750),"")</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f t="shared" si="3"/>
        <v>0</v>
      </c>
    </row>
    <row r="87" spans="3:28" x14ac:dyDescent="0.2">
      <c r="C87" t="str">
        <f>IFERROR(VLOOKUP($B87,'Tutkinnon suorittajat'!$A$3:$D$2221,4,FALSE),"-")</f>
        <v>-</v>
      </c>
      <c r="E87" t="str">
        <f>IFERROR(LOOKUP($D87,Tutkinnot!$A$2:$A$750,Tutkinnot!$B$2:$B$750),"")</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f t="shared" si="3"/>
        <v>0</v>
      </c>
    </row>
    <row r="88" spans="3:28" x14ac:dyDescent="0.2">
      <c r="C88" t="str">
        <f>IFERROR(VLOOKUP($B88,'Tutkinnon suorittajat'!$A$3:$D$2221,4,FALSE),"-")</f>
        <v>-</v>
      </c>
      <c r="E88" t="str">
        <f>IFERROR(LOOKUP($D88,Tutkinnot!$A$2:$A$750,Tutkinnot!$B$2:$B$750),"")</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f t="shared" si="3"/>
        <v>0</v>
      </c>
    </row>
    <row r="89" spans="3:28" x14ac:dyDescent="0.2">
      <c r="C89" t="str">
        <f>IFERROR(VLOOKUP($B89,'Tutkinnon suorittajat'!$A$3:$D$2221,4,FALSE),"-")</f>
        <v>-</v>
      </c>
      <c r="E89" t="str">
        <f>IFERROR(LOOKUP($D89,Tutkinnot!$A$2:$A$750,Tutkinnot!$B$2:$B$750),"")</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f t="shared" si="3"/>
        <v>0</v>
      </c>
    </row>
    <row r="90" spans="3:28" x14ac:dyDescent="0.2">
      <c r="C90" t="str">
        <f>IFERROR(VLOOKUP($B90,'Tutkinnon suorittajat'!$A$3:$D$2221,4,FALSE),"-")</f>
        <v>-</v>
      </c>
      <c r="E90" t="str">
        <f>IFERROR(LOOKUP($D90,Tutkinnot!$A$2:$A$750,Tutkinnot!$B$2:$B$750),"")</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f t="shared" si="3"/>
        <v>0</v>
      </c>
    </row>
    <row r="91" spans="3:28" x14ac:dyDescent="0.2">
      <c r="C91" t="str">
        <f>IFERROR(VLOOKUP($B91,'Tutkinnon suorittajat'!$A$3:$D$2221,4,FALSE),"-")</f>
        <v>-</v>
      </c>
      <c r="E91" t="str">
        <f>IFERROR(LOOKUP($D91,Tutkinnot!$A$2:$A$750,Tutkinnot!$B$2:$B$750),"")</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f t="shared" si="3"/>
        <v>0</v>
      </c>
    </row>
    <row r="92" spans="3:28" x14ac:dyDescent="0.2">
      <c r="C92" t="str">
        <f>IFERROR(VLOOKUP($B92,'Tutkinnon suorittajat'!$A$3:$D$2221,4,FALSE),"-")</f>
        <v>-</v>
      </c>
      <c r="E92" t="str">
        <f>IFERROR(LOOKUP($D92,Tutkinnot!$A$2:$A$750,Tutkinnot!$B$2:$B$750),"")</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f t="shared" si="3"/>
        <v>0</v>
      </c>
    </row>
    <row r="93" spans="3:28" x14ac:dyDescent="0.2">
      <c r="C93" t="str">
        <f>IFERROR(VLOOKUP($B93,'Tutkinnon suorittajat'!$A$3:$D$2221,4,FALSE),"-")</f>
        <v>-</v>
      </c>
      <c r="E93" t="str">
        <f>IFERROR(LOOKUP($D93,Tutkinnot!$A$2:$A$750,Tutkinnot!$B$2:$B$750),"")</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f t="shared" si="3"/>
        <v>0</v>
      </c>
    </row>
    <row r="94" spans="3:28" x14ac:dyDescent="0.2">
      <c r="C94" t="str">
        <f>IFERROR(VLOOKUP($B94,'Tutkinnon suorittajat'!$A$3:$D$2221,4,FALSE),"-")</f>
        <v>-</v>
      </c>
      <c r="E94" t="str">
        <f>IFERROR(LOOKUP($D94,Tutkinnot!$A$2:$A$750,Tutkinnot!$B$2:$B$750),"")</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f t="shared" si="3"/>
        <v>0</v>
      </c>
    </row>
    <row r="95" spans="3:28" x14ac:dyDescent="0.2">
      <c r="C95" t="str">
        <f>IFERROR(VLOOKUP($B95,'Tutkinnon suorittajat'!$A$3:$D$2221,4,FALSE),"-")</f>
        <v>-</v>
      </c>
      <c r="E95" t="str">
        <f>IFERROR(LOOKUP($D95,Tutkinnot!$A$2:$A$750,Tutkinnot!$B$2:$B$750),"")</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f t="shared" si="3"/>
        <v>0</v>
      </c>
    </row>
    <row r="96" spans="3:28" x14ac:dyDescent="0.2">
      <c r="C96" t="str">
        <f>IFERROR(VLOOKUP($B96,'Tutkinnon suorittajat'!$A$3:$D$2221,4,FALSE),"-")</f>
        <v>-</v>
      </c>
      <c r="E96" t="str">
        <f>IFERROR(LOOKUP($D96,Tutkinnot!$A$2:$A$750,Tutkinnot!$B$2:$B$750),"")</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f t="shared" si="3"/>
        <v>0</v>
      </c>
    </row>
    <row r="97" spans="3:28" x14ac:dyDescent="0.2">
      <c r="C97" t="str">
        <f>IFERROR(VLOOKUP($B97,'Tutkinnon suorittajat'!$A$3:$D$2221,4,FALSE),"-")</f>
        <v>-</v>
      </c>
      <c r="E97" t="str">
        <f>IFERROR(LOOKUP($D97,Tutkinnot!$A$2:$A$750,Tutkinnot!$B$2:$B$750),"")</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f t="shared" si="3"/>
        <v>0</v>
      </c>
    </row>
    <row r="98" spans="3:28" x14ac:dyDescent="0.2">
      <c r="C98" t="str">
        <f>IFERROR(VLOOKUP($B98,'Tutkinnon suorittajat'!$A$3:$D$2221,4,FALSE),"-")</f>
        <v>-</v>
      </c>
      <c r="E98" t="str">
        <f>IFERROR(LOOKUP($D98,Tutkinnot!$A$2:$A$750,Tutkinnot!$B$2:$B$750),"")</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f t="shared" si="3"/>
        <v>0</v>
      </c>
    </row>
    <row r="99" spans="3:28" x14ac:dyDescent="0.2">
      <c r="C99" t="str">
        <f>IFERROR(VLOOKUP($B99,'Tutkinnon suorittajat'!$A$3:$D$2221,4,FALSE),"-")</f>
        <v>-</v>
      </c>
      <c r="E99" t="str">
        <f>IFERROR(LOOKUP($D99,Tutkinnot!$A$2:$A$750,Tutkinnot!$B$2:$B$750),"")</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f t="shared" si="3"/>
        <v>0</v>
      </c>
    </row>
    <row r="100" spans="3:28" x14ac:dyDescent="0.2">
      <c r="C100" t="str">
        <f>IFERROR(VLOOKUP($B100,'Tutkinnon suorittajat'!$A$3:$D$2221,4,FALSE),"-")</f>
        <v>-</v>
      </c>
      <c r="E100" t="str">
        <f>IFERROR(LOOKUP($D100,Tutkinnot!$A$2:$A$750,Tutkinnot!$B$2:$B$750),"")</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f t="shared" si="3"/>
        <v>0</v>
      </c>
    </row>
    <row r="101" spans="3:28" x14ac:dyDescent="0.2">
      <c r="C101" t="str">
        <f>IFERROR(VLOOKUP($B101,'Tutkinnon suorittajat'!$A$3:$D$2221,4,FALSE),"-")</f>
        <v>-</v>
      </c>
      <c r="E101" t="str">
        <f>IFERROR(LOOKUP($D101,Tutkinnot!$A$2:$A$750,Tutkinnot!$B$2:$B$750),"")</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f t="shared" si="3"/>
        <v>0</v>
      </c>
    </row>
    <row r="102" spans="3:28" x14ac:dyDescent="0.2">
      <c r="C102" t="str">
        <f>IFERROR(VLOOKUP($B102,'Tutkinnon suorittajat'!$A$3:$D$2221,4,FALSE),"-")</f>
        <v>-</v>
      </c>
      <c r="E102" t="str">
        <f>IFERROR(LOOKUP($D102,Tutkinnot!$A$2:$A$750,Tutkinnot!$B$2:$B$750),"")</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f t="shared" si="3"/>
        <v>0</v>
      </c>
    </row>
    <row r="103" spans="3:28" x14ac:dyDescent="0.2">
      <c r="C103" t="str">
        <f>IFERROR(VLOOKUP($B103,'Tutkinnon suorittajat'!$A$3:$D$2221,4,FALSE),"-")</f>
        <v>-</v>
      </c>
      <c r="E103" t="str">
        <f>IFERROR(LOOKUP($D103,Tutkinnot!$A$2:$A$750,Tutkinnot!$B$2:$B$750),"")</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f t="shared" si="3"/>
        <v>0</v>
      </c>
    </row>
    <row r="104" spans="3:28" x14ac:dyDescent="0.2">
      <c r="C104" t="str">
        <f>IFERROR(VLOOKUP($B104,'Tutkinnon suorittajat'!$A$3:$D$2221,4,FALSE),"-")</f>
        <v>-</v>
      </c>
      <c r="E104" t="str">
        <f>IFERROR(LOOKUP($D104,Tutkinnot!$A$2:$A$750,Tutkinnot!$B$2:$B$750),"")</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f t="shared" si="3"/>
        <v>0</v>
      </c>
    </row>
    <row r="105" spans="3:28" x14ac:dyDescent="0.2">
      <c r="C105" t="str">
        <f>IFERROR(VLOOKUP($B105,'Tutkinnon suorittajat'!$A$3:$D$2221,4,FALSE),"-")</f>
        <v>-</v>
      </c>
      <c r="E105" t="str">
        <f>IFERROR(LOOKUP($D105,Tutkinnot!$A$2:$A$750,Tutkinnot!$B$2:$B$750),"")</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f t="shared" si="3"/>
        <v>0</v>
      </c>
    </row>
    <row r="106" spans="3:28" x14ac:dyDescent="0.2">
      <c r="C106" t="str">
        <f>IFERROR(VLOOKUP($B106,'Tutkinnon suorittajat'!$A$3:$D$2221,4,FALSE),"-")</f>
        <v>-</v>
      </c>
      <c r="E106" t="str">
        <f>IFERROR(LOOKUP($D106,Tutkinnot!$A$2:$A$750,Tutkinnot!$B$2:$B$750),"")</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f t="shared" si="3"/>
        <v>0</v>
      </c>
    </row>
    <row r="107" spans="3:28" x14ac:dyDescent="0.2">
      <c r="C107" t="str">
        <f>IFERROR(VLOOKUP($B107,'Tutkinnon suorittajat'!$A$3:$D$2221,4,FALSE),"-")</f>
        <v>-</v>
      </c>
      <c r="E107" t="str">
        <f>IFERROR(LOOKUP($D107,Tutkinnot!$A$2:$A$750,Tutkinnot!$B$2:$B$750),"")</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f t="shared" si="3"/>
        <v>0</v>
      </c>
    </row>
    <row r="108" spans="3:28" x14ac:dyDescent="0.2">
      <c r="C108" t="str">
        <f>IFERROR(VLOOKUP($B108,'Tutkinnon suorittajat'!$A$3:$D$2221,4,FALSE),"-")</f>
        <v>-</v>
      </c>
      <c r="E108" t="str">
        <f>IFERROR(LOOKUP($D108,Tutkinnot!$A$2:$A$750,Tutkinnot!$B$2:$B$750),"")</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f t="shared" si="3"/>
        <v>0</v>
      </c>
    </row>
    <row r="109" spans="3:28" x14ac:dyDescent="0.2">
      <c r="C109" t="str">
        <f>IFERROR(VLOOKUP($B109,'Tutkinnon suorittajat'!$A$3:$D$2221,4,FALSE),"-")</f>
        <v>-</v>
      </c>
      <c r="E109" t="str">
        <f>IFERROR(LOOKUP($D109,Tutkinnot!$A$2:$A$750,Tutkinnot!$B$2:$B$750),"")</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f t="shared" si="3"/>
        <v>0</v>
      </c>
    </row>
    <row r="110" spans="3:28" x14ac:dyDescent="0.2">
      <c r="C110" t="str">
        <f>IFERROR(VLOOKUP($B110,'Tutkinnon suorittajat'!$A$3:$D$2221,4,FALSE),"-")</f>
        <v>-</v>
      </c>
      <c r="E110" t="str">
        <f>IFERROR(LOOKUP($D110,Tutkinnot!$A$2:$A$750,Tutkinnot!$B$2:$B$750),"")</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f t="shared" si="3"/>
        <v>0</v>
      </c>
    </row>
    <row r="111" spans="3:28" x14ac:dyDescent="0.2">
      <c r="C111" t="str">
        <f>IFERROR(VLOOKUP($B111,'Tutkinnon suorittajat'!$A$3:$D$2221,4,FALSE),"-")</f>
        <v>-</v>
      </c>
      <c r="E111" t="str">
        <f>IFERROR(LOOKUP($D111,Tutkinnot!$A$2:$A$750,Tutkinnot!$B$2:$B$750),"")</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f t="shared" si="3"/>
        <v>0</v>
      </c>
    </row>
    <row r="112" spans="3:28" x14ac:dyDescent="0.2">
      <c r="C112" t="str">
        <f>IFERROR(VLOOKUP($B112,'Tutkinnon suorittajat'!$A$3:$D$2221,4,FALSE),"-")</f>
        <v>-</v>
      </c>
      <c r="E112" t="str">
        <f>IFERROR(LOOKUP($D112,Tutkinnot!$A$2:$A$750,Tutkinnot!$B$2:$B$750),"")</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f t="shared" si="3"/>
        <v>0</v>
      </c>
    </row>
    <row r="113" spans="3:28" x14ac:dyDescent="0.2">
      <c r="C113" t="str">
        <f>IFERROR(VLOOKUP($B113,'Tutkinnon suorittajat'!$A$3:$D$2221,4,FALSE),"-")</f>
        <v>-</v>
      </c>
      <c r="E113" t="str">
        <f>IFERROR(LOOKUP($D113,Tutkinnot!$A$2:$A$750,Tutkinnot!$B$2:$B$750),"")</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f t="shared" si="3"/>
        <v>0</v>
      </c>
    </row>
    <row r="114" spans="3:28" x14ac:dyDescent="0.2">
      <c r="C114" t="str">
        <f>IFERROR(VLOOKUP($B114,'Tutkinnon suorittajat'!$A$3:$D$2221,4,FALSE),"-")</f>
        <v>-</v>
      </c>
      <c r="E114" t="str">
        <f>IFERROR(LOOKUP($D114,Tutkinnot!$A$2:$A$750,Tutkinnot!$B$2:$B$750),"")</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f t="shared" si="3"/>
        <v>0</v>
      </c>
    </row>
    <row r="115" spans="3:28" x14ac:dyDescent="0.2">
      <c r="C115" t="str">
        <f>IFERROR(VLOOKUP($B115,'Tutkinnon suorittajat'!$A$3:$D$2221,4,FALSE),"-")</f>
        <v>-</v>
      </c>
      <c r="E115" t="str">
        <f>IFERROR(LOOKUP($D115,Tutkinnot!$A$2:$A$750,Tutkinnot!$B$2:$B$750),"")</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f t="shared" si="3"/>
        <v>0</v>
      </c>
    </row>
    <row r="116" spans="3:28" x14ac:dyDescent="0.2">
      <c r="C116" t="str">
        <f>IFERROR(VLOOKUP($B116,'Tutkinnon suorittajat'!$A$3:$D$2221,4,FALSE),"-")</f>
        <v>-</v>
      </c>
      <c r="E116" t="str">
        <f>IFERROR(LOOKUP($D116,Tutkinnot!$A$2:$A$750,Tutkinnot!$B$2:$B$750),"")</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f t="shared" si="3"/>
        <v>0</v>
      </c>
    </row>
    <row r="117" spans="3:28" x14ac:dyDescent="0.2">
      <c r="C117" t="str">
        <f>IFERROR(VLOOKUP($B117,'Tutkinnon suorittajat'!$A$3:$D$2221,4,FALSE),"-")</f>
        <v>-</v>
      </c>
      <c r="E117" t="str">
        <f>IFERROR(LOOKUP($D117,Tutkinnot!$A$2:$A$750,Tutkinnot!$B$2:$B$750),"")</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f t="shared" si="3"/>
        <v>0</v>
      </c>
    </row>
    <row r="118" spans="3:28" x14ac:dyDescent="0.2">
      <c r="C118" t="str">
        <f>IFERROR(VLOOKUP($B118,'Tutkinnon suorittajat'!$A$3:$D$2221,4,FALSE),"-")</f>
        <v>-</v>
      </c>
      <c r="E118" t="str">
        <f>IFERROR(LOOKUP($D118,Tutkinnot!$A$2:$A$750,Tutkinnot!$B$2:$B$750),"")</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f t="shared" si="3"/>
        <v>0</v>
      </c>
    </row>
    <row r="119" spans="3:28" x14ac:dyDescent="0.2">
      <c r="C119" t="str">
        <f>IFERROR(VLOOKUP($B119,'Tutkinnon suorittajat'!$A$3:$D$2221,4,FALSE),"-")</f>
        <v>-</v>
      </c>
      <c r="E119" t="str">
        <f>IFERROR(LOOKUP($D119,Tutkinnot!$A$2:$A$750,Tutkinnot!$B$2:$B$750),"")</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f t="shared" si="3"/>
        <v>0</v>
      </c>
    </row>
    <row r="120" spans="3:28" x14ac:dyDescent="0.2">
      <c r="C120" t="str">
        <f>IFERROR(VLOOKUP($B120,'Tutkinnon suorittajat'!$A$3:$D$2221,4,FALSE),"-")</f>
        <v>-</v>
      </c>
      <c r="E120" t="str">
        <f>IFERROR(LOOKUP($D120,Tutkinnot!$A$2:$A$750,Tutkinnot!$B$2:$B$750),"")</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f t="shared" si="3"/>
        <v>0</v>
      </c>
    </row>
    <row r="121" spans="3:28" x14ac:dyDescent="0.2">
      <c r="C121" t="str">
        <f>IFERROR(VLOOKUP($B121,'Tutkinnon suorittajat'!$A$3:$D$2221,4,FALSE),"-")</f>
        <v>-</v>
      </c>
      <c r="E121" t="str">
        <f>IFERROR(LOOKUP($D121,Tutkinnot!$A$2:$A$750,Tutkinnot!$B$2:$B$750),"")</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f t="shared" si="3"/>
        <v>0</v>
      </c>
    </row>
    <row r="122" spans="3:28" x14ac:dyDescent="0.2">
      <c r="C122" t="str">
        <f>IFERROR(VLOOKUP($B122,'Tutkinnon suorittajat'!$A$3:$D$2221,4,FALSE),"-")</f>
        <v>-</v>
      </c>
      <c r="E122" t="str">
        <f>IFERROR(LOOKUP($D122,Tutkinnot!$A$2:$A$750,Tutkinnot!$B$2:$B$750),"")</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f t="shared" si="3"/>
        <v>0</v>
      </c>
    </row>
    <row r="123" spans="3:28" x14ac:dyDescent="0.2">
      <c r="C123" t="str">
        <f>IFERROR(VLOOKUP($B123,'Tutkinnon suorittajat'!$A$3:$D$2221,4,FALSE),"-")</f>
        <v>-</v>
      </c>
      <c r="E123" t="str">
        <f>IFERROR(LOOKUP($D123,Tutkinnot!$A$2:$A$750,Tutkinnot!$B$2:$B$750),"")</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f t="shared" si="3"/>
        <v>0</v>
      </c>
    </row>
    <row r="124" spans="3:28" x14ac:dyDescent="0.2">
      <c r="C124" t="str">
        <f>IFERROR(VLOOKUP($B124,'Tutkinnon suorittajat'!$A$3:$D$2221,4,FALSE),"-")</f>
        <v>-</v>
      </c>
      <c r="E124" t="str">
        <f>IFERROR(LOOKUP($D124,Tutkinnot!$A$2:$A$750,Tutkinnot!$B$2:$B$750),"")</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f t="shared" si="3"/>
        <v>0</v>
      </c>
    </row>
    <row r="125" spans="3:28" x14ac:dyDescent="0.2">
      <c r="C125" t="str">
        <f>IFERROR(VLOOKUP($B125,'Tutkinnon suorittajat'!$A$3:$D$2221,4,FALSE),"-")</f>
        <v>-</v>
      </c>
      <c r="E125" t="str">
        <f>IFERROR(LOOKUP($D125,Tutkinnot!$A$2:$A$750,Tutkinnot!$B$2:$B$750),"")</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f t="shared" si="3"/>
        <v>0</v>
      </c>
    </row>
    <row r="126" spans="3:28" x14ac:dyDescent="0.2">
      <c r="C126" t="str">
        <f>IFERROR(VLOOKUP($B126,'Tutkinnon suorittajat'!$A$3:$D$2221,4,FALSE),"-")</f>
        <v>-</v>
      </c>
      <c r="E126" t="str">
        <f>IFERROR(LOOKUP($D126,Tutkinnot!$A$2:$A$750,Tutkinnot!$B$2:$B$750),"")</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f t="shared" si="3"/>
        <v>0</v>
      </c>
    </row>
    <row r="127" spans="3:28" x14ac:dyDescent="0.2">
      <c r="C127" t="str">
        <f>IFERROR(VLOOKUP($B127,'Tutkinnon suorittajat'!$A$3:$D$2221,4,FALSE),"-")</f>
        <v>-</v>
      </c>
      <c r="E127" t="str">
        <f>IFERROR(LOOKUP($D127,Tutkinnot!$A$2:$A$750,Tutkinnot!$B$2:$B$750),"")</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f t="shared" si="3"/>
        <v>0</v>
      </c>
    </row>
    <row r="128" spans="3:28" x14ac:dyDescent="0.2">
      <c r="C128" t="str">
        <f>IFERROR(VLOOKUP($B128,'Tutkinnon suorittajat'!$A$3:$D$2221,4,FALSE),"-")</f>
        <v>-</v>
      </c>
      <c r="E128" t="str">
        <f>IFERROR(LOOKUP($D128,Tutkinnot!$A$2:$A$750,Tutkinnot!$B$2:$B$750),"")</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f t="shared" si="3"/>
        <v>0</v>
      </c>
    </row>
    <row r="129" spans="3:28" x14ac:dyDescent="0.2">
      <c r="C129" t="str">
        <f>IFERROR(VLOOKUP($B129,'Tutkinnon suorittajat'!$A$3:$D$2221,4,FALSE),"-")</f>
        <v>-</v>
      </c>
      <c r="E129" t="str">
        <f>IFERROR(LOOKUP($D129,Tutkinnot!$A$2:$A$750,Tutkinnot!$B$2:$B$750),"")</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f t="shared" si="3"/>
        <v>0</v>
      </c>
    </row>
    <row r="130" spans="3:28" x14ac:dyDescent="0.2">
      <c r="C130" t="str">
        <f>IFERROR(VLOOKUP($B130,'Tutkinnon suorittajat'!$A$3:$D$2221,4,FALSE),"-")</f>
        <v>-</v>
      </c>
      <c r="E130" t="str">
        <f>IFERROR(LOOKUP($D130,Tutkinnot!$A$2:$A$750,Tutkinnot!$B$2:$B$750),"")</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f t="shared" si="3"/>
        <v>0</v>
      </c>
    </row>
    <row r="131" spans="3:28" x14ac:dyDescent="0.2">
      <c r="C131" t="str">
        <f>IFERROR(VLOOKUP($B131,'Tutkinnon suorittajat'!$A$3:$D$2221,4,FALSE),"-")</f>
        <v>-</v>
      </c>
      <c r="E131" t="str">
        <f>IFERROR(LOOKUP($D131,Tutkinnot!$A$2:$A$750,Tutkinnot!$B$2:$B$750),"")</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f t="shared" si="3"/>
        <v>0</v>
      </c>
    </row>
    <row r="132" spans="3:28" x14ac:dyDescent="0.2">
      <c r="C132" t="str">
        <f>IFERROR(VLOOKUP($B132,'Tutkinnon suorittajat'!$A$3:$D$2221,4,FALSE),"-")</f>
        <v>-</v>
      </c>
      <c r="E132" t="str">
        <f>IFERROR(LOOKUP($D132,Tutkinnot!$A$2:$A$750,Tutkinnot!$B$2:$B$750),"")</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f t="shared" si="3"/>
        <v>0</v>
      </c>
    </row>
    <row r="133" spans="3:28" x14ac:dyDescent="0.2">
      <c r="C133" t="str">
        <f>IFERROR(VLOOKUP($B133,'Tutkinnon suorittajat'!$A$3:$D$2221,4,FALSE),"-")</f>
        <v>-</v>
      </c>
      <c r="E133" t="str">
        <f>IFERROR(LOOKUP($D133,Tutkinnot!$A$2:$A$750,Tutkinnot!$B$2:$B$750),"")</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f t="shared" si="3"/>
        <v>0</v>
      </c>
    </row>
    <row r="134" spans="3:28" x14ac:dyDescent="0.2">
      <c r="C134" t="str">
        <f>IFERROR(VLOOKUP($B134,'Tutkinnon suorittajat'!$A$3:$D$2221,4,FALSE),"-")</f>
        <v>-</v>
      </c>
      <c r="E134" t="str">
        <f>IFERROR(LOOKUP($D134,Tutkinnot!$A$2:$A$750,Tutkinnot!$B$2:$B$750),"")</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f t="shared" ref="AB134:AB197" si="5">IFERROR(VALUE(TRIM(SUBSTITUTE(RIGHT(SUBSTITUTE(H134,"(",REPT(" ",LEN(H134))),LEN(H134)),")"," "))),0)</f>
        <v>0</v>
      </c>
    </row>
    <row r="135" spans="3:28" x14ac:dyDescent="0.2">
      <c r="C135" t="str">
        <f>IFERROR(VLOOKUP($B135,'Tutkinnon suorittajat'!$A$3:$D$2221,4,FALSE),"-")</f>
        <v>-</v>
      </c>
      <c r="E135" t="str">
        <f>IFERROR(LOOKUP($D135,Tutkinnot!$A$2:$A$750,Tutkinnot!$B$2:$B$750),"")</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f t="shared" si="5"/>
        <v>0</v>
      </c>
    </row>
    <row r="136" spans="3:28" x14ac:dyDescent="0.2">
      <c r="C136" t="str">
        <f>IFERROR(VLOOKUP($B136,'Tutkinnon suorittajat'!$A$3:$D$2221,4,FALSE),"-")</f>
        <v>-</v>
      </c>
      <c r="E136" t="str">
        <f>IFERROR(LOOKUP($D136,Tutkinnot!$A$2:$A$750,Tutkinnot!$B$2:$B$750),"")</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f t="shared" si="5"/>
        <v>0</v>
      </c>
    </row>
    <row r="137" spans="3:28" x14ac:dyDescent="0.2">
      <c r="C137" t="str">
        <f>IFERROR(VLOOKUP($B137,'Tutkinnon suorittajat'!$A$3:$D$2221,4,FALSE),"-")</f>
        <v>-</v>
      </c>
      <c r="E137" t="str">
        <f>IFERROR(LOOKUP($D137,Tutkinnot!$A$2:$A$750,Tutkinnot!$B$2:$B$750),"")</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f t="shared" si="5"/>
        <v>0</v>
      </c>
    </row>
    <row r="138" spans="3:28" x14ac:dyDescent="0.2">
      <c r="C138" t="str">
        <f>IFERROR(VLOOKUP($B138,'Tutkinnon suorittajat'!$A$3:$D$2221,4,FALSE),"-")</f>
        <v>-</v>
      </c>
      <c r="E138" t="str">
        <f>IFERROR(LOOKUP($D138,Tutkinnot!$A$2:$A$750,Tutkinnot!$B$2:$B$750),"")</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f t="shared" si="5"/>
        <v>0</v>
      </c>
    </row>
    <row r="139" spans="3:28" x14ac:dyDescent="0.2">
      <c r="C139" t="str">
        <f>IFERROR(VLOOKUP($B139,'Tutkinnon suorittajat'!$A$3:$D$2221,4,FALSE),"-")</f>
        <v>-</v>
      </c>
      <c r="E139" t="str">
        <f>IFERROR(LOOKUP($D139,Tutkinnot!$A$2:$A$750,Tutkinnot!$B$2:$B$750),"")</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f t="shared" si="5"/>
        <v>0</v>
      </c>
    </row>
    <row r="140" spans="3:28" x14ac:dyDescent="0.2">
      <c r="C140" t="str">
        <f>IFERROR(VLOOKUP($B140,'Tutkinnon suorittajat'!$A$3:$D$2221,4,FALSE),"-")</f>
        <v>-</v>
      </c>
      <c r="E140" t="str">
        <f>IFERROR(LOOKUP($D140,Tutkinnot!$A$2:$A$750,Tutkinnot!$B$2:$B$750),"")</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f t="shared" si="5"/>
        <v>0</v>
      </c>
    </row>
    <row r="141" spans="3:28" x14ac:dyDescent="0.2">
      <c r="C141" t="str">
        <f>IFERROR(VLOOKUP($B141,'Tutkinnon suorittajat'!$A$3:$D$2221,4,FALSE),"-")</f>
        <v>-</v>
      </c>
      <c r="E141" t="str">
        <f>IFERROR(LOOKUP($D141,Tutkinnot!$A$2:$A$750,Tutkinnot!$B$2:$B$750),"")</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f t="shared" si="5"/>
        <v>0</v>
      </c>
    </row>
    <row r="142" spans="3:28" x14ac:dyDescent="0.2">
      <c r="C142" t="str">
        <f>IFERROR(VLOOKUP($B142,'Tutkinnon suorittajat'!$A$3:$D$2221,4,FALSE),"-")</f>
        <v>-</v>
      </c>
      <c r="E142" t="str">
        <f>IFERROR(LOOKUP($D142,Tutkinnot!$A$2:$A$750,Tutkinnot!$B$2:$B$750),"")</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f t="shared" si="5"/>
        <v>0</v>
      </c>
    </row>
    <row r="143" spans="3:28" x14ac:dyDescent="0.2">
      <c r="C143" t="str">
        <f>IFERROR(VLOOKUP($B143,'Tutkinnon suorittajat'!$A$3:$D$2221,4,FALSE),"-")</f>
        <v>-</v>
      </c>
      <c r="E143" t="str">
        <f>IFERROR(LOOKUP($D143,Tutkinnot!$A$2:$A$750,Tutkinnot!$B$2:$B$750),"")</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f t="shared" si="5"/>
        <v>0</v>
      </c>
    </row>
    <row r="144" spans="3:28" x14ac:dyDescent="0.2">
      <c r="C144" t="str">
        <f>IFERROR(VLOOKUP($B144,'Tutkinnon suorittajat'!$A$3:$D$2221,4,FALSE),"-")</f>
        <v>-</v>
      </c>
      <c r="E144" t="str">
        <f>IFERROR(LOOKUP($D144,Tutkinnot!$A$2:$A$750,Tutkinnot!$B$2:$B$750),"")</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f t="shared" si="5"/>
        <v>0</v>
      </c>
    </row>
    <row r="145" spans="3:28" x14ac:dyDescent="0.2">
      <c r="C145" t="str">
        <f>IFERROR(VLOOKUP($B145,'Tutkinnon suorittajat'!$A$3:$D$2221,4,FALSE),"-")</f>
        <v>-</v>
      </c>
      <c r="E145" t="str">
        <f>IFERROR(LOOKUP($D145,Tutkinnot!$A$2:$A$750,Tutkinnot!$B$2:$B$750),"")</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f t="shared" si="5"/>
        <v>0</v>
      </c>
    </row>
    <row r="146" spans="3:28" x14ac:dyDescent="0.2">
      <c r="C146" t="str">
        <f>IFERROR(VLOOKUP($B146,'Tutkinnon suorittajat'!$A$3:$D$2221,4,FALSE),"-")</f>
        <v>-</v>
      </c>
      <c r="E146" t="str">
        <f>IFERROR(LOOKUP($D146,Tutkinnot!$A$2:$A$750,Tutkinnot!$B$2:$B$750),"")</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f t="shared" si="5"/>
        <v>0</v>
      </c>
    </row>
    <row r="147" spans="3:28" x14ac:dyDescent="0.2">
      <c r="C147" t="str">
        <f>IFERROR(VLOOKUP($B147,'Tutkinnon suorittajat'!$A$3:$D$2221,4,FALSE),"-")</f>
        <v>-</v>
      </c>
      <c r="E147" t="str">
        <f>IFERROR(LOOKUP($D147,Tutkinnot!$A$2:$A$750,Tutkinnot!$B$2:$B$750),"")</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f t="shared" si="5"/>
        <v>0</v>
      </c>
    </row>
    <row r="148" spans="3:28" x14ac:dyDescent="0.2">
      <c r="C148" t="str">
        <f>IFERROR(VLOOKUP($B148,'Tutkinnon suorittajat'!$A$3:$D$2221,4,FALSE),"-")</f>
        <v>-</v>
      </c>
      <c r="E148" t="str">
        <f>IFERROR(LOOKUP($D148,Tutkinnot!$A$2:$A$750,Tutkinnot!$B$2:$B$750),"")</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f t="shared" si="5"/>
        <v>0</v>
      </c>
    </row>
    <row r="149" spans="3:28" x14ac:dyDescent="0.2">
      <c r="C149" t="str">
        <f>IFERROR(VLOOKUP($B149,'Tutkinnon suorittajat'!$A$3:$D$2221,4,FALSE),"-")</f>
        <v>-</v>
      </c>
      <c r="E149" t="str">
        <f>IFERROR(LOOKUP($D149,Tutkinnot!$A$2:$A$750,Tutkinnot!$B$2:$B$750),"")</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f t="shared" si="5"/>
        <v>0</v>
      </c>
    </row>
    <row r="150" spans="3:28" x14ac:dyDescent="0.2">
      <c r="C150" t="str">
        <f>IFERROR(VLOOKUP($B150,'Tutkinnon suorittajat'!$A$3:$D$2221,4,FALSE),"-")</f>
        <v>-</v>
      </c>
      <c r="E150" t="str">
        <f>IFERROR(LOOKUP($D150,Tutkinnot!$A$2:$A$750,Tutkinnot!$B$2:$B$750),"")</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f t="shared" si="5"/>
        <v>0</v>
      </c>
    </row>
    <row r="151" spans="3:28" x14ac:dyDescent="0.2">
      <c r="C151" t="str">
        <f>IFERROR(VLOOKUP($B151,'Tutkinnon suorittajat'!$A$3:$D$2221,4,FALSE),"-")</f>
        <v>-</v>
      </c>
      <c r="E151" t="str">
        <f>IFERROR(LOOKUP($D151,Tutkinnot!$A$2:$A$750,Tutkinnot!$B$2:$B$750),"")</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f t="shared" si="5"/>
        <v>0</v>
      </c>
    </row>
    <row r="152" spans="3:28" x14ac:dyDescent="0.2">
      <c r="C152" t="str">
        <f>IFERROR(VLOOKUP($B152,'Tutkinnon suorittajat'!$A$3:$D$2221,4,FALSE),"-")</f>
        <v>-</v>
      </c>
      <c r="E152" t="str">
        <f>IFERROR(LOOKUP($D152,Tutkinnot!$A$2:$A$750,Tutkinnot!$B$2:$B$750),"")</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f t="shared" si="5"/>
        <v>0</v>
      </c>
    </row>
    <row r="153" spans="3:28" x14ac:dyDescent="0.2">
      <c r="C153" t="str">
        <f>IFERROR(VLOOKUP($B153,'Tutkinnon suorittajat'!$A$3:$D$2221,4,FALSE),"-")</f>
        <v>-</v>
      </c>
      <c r="E153" t="str">
        <f>IFERROR(LOOKUP($D153,Tutkinnot!$A$2:$A$750,Tutkinnot!$B$2:$B$750),"")</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f t="shared" si="5"/>
        <v>0</v>
      </c>
    </row>
    <row r="154" spans="3:28" x14ac:dyDescent="0.2">
      <c r="C154" t="str">
        <f>IFERROR(VLOOKUP($B154,'Tutkinnon suorittajat'!$A$3:$D$2221,4,FALSE),"-")</f>
        <v>-</v>
      </c>
      <c r="E154" t="str">
        <f>IFERROR(LOOKUP($D154,Tutkinnot!$A$2:$A$750,Tutkinnot!$B$2:$B$750),"")</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f t="shared" si="5"/>
        <v>0</v>
      </c>
    </row>
    <row r="155" spans="3:28" x14ac:dyDescent="0.2">
      <c r="C155" t="str">
        <f>IFERROR(VLOOKUP($B155,'Tutkinnon suorittajat'!$A$3:$D$2221,4,FALSE),"-")</f>
        <v>-</v>
      </c>
      <c r="E155" t="str">
        <f>IFERROR(LOOKUP($D155,Tutkinnot!$A$2:$A$750,Tutkinnot!$B$2:$B$750),"")</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f t="shared" si="5"/>
        <v>0</v>
      </c>
    </row>
    <row r="156" spans="3:28" x14ac:dyDescent="0.2">
      <c r="C156" t="str">
        <f>IFERROR(VLOOKUP($B156,'Tutkinnon suorittajat'!$A$3:$D$2221,4,FALSE),"-")</f>
        <v>-</v>
      </c>
      <c r="E156" t="str">
        <f>IFERROR(LOOKUP($D156,Tutkinnot!$A$2:$A$750,Tutkinnot!$B$2:$B$750),"")</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f t="shared" si="5"/>
        <v>0</v>
      </c>
    </row>
    <row r="157" spans="3:28" x14ac:dyDescent="0.2">
      <c r="C157" t="str">
        <f>IFERROR(VLOOKUP($B157,'Tutkinnon suorittajat'!$A$3:$D$2221,4,FALSE),"-")</f>
        <v>-</v>
      </c>
      <c r="E157" t="str">
        <f>IFERROR(LOOKUP($D157,Tutkinnot!$A$2:$A$750,Tutkinnot!$B$2:$B$750),"")</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f t="shared" si="5"/>
        <v>0</v>
      </c>
    </row>
    <row r="158" spans="3:28" x14ac:dyDescent="0.2">
      <c r="C158" t="str">
        <f>IFERROR(VLOOKUP($B158,'Tutkinnon suorittajat'!$A$3:$D$2221,4,FALSE),"-")</f>
        <v>-</v>
      </c>
      <c r="E158" t="str">
        <f>IFERROR(LOOKUP($D158,Tutkinnot!$A$2:$A$750,Tutkinnot!$B$2:$B$750),"")</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f t="shared" si="5"/>
        <v>0</v>
      </c>
    </row>
    <row r="159" spans="3:28" x14ac:dyDescent="0.2">
      <c r="C159" t="str">
        <f>IFERROR(VLOOKUP($B159,'Tutkinnon suorittajat'!$A$3:$D$2221,4,FALSE),"-")</f>
        <v>-</v>
      </c>
      <c r="E159" t="str">
        <f>IFERROR(LOOKUP($D159,Tutkinnot!$A$2:$A$750,Tutkinnot!$B$2:$B$750),"")</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f t="shared" si="5"/>
        <v>0</v>
      </c>
    </row>
    <row r="160" spans="3:28" x14ac:dyDescent="0.2">
      <c r="C160" t="str">
        <f>IFERROR(VLOOKUP($B160,'Tutkinnon suorittajat'!$A$3:$D$2221,4,FALSE),"-")</f>
        <v>-</v>
      </c>
      <c r="E160" t="str">
        <f>IFERROR(LOOKUP($D160,Tutkinnot!$A$2:$A$750,Tutkinnot!$B$2:$B$750),"")</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f t="shared" si="5"/>
        <v>0</v>
      </c>
    </row>
    <row r="161" spans="3:28" x14ac:dyDescent="0.2">
      <c r="C161" t="str">
        <f>IFERROR(VLOOKUP($B161,'Tutkinnon suorittajat'!$A$3:$D$2221,4,FALSE),"-")</f>
        <v>-</v>
      </c>
      <c r="E161" t="str">
        <f>IFERROR(LOOKUP($D161,Tutkinnot!$A$2:$A$750,Tutkinnot!$B$2:$B$750),"")</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f t="shared" si="5"/>
        <v>0</v>
      </c>
    </row>
    <row r="162" spans="3:28" x14ac:dyDescent="0.2">
      <c r="C162" t="str">
        <f>IFERROR(VLOOKUP($B162,'Tutkinnon suorittajat'!$A$3:$D$2221,4,FALSE),"-")</f>
        <v>-</v>
      </c>
      <c r="E162" t="str">
        <f>IFERROR(LOOKUP($D162,Tutkinnot!$A$2:$A$750,Tutkinnot!$B$2:$B$750),"")</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f t="shared" si="5"/>
        <v>0</v>
      </c>
    </row>
    <row r="163" spans="3:28" x14ac:dyDescent="0.2">
      <c r="C163" t="str">
        <f>IFERROR(VLOOKUP($B163,'Tutkinnon suorittajat'!$A$3:$D$2221,4,FALSE),"-")</f>
        <v>-</v>
      </c>
      <c r="E163" t="str">
        <f>IFERROR(LOOKUP($D163,Tutkinnot!$A$2:$A$750,Tutkinnot!$B$2:$B$750),"")</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f t="shared" si="5"/>
        <v>0</v>
      </c>
    </row>
    <row r="164" spans="3:28" x14ac:dyDescent="0.2">
      <c r="C164" t="str">
        <f>IFERROR(VLOOKUP($B164,'Tutkinnon suorittajat'!$A$3:$D$2221,4,FALSE),"-")</f>
        <v>-</v>
      </c>
      <c r="E164" t="str">
        <f>IFERROR(LOOKUP($D164,Tutkinnot!$A$2:$A$750,Tutkinnot!$B$2:$B$750),"")</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f t="shared" si="5"/>
        <v>0</v>
      </c>
    </row>
    <row r="165" spans="3:28" x14ac:dyDescent="0.2">
      <c r="C165" t="str">
        <f>IFERROR(VLOOKUP($B165,'Tutkinnon suorittajat'!$A$3:$D$2221,4,FALSE),"-")</f>
        <v>-</v>
      </c>
      <c r="E165" t="str">
        <f>IFERROR(LOOKUP($D165,Tutkinnot!$A$2:$A$750,Tutkinnot!$B$2:$B$750),"")</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f t="shared" si="5"/>
        <v>0</v>
      </c>
    </row>
    <row r="166" spans="3:28" x14ac:dyDescent="0.2">
      <c r="C166" t="str">
        <f>IFERROR(VLOOKUP($B166,'Tutkinnon suorittajat'!$A$3:$D$2221,4,FALSE),"-")</f>
        <v>-</v>
      </c>
      <c r="E166" t="str">
        <f>IFERROR(LOOKUP($D166,Tutkinnot!$A$2:$A$750,Tutkinnot!$B$2:$B$750),"")</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f t="shared" si="5"/>
        <v>0</v>
      </c>
    </row>
    <row r="167" spans="3:28" x14ac:dyDescent="0.2">
      <c r="C167" t="str">
        <f>IFERROR(VLOOKUP($B167,'Tutkinnon suorittajat'!$A$3:$D$2221,4,FALSE),"-")</f>
        <v>-</v>
      </c>
      <c r="E167" t="str">
        <f>IFERROR(LOOKUP($D167,Tutkinnot!$A$2:$A$750,Tutkinnot!$B$2:$B$750),"")</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f t="shared" si="5"/>
        <v>0</v>
      </c>
    </row>
    <row r="168" spans="3:28" x14ac:dyDescent="0.2">
      <c r="C168" t="str">
        <f>IFERROR(VLOOKUP($B168,'Tutkinnon suorittajat'!$A$3:$D$2221,4,FALSE),"-")</f>
        <v>-</v>
      </c>
      <c r="E168" t="str">
        <f>IFERROR(LOOKUP($D168,Tutkinnot!$A$2:$A$750,Tutkinnot!$B$2:$B$750),"")</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f t="shared" si="5"/>
        <v>0</v>
      </c>
    </row>
    <row r="169" spans="3:28" x14ac:dyDescent="0.2">
      <c r="C169" t="str">
        <f>IFERROR(VLOOKUP($B169,'Tutkinnon suorittajat'!$A$3:$D$2221,4,FALSE),"-")</f>
        <v>-</v>
      </c>
      <c r="E169" t="str">
        <f>IFERROR(LOOKUP($D169,Tutkinnot!$A$2:$A$750,Tutkinnot!$B$2:$B$750),"")</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f t="shared" si="5"/>
        <v>0</v>
      </c>
    </row>
    <row r="170" spans="3:28" x14ac:dyDescent="0.2">
      <c r="C170" t="str">
        <f>IFERROR(VLOOKUP($B170,'Tutkinnon suorittajat'!$A$3:$D$2221,4,FALSE),"-")</f>
        <v>-</v>
      </c>
      <c r="E170" t="str">
        <f>IFERROR(LOOKUP($D170,Tutkinnot!$A$2:$A$750,Tutkinnot!$B$2:$B$750),"")</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f t="shared" si="5"/>
        <v>0</v>
      </c>
    </row>
    <row r="171" spans="3:28" x14ac:dyDescent="0.2">
      <c r="C171" t="str">
        <f>IFERROR(VLOOKUP($B171,'Tutkinnon suorittajat'!$A$3:$D$2221,4,FALSE),"-")</f>
        <v>-</v>
      </c>
      <c r="E171" t="str">
        <f>IFERROR(LOOKUP($D171,Tutkinnot!$A$2:$A$750,Tutkinnot!$B$2:$B$750),"")</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f t="shared" si="5"/>
        <v>0</v>
      </c>
    </row>
    <row r="172" spans="3:28" x14ac:dyDescent="0.2">
      <c r="C172" t="str">
        <f>IFERROR(VLOOKUP($B172,'Tutkinnon suorittajat'!$A$3:$D$2221,4,FALSE),"-")</f>
        <v>-</v>
      </c>
      <c r="E172" t="str">
        <f>IFERROR(LOOKUP($D172,Tutkinnot!$A$2:$A$750,Tutkinnot!$B$2:$B$750),"")</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f t="shared" si="5"/>
        <v>0</v>
      </c>
    </row>
    <row r="173" spans="3:28" x14ac:dyDescent="0.2">
      <c r="C173" t="str">
        <f>IFERROR(VLOOKUP($B173,'Tutkinnon suorittajat'!$A$3:$D$2221,4,FALSE),"-")</f>
        <v>-</v>
      </c>
      <c r="E173" t="str">
        <f>IFERROR(LOOKUP($D173,Tutkinnot!$A$2:$A$750,Tutkinnot!$B$2:$B$750),"")</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f t="shared" si="5"/>
        <v>0</v>
      </c>
    </row>
    <row r="174" spans="3:28" x14ac:dyDescent="0.2">
      <c r="C174" t="str">
        <f>IFERROR(VLOOKUP($B174,'Tutkinnon suorittajat'!$A$3:$D$2221,4,FALSE),"-")</f>
        <v>-</v>
      </c>
      <c r="E174" t="str">
        <f>IFERROR(LOOKUP($D174,Tutkinnot!$A$2:$A$750,Tutkinnot!$B$2:$B$750),"")</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f t="shared" si="5"/>
        <v>0</v>
      </c>
    </row>
    <row r="175" spans="3:28" x14ac:dyDescent="0.2">
      <c r="C175" t="str">
        <f>IFERROR(VLOOKUP($B175,'Tutkinnon suorittajat'!$A$3:$D$2221,4,FALSE),"-")</f>
        <v>-</v>
      </c>
      <c r="E175" t="str">
        <f>IFERROR(LOOKUP($D175,Tutkinnot!$A$2:$A$750,Tutkinnot!$B$2:$B$750),"")</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f t="shared" si="5"/>
        <v>0</v>
      </c>
    </row>
    <row r="176" spans="3:28" x14ac:dyDescent="0.2">
      <c r="C176" t="str">
        <f>IFERROR(VLOOKUP($B176,'Tutkinnon suorittajat'!$A$3:$D$2221,4,FALSE),"-")</f>
        <v>-</v>
      </c>
      <c r="E176" t="str">
        <f>IFERROR(LOOKUP($D176,Tutkinnot!$A$2:$A$750,Tutkinnot!$B$2:$B$750),"")</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f t="shared" si="5"/>
        <v>0</v>
      </c>
    </row>
    <row r="177" spans="3:28" x14ac:dyDescent="0.2">
      <c r="C177" t="str">
        <f>IFERROR(VLOOKUP($B177,'Tutkinnon suorittajat'!$A$3:$D$2221,4,FALSE),"-")</f>
        <v>-</v>
      </c>
      <c r="E177" t="str">
        <f>IFERROR(LOOKUP($D177,Tutkinnot!$A$2:$A$750,Tutkinnot!$B$2:$B$750),"")</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f t="shared" si="5"/>
        <v>0</v>
      </c>
    </row>
    <row r="178" spans="3:28" x14ac:dyDescent="0.2">
      <c r="C178" t="str">
        <f>IFERROR(VLOOKUP($B178,'Tutkinnon suorittajat'!$A$3:$D$2221,4,FALSE),"-")</f>
        <v>-</v>
      </c>
      <c r="E178" t="str">
        <f>IFERROR(LOOKUP($D178,Tutkinnot!$A$2:$A$750,Tutkinnot!$B$2:$B$750),"")</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f t="shared" si="5"/>
        <v>0</v>
      </c>
    </row>
    <row r="179" spans="3:28" x14ac:dyDescent="0.2">
      <c r="C179" t="str">
        <f>IFERROR(VLOOKUP($B179,'Tutkinnon suorittajat'!$A$3:$D$2221,4,FALSE),"-")</f>
        <v>-</v>
      </c>
      <c r="E179" t="str">
        <f>IFERROR(LOOKUP($D179,Tutkinnot!$A$2:$A$750,Tutkinnot!$B$2:$B$750),"")</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f t="shared" si="5"/>
        <v>0</v>
      </c>
    </row>
    <row r="180" spans="3:28" x14ac:dyDescent="0.2">
      <c r="C180" t="str">
        <f>IFERROR(VLOOKUP($B180,'Tutkinnon suorittajat'!$A$3:$D$2221,4,FALSE),"-")</f>
        <v>-</v>
      </c>
      <c r="E180" t="str">
        <f>IFERROR(LOOKUP($D180,Tutkinnot!$A$2:$A$750,Tutkinnot!$B$2:$B$750),"")</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f t="shared" si="5"/>
        <v>0</v>
      </c>
    </row>
    <row r="181" spans="3:28" x14ac:dyDescent="0.2">
      <c r="C181" t="str">
        <f>IFERROR(VLOOKUP($B181,'Tutkinnon suorittajat'!$A$3:$D$2221,4,FALSE),"-")</f>
        <v>-</v>
      </c>
      <c r="E181" t="str">
        <f>IFERROR(LOOKUP($D181,Tutkinnot!$A$2:$A$750,Tutkinnot!$B$2:$B$750),"")</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f t="shared" si="5"/>
        <v>0</v>
      </c>
    </row>
    <row r="182" spans="3:28" x14ac:dyDescent="0.2">
      <c r="C182" t="str">
        <f>IFERROR(VLOOKUP($B182,'Tutkinnon suorittajat'!$A$3:$D$2221,4,FALSE),"-")</f>
        <v>-</v>
      </c>
      <c r="E182" t="str">
        <f>IFERROR(LOOKUP($D182,Tutkinnot!$A$2:$A$750,Tutkinnot!$B$2:$B$750),"")</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f t="shared" si="5"/>
        <v>0</v>
      </c>
    </row>
    <row r="183" spans="3:28" x14ac:dyDescent="0.2">
      <c r="C183" t="str">
        <f>IFERROR(VLOOKUP($B183,'Tutkinnon suorittajat'!$A$3:$D$2221,4,FALSE),"-")</f>
        <v>-</v>
      </c>
      <c r="E183" t="str">
        <f>IFERROR(LOOKUP($D183,Tutkinnot!$A$2:$A$750,Tutkinnot!$B$2:$B$750),"")</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f t="shared" si="5"/>
        <v>0</v>
      </c>
    </row>
    <row r="184" spans="3:28" x14ac:dyDescent="0.2">
      <c r="C184" t="str">
        <f>IFERROR(VLOOKUP($B184,'Tutkinnon suorittajat'!$A$3:$D$2221,4,FALSE),"-")</f>
        <v>-</v>
      </c>
      <c r="E184" t="str">
        <f>IFERROR(LOOKUP($D184,Tutkinnot!$A$2:$A$750,Tutkinnot!$B$2:$B$750),"")</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f t="shared" si="5"/>
        <v>0</v>
      </c>
    </row>
    <row r="185" spans="3:28" x14ac:dyDescent="0.2">
      <c r="C185" t="str">
        <f>IFERROR(VLOOKUP($B185,'Tutkinnon suorittajat'!$A$3:$D$2221,4,FALSE),"-")</f>
        <v>-</v>
      </c>
      <c r="E185" t="str">
        <f>IFERROR(LOOKUP($D185,Tutkinnot!$A$2:$A$750,Tutkinnot!$B$2:$B$750),"")</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f t="shared" si="5"/>
        <v>0</v>
      </c>
    </row>
    <row r="186" spans="3:28" x14ac:dyDescent="0.2">
      <c r="C186" t="str">
        <f>IFERROR(VLOOKUP($B186,'Tutkinnon suorittajat'!$A$3:$D$2221,4,FALSE),"-")</f>
        <v>-</v>
      </c>
      <c r="E186" t="str">
        <f>IFERROR(LOOKUP($D186,Tutkinnot!$A$2:$A$750,Tutkinnot!$B$2:$B$750),"")</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f t="shared" si="5"/>
        <v>0</v>
      </c>
    </row>
    <row r="187" spans="3:28" x14ac:dyDescent="0.2">
      <c r="C187" t="str">
        <f>IFERROR(VLOOKUP($B187,'Tutkinnon suorittajat'!$A$3:$D$2221,4,FALSE),"-")</f>
        <v>-</v>
      </c>
      <c r="E187" t="str">
        <f>IFERROR(LOOKUP($D187,Tutkinnot!$A$2:$A$750,Tutkinnot!$B$2:$B$750),"")</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f t="shared" si="5"/>
        <v>0</v>
      </c>
    </row>
    <row r="188" spans="3:28" x14ac:dyDescent="0.2">
      <c r="C188" t="str">
        <f>IFERROR(VLOOKUP($B188,'Tutkinnon suorittajat'!$A$3:$D$2221,4,FALSE),"-")</f>
        <v>-</v>
      </c>
      <c r="E188" t="str">
        <f>IFERROR(LOOKUP($D188,Tutkinnot!$A$2:$A$750,Tutkinnot!$B$2:$B$750),"")</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f t="shared" si="5"/>
        <v>0</v>
      </c>
    </row>
    <row r="189" spans="3:28" x14ac:dyDescent="0.2">
      <c r="C189" t="str">
        <f>IFERROR(VLOOKUP($B189,'Tutkinnon suorittajat'!$A$3:$D$2221,4,FALSE),"-")</f>
        <v>-</v>
      </c>
      <c r="E189" t="str">
        <f>IFERROR(LOOKUP($D189,Tutkinnot!$A$2:$A$750,Tutkinnot!$B$2:$B$750),"")</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f t="shared" si="5"/>
        <v>0</v>
      </c>
    </row>
    <row r="190" spans="3:28" x14ac:dyDescent="0.2">
      <c r="C190" t="str">
        <f>IFERROR(VLOOKUP($B190,'Tutkinnon suorittajat'!$A$3:$D$2221,4,FALSE),"-")</f>
        <v>-</v>
      </c>
      <c r="E190" t="str">
        <f>IFERROR(LOOKUP($D190,Tutkinnot!$A$2:$A$750,Tutkinnot!$B$2:$B$750),"")</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f t="shared" si="5"/>
        <v>0</v>
      </c>
    </row>
    <row r="191" spans="3:28" x14ac:dyDescent="0.2">
      <c r="C191" t="str">
        <f>IFERROR(VLOOKUP($B191,'Tutkinnon suorittajat'!$A$3:$D$2221,4,FALSE),"-")</f>
        <v>-</v>
      </c>
      <c r="E191" t="str">
        <f>IFERROR(LOOKUP($D191,Tutkinnot!$A$2:$A$750,Tutkinnot!$B$2:$B$750),"")</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f t="shared" si="5"/>
        <v>0</v>
      </c>
    </row>
    <row r="192" spans="3:28" x14ac:dyDescent="0.2">
      <c r="C192" t="str">
        <f>IFERROR(VLOOKUP($B192,'Tutkinnon suorittajat'!$A$3:$D$2221,4,FALSE),"-")</f>
        <v>-</v>
      </c>
      <c r="E192" t="str">
        <f>IFERROR(LOOKUP($D192,Tutkinnot!$A$2:$A$750,Tutkinnot!$B$2:$B$750),"")</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f t="shared" si="5"/>
        <v>0</v>
      </c>
    </row>
    <row r="193" spans="2:28" x14ac:dyDescent="0.2">
      <c r="C193" t="str">
        <f>IFERROR(VLOOKUP($B193,'Tutkinnon suorittajat'!$A$3:$D$2221,4,FALSE),"-")</f>
        <v>-</v>
      </c>
      <c r="E193" t="str">
        <f>IFERROR(LOOKUP($D193,Tutkinnot!$A$2:$A$750,Tutkinnot!$B$2:$B$750),"")</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f t="shared" si="5"/>
        <v>0</v>
      </c>
    </row>
    <row r="194" spans="2:28" x14ac:dyDescent="0.2">
      <c r="C194" t="str">
        <f>IFERROR(VLOOKUP($B194,'Tutkinnon suorittajat'!$A$3:$D$2221,4,FALSE),"-")</f>
        <v>-</v>
      </c>
      <c r="E194" t="str">
        <f>IFERROR(LOOKUP($D194,Tutkinnot!$A$2:$A$750,Tutkinnot!$B$2:$B$750),"")</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f t="shared" si="5"/>
        <v>0</v>
      </c>
    </row>
    <row r="195" spans="2:28" x14ac:dyDescent="0.2">
      <c r="C195" t="str">
        <f>IFERROR(VLOOKUP($B195,'Tutkinnon suorittajat'!$A$3:$D$2221,4,FALSE),"-")</f>
        <v>-</v>
      </c>
      <c r="E195" t="str">
        <f>IFERROR(LOOKUP($D195,Tutkinnot!$A$2:$A$750,Tutkinnot!$B$2:$B$750),"")</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f t="shared" si="5"/>
        <v>0</v>
      </c>
    </row>
    <row r="196" spans="2:28" x14ac:dyDescent="0.2">
      <c r="C196" t="str">
        <f>IFERROR(VLOOKUP($B196,'Tutkinnon suorittajat'!$A$3:$D$2221,4,FALSE),"-")</f>
        <v>-</v>
      </c>
      <c r="E196" t="str">
        <f>IFERROR(LOOKUP($D196,Tutkinnot!$A$2:$A$750,Tutkinnot!$B$2:$B$750),"")</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f t="shared" si="5"/>
        <v>0</v>
      </c>
    </row>
    <row r="197" spans="2:28" x14ac:dyDescent="0.2">
      <c r="C197" t="str">
        <f>IFERROR(VLOOKUP($B197,'Tutkinnon suorittajat'!$A$3:$D$2221,4,FALSE),"-")</f>
        <v>-</v>
      </c>
      <c r="E197" t="str">
        <f>IFERROR(LOOKUP($D197,Tutkinnot!$A$2:$A$750,Tutkinnot!$B$2:$B$750),"")</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f t="shared" si="5"/>
        <v>0</v>
      </c>
    </row>
    <row r="198" spans="2:28" x14ac:dyDescent="0.2">
      <c r="C198" t="str">
        <f>IFERROR(VLOOKUP($B198,'Tutkinnon suorittajat'!$A$3:$D$2221,4,FALSE),"-")</f>
        <v>-</v>
      </c>
      <c r="E198" t="str">
        <f>IFERROR(LOOKUP($D198,Tutkinnot!$A$2:$A$750,Tutkinnot!$B$2:$B$750),"")</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f t="shared" ref="AB198:AB199" si="7">IFERROR(VALUE(TRIM(SUBSTITUTE(RIGHT(SUBSTITUTE(H198,"(",REPT(" ",LEN(H198))),LEN(H198)),")"," "))),0)</f>
        <v>0</v>
      </c>
    </row>
    <row r="199" spans="2:28" x14ac:dyDescent="0.2">
      <c r="C199" t="str">
        <f>IFERROR(VLOOKUP($B199,'Tutkinnon suorittajat'!$A$3:$D$2221,4,FALSE),"-")</f>
        <v>-</v>
      </c>
      <c r="E199" t="str">
        <f>IFERROR(LOOKUP($D199,Tutkinnot!$A$2:$A$750,Tutkinnot!$B$2:$B$750),"")</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f t="shared" si="7"/>
        <v>0</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6: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4">
        <v>-20000</v>
      </c>
      <c r="B2" t="str">
        <f>CONCATENATE("tutkinnonosat!$C$",ROW(),":","$DV$",ROW())</f>
        <v>tutkinnonosat!$C$2:$DV$2</v>
      </c>
      <c r="C2" t="s">
        <v>2887</v>
      </c>
      <c r="D2" t="s">
        <v>2888</v>
      </c>
      <c r="E2" t="s">
        <v>2889</v>
      </c>
    </row>
    <row r="3" spans="1:5" x14ac:dyDescent="0.2">
      <c r="A3" s="24">
        <v>-10000</v>
      </c>
      <c r="B3" t="str">
        <f t="shared" ref="B3:B66" si="0">CONCATENATE("tutkinnonosat!$C$",ROW(),":","$DV$",ROW())</f>
        <v>tutkinnonosat!$C$3:$DV$3</v>
      </c>
    </row>
    <row r="4" spans="1:5" x14ac:dyDescent="0.2">
      <c r="A4" s="24">
        <v>1</v>
      </c>
      <c r="B4" t="str">
        <f t="shared" si="0"/>
        <v>tutkinnonosat!$C$4:$DV$4</v>
      </c>
    </row>
    <row r="5" spans="1:5" x14ac:dyDescent="0.2">
      <c r="A5" s="24">
        <v>2</v>
      </c>
      <c r="B5" t="str">
        <f t="shared" si="0"/>
        <v>tutkinnonosat!$C$5:$DV$5</v>
      </c>
    </row>
    <row r="6" spans="1:5" x14ac:dyDescent="0.2">
      <c r="A6" s="24">
        <v>3</v>
      </c>
      <c r="B6" t="str">
        <f t="shared" si="0"/>
        <v>tutkinnonosat!$C$6:$DV$6</v>
      </c>
    </row>
    <row r="7" spans="1:5" x14ac:dyDescent="0.2">
      <c r="A7" s="24">
        <v>5</v>
      </c>
      <c r="B7" t="str">
        <f t="shared" si="0"/>
        <v>tutkinnonosat!$C$7:$DV$7</v>
      </c>
    </row>
    <row r="8" spans="1:5" x14ac:dyDescent="0.2">
      <c r="A8" s="24">
        <v>6</v>
      </c>
      <c r="B8" t="str">
        <f t="shared" si="0"/>
        <v>tutkinnonosat!$C$8:$DV$8</v>
      </c>
    </row>
    <row r="9" spans="1:5" x14ac:dyDescent="0.2">
      <c r="A9" s="24">
        <v>8</v>
      </c>
      <c r="B9" t="str">
        <f t="shared" si="0"/>
        <v>tutkinnonosat!$C$9:$DV$9</v>
      </c>
    </row>
    <row r="10" spans="1:5" x14ac:dyDescent="0.2">
      <c r="A10" s="24">
        <v>9</v>
      </c>
      <c r="B10" t="str">
        <f t="shared" si="0"/>
        <v>tutkinnonosat!$C$10:$DV$10</v>
      </c>
    </row>
    <row r="11" spans="1:5" x14ac:dyDescent="0.2">
      <c r="A11" s="24">
        <v>10</v>
      </c>
      <c r="B11" t="str">
        <f t="shared" si="0"/>
        <v>tutkinnonosat!$C$11:$DV$11</v>
      </c>
    </row>
    <row r="12" spans="1:5" x14ac:dyDescent="0.2">
      <c r="A12" s="24">
        <v>11</v>
      </c>
      <c r="B12" t="str">
        <f t="shared" si="0"/>
        <v>tutkinnonosat!$C$12:$DV$12</v>
      </c>
    </row>
    <row r="13" spans="1:5" x14ac:dyDescent="0.2">
      <c r="A13" s="24">
        <v>12</v>
      </c>
      <c r="B13" t="str">
        <f t="shared" si="0"/>
        <v>tutkinnonosat!$C$13:$DV$13</v>
      </c>
    </row>
    <row r="14" spans="1:5" x14ac:dyDescent="0.2">
      <c r="A14" s="24">
        <v>13</v>
      </c>
      <c r="B14" t="str">
        <f t="shared" si="0"/>
        <v>tutkinnonosat!$C$14:$DV$14</v>
      </c>
    </row>
    <row r="15" spans="1:5" x14ac:dyDescent="0.2">
      <c r="A15" s="24">
        <v>14</v>
      </c>
      <c r="B15" t="str">
        <f t="shared" si="0"/>
        <v>tutkinnonosat!$C$15:$DV$15</v>
      </c>
    </row>
    <row r="16" spans="1:5"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2" sqref="A2:G746"/>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2881</v>
      </c>
      <c r="B15" s="2" t="s">
        <v>2882</v>
      </c>
      <c r="C15" s="2" t="s">
        <v>2883</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2884</v>
      </c>
      <c r="B214" s="2" t="s">
        <v>2885</v>
      </c>
      <c r="C214" s="2" t="s">
        <v>2886</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6">
        <v>-20000</v>
      </c>
      <c r="B2" s="9" t="str">
        <f t="shared" ref="B2:B65" si="0">CONCATENATE("Osaamisalat!$C$",ROW(),":","$S$",ROW())</f>
        <v>Osaamisalat!$C$2:$S$2</v>
      </c>
      <c r="C2" s="3" t="s">
        <v>2890</v>
      </c>
      <c r="D2" t="s">
        <v>2891</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baseColWidth="10" defaultRowHeight="16" x14ac:dyDescent="0.2"/>
  <sheetData>
    <row r="1" spans="1:2" x14ac:dyDescent="0.2">
      <c r="A1">
        <v>5</v>
      </c>
      <c r="B1" t="s">
        <v>2880</v>
      </c>
    </row>
    <row r="2" spans="1:2" x14ac:dyDescent="0.2">
      <c r="A2">
        <v>4</v>
      </c>
      <c r="B2" t="s">
        <v>2876</v>
      </c>
    </row>
    <row r="3" spans="1:2" x14ac:dyDescent="0.2">
      <c r="A3">
        <v>2</v>
      </c>
      <c r="B3" t="s">
        <v>2877</v>
      </c>
    </row>
    <row r="4" spans="1:2" x14ac:dyDescent="0.2">
      <c r="A4">
        <v>3</v>
      </c>
      <c r="B4" t="s">
        <v>2878</v>
      </c>
    </row>
    <row r="5" spans="1:2" x14ac:dyDescent="0.2">
      <c r="A5">
        <v>1</v>
      </c>
      <c r="B5" t="s">
        <v>2879</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2016-11-17T13:03:09Z</dcterms:modified>
</cp:coreProperties>
</file>