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-46920" yWindow="4300" windowWidth="35020" windowHeight="14840" tabRatio="500" activeTab="1"/>
  </bookViews>
  <sheets>
    <sheet name="Opiskelijat" sheetId="2" r:id="rId1"/>
    <sheet name="Suoritukset" sheetId="1" r:id="rId2"/>
    <sheet name="Arvioijat" sheetId="10" r:id="rId3"/>
    <sheet name="tutkinnonosat" sheetId="7" r:id="rId4"/>
    <sheet name="tutkinnot" sheetId="9" r:id="rId5"/>
    <sheet name="Rahoitusmuoto" sheetId="8" r:id="rId6"/>
    <sheet name="tutkinnot_old" sheetId="3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9" i="1" l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5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<sst xmlns="http://schemas.openxmlformats.org/spreadsheetml/2006/main" count="10963" uniqueCount="6837">
  <si>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</si>
  <si>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</si>
  <si>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</si>
  <si>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</si>
  <si>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</si>
  <si>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</si>
  <si>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</si>
  <si>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</si>
  <si>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</si>
  <si>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</si>
  <si>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</si>
  <si>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</si>
  <si>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</si>
  <si>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</si>
  <si>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</si>
  <si>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</si>
  <si>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</si>
  <si>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</si>
  <si>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</si>
  <si>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</si>
  <si>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</si>
  <si>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</si>
  <si>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</si>
  <si>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</si>
  <si>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</si>
  <si>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</si>
  <si>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</si>
  <si>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</si>
  <si>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</si>
  <si>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</si>
  <si>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</si>
  <si>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</si>
  <si>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</si>
  <si>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</si>
  <si>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</si>
  <si>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</si>
  <si>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</si>
  <si>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</si>
  <si>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</si>
  <si>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</si>
  <si>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</si>
  <si>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</si>
  <si>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</si>
  <si>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</si>
  <si>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</si>
  <si>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</si>
  <si>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</si>
  <si>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</si>
  <si>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</si>
  <si>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</si>
  <si>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</si>
  <si>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</si>
  <si>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</si>
  <si>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</si>
  <si>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</si>
  <si>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</si>
  <si>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</si>
  <si>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</si>
  <si>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</si>
  <si>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</si>
  <si>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</si>
  <si>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</si>
  <si>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</si>
  <si>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</si>
  <si>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</si>
  <si>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</si>
  <si>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</si>
  <si>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</si>
  <si>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</si>
  <si>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</si>
  <si>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</si>
  <si>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</si>
  <si>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</si>
  <si>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</si>
  <si>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</si>
  <si>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</si>
  <si>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</si>
  <si>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</si>
  <si>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</si>
  <si>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</si>
  <si>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</si>
  <si>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</si>
  <si>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</si>
  <si>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</si>
  <si>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</si>
  <si>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</si>
  <si>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</si>
  <si>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</si>
  <si>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</si>
  <si>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</si>
  <si>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</si>
  <si>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</si>
  <si>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</si>
  <si>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</si>
  <si>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</si>
  <si>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</si>
  <si>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</si>
  <si>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</si>
  <si>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</si>
  <si>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</si>
  <si>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</si>
  <si>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</si>
  <si>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</si>
  <si>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</si>
  <si>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</si>
  <si>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</si>
  <si>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</si>
  <si>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</si>
  <si>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</si>
  <si>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</si>
  <si>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</si>
  <si>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</si>
  <si>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</si>
  <si>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</si>
  <si>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</si>
  <si>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</si>
  <si>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</si>
  <si>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</si>
  <si>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</si>
  <si>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</si>
  <si>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</si>
  <si>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</si>
  <si>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</si>
  <si>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</si>
  <si>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</si>
  <si>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</si>
  <si>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</si>
  <si>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</si>
  <si>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</si>
  <si>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</si>
  <si>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</si>
  <si>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</si>
  <si>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</si>
  <si>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</si>
  <si>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</si>
  <si>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</si>
  <si>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</si>
  <si>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</si>
  <si>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</si>
  <si>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</si>
  <si>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</si>
  <si>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</si>
  <si>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</si>
  <si>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</si>
  <si>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</si>
  <si>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</si>
  <si>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</si>
  <si>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</si>
  <si>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</si>
  <si>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</si>
  <si>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</si>
  <si>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</si>
  <si>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</si>
  <si>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</si>
  <si>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</si>
  <si>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</si>
  <si>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</si>
  <si>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</si>
  <si>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</si>
  <si>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</si>
  <si>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</si>
  <si>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</si>
  <si>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</si>
  <si>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</si>
  <si>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</si>
  <si>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</si>
  <si>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</si>
  <si>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</si>
  <si>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</si>
  <si>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</si>
  <si>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</si>
  <si>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</si>
  <si>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</si>
  <si>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</si>
  <si>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</si>
  <si>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</si>
  <si>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</si>
  <si>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</si>
  <si>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</si>
  <si>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</si>
  <si>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</si>
  <si>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</si>
  <si>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</si>
  <si>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</si>
  <si>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</si>
  <si>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</si>
  <si>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</si>
  <si>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</si>
  <si>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</si>
  <si>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</si>
  <si>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</si>
  <si>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</si>
  <si>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</si>
  <si>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</si>
  <si>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</si>
  <si>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</si>
  <si>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</si>
  <si>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</si>
  <si>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</si>
  <si>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</si>
  <si>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</si>
  <si>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</si>
  <si>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</si>
  <si>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</si>
  <si>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</si>
  <si>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</si>
  <si>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</si>
  <si>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</si>
  <si>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</si>
  <si>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</si>
  <si>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</si>
  <si>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</si>
  <si>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</si>
  <si>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</si>
  <si>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</si>
  <si>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</si>
  <si>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</si>
  <si>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</si>
  <si>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</si>
  <si>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</si>
  <si>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</si>
  <si>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</si>
  <si>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</si>
  <si>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</si>
  <si>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</si>
  <si>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</si>
  <si>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</si>
  <si>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</si>
  <si>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</si>
  <si>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</si>
  <si>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</si>
  <si>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</si>
  <si>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</si>
  <si>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</si>
  <si>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</si>
  <si>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</si>
  <si>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</si>
  <si>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</si>
  <si>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</si>
  <si>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</si>
  <si>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</si>
  <si>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</si>
  <si>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</si>
  <si>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</si>
  <si>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</si>
  <si>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</si>
  <si>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</si>
  <si>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</si>
  <si>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</si>
  <si>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</si>
  <si>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</si>
  <si>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</si>
  <si>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</si>
  <si>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</si>
  <si>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</si>
  <si>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</si>
  <si>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</si>
  <si>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</si>
  <si>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</si>
  <si>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</si>
  <si>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</si>
  <si>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</si>
  <si>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</si>
  <si>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</si>
  <si>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</si>
  <si>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</si>
  <si>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</si>
  <si>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</si>
  <si>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</si>
  <si>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</si>
  <si>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</si>
  <si>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</si>
  <si>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</si>
  <si>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</si>
  <si>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</si>
  <si>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</si>
  <si>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</si>
  <si>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</si>
  <si>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</si>
  <si>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</si>
  <si>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</si>
  <si>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</si>
  <si>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</si>
  <si>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</si>
  <si>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</si>
  <si>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</si>
  <si>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</si>
  <si>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</si>
  <si>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</si>
  <si>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</si>
  <si>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</si>
  <si>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</si>
  <si>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</si>
  <si>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</si>
  <si>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</si>
  <si>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</si>
  <si>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</si>
  <si>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</si>
  <si>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</si>
  <si>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</si>
  <si>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</si>
  <si>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</si>
  <si>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</si>
  <si>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</si>
  <si>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</si>
  <si>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</si>
  <si>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</si>
  <si>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</si>
  <si>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</si>
  <si>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</si>
  <si>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</si>
  <si>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</si>
  <si>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</si>
  <si>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</si>
  <si>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</si>
  <si>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</si>
  <si>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</si>
  <si>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</si>
  <si>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</si>
  <si>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</si>
  <si>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</si>
  <si>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</si>
  <si>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</si>
  <si>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</si>
  <si>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</si>
  <si>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</si>
  <si>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</si>
  <si>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</si>
  <si>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</si>
  <si>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</si>
  <si>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</si>
  <si>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</si>
  <si>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</si>
  <si>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</si>
  <si>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</si>
  <si>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</si>
  <si>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</si>
  <si>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</si>
  <si>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</si>
  <si>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</si>
  <si>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</si>
  <si>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</si>
  <si>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</si>
  <si>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</si>
  <si>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</si>
  <si>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</si>
  <si>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</si>
  <si>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</si>
  <si>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</si>
  <si>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</si>
  <si>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</si>
  <si>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</si>
  <si>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</si>
  <si>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</si>
  <si>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</si>
  <si>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</si>
  <si>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</si>
  <si>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</si>
  <si>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</si>
  <si>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</si>
  <si>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</si>
  <si>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</si>
  <si>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</si>
  <si>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</si>
  <si>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</si>
  <si>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</si>
  <si>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</si>
  <si>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</si>
  <si>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</si>
  <si>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</si>
  <si>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</si>
  <si>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</si>
  <si>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</si>
  <si>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</si>
  <si>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</si>
  <si>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</si>
  <si>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</si>
  <si>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</si>
  <si>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</si>
  <si>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</si>
  <si>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</si>
  <si>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</si>
  <si>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</si>
  <si>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</si>
  <si>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</si>
  <si>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</si>
  <si>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</si>
  <si>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</si>
  <si>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</si>
  <si>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</si>
  <si>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</si>
  <si>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</si>
  <si>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</si>
  <si>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</si>
  <si>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</si>
  <si>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</si>
  <si>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</si>
  <si>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</si>
  <si>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</si>
  <si>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</si>
  <si>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</si>
  <si>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</si>
  <si>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</si>
  <si>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</si>
  <si>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</si>
  <si>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</si>
  <si>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</si>
  <si>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</si>
  <si>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</si>
  <si>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</si>
  <si>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</si>
  <si>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</si>
  <si>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</si>
  <si>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</si>
  <si>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</si>
  <si>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</si>
  <si>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</si>
  <si>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</si>
  <si>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</si>
  <si>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</si>
  <si>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</si>
  <si>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</si>
  <si>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</si>
  <si>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</si>
  <si>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</si>
  <si>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</si>
  <si>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</si>
  <si>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</si>
  <si>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</si>
  <si>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</si>
  <si>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</si>
  <si>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</si>
  <si>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</si>
  <si>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</si>
  <si>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</si>
  <si>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</si>
  <si>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</si>
  <si>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</si>
  <si>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</si>
  <si>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</si>
  <si>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</si>
  <si>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</si>
  <si>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</si>
  <si>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</si>
  <si>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</si>
  <si>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</si>
  <si>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</si>
  <si>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</si>
  <si>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</si>
  <si>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</si>
  <si>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</si>
  <si>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</si>
  <si>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</si>
  <si>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</si>
  <si>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</si>
  <si>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</si>
  <si>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</si>
  <si>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</si>
  <si>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</si>
  <si>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</si>
  <si>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</si>
  <si>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</si>
  <si>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</si>
  <si>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</si>
  <si>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</si>
  <si>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</si>
  <si>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</si>
  <si>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</si>
  <si>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</si>
  <si>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</si>
  <si>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</si>
  <si>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</si>
  <si>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</si>
  <si>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</si>
  <si>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</si>
  <si>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</si>
  <si>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</si>
  <si>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</si>
  <si>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</si>
  <si>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</si>
  <si>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</si>
  <si>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</si>
  <si>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</si>
  <si>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</si>
  <si>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</si>
  <si>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</si>
  <si>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</si>
  <si>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</si>
  <si>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</si>
  <si>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</si>
  <si>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</si>
  <si>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</si>
  <si>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</si>
  <si>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</si>
  <si>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</si>
  <si>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</si>
  <si>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</si>
  <si>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</si>
  <si>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</si>
  <si>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</si>
  <si>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</si>
  <si>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</si>
  <si>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</si>
  <si>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</si>
  <si>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</si>
  <si>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</si>
  <si>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</si>
  <si>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</si>
  <si>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</si>
  <si>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</si>
  <si>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</si>
  <si>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</si>
  <si>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</si>
  <si>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</si>
  <si>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</si>
  <si>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</si>
  <si>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</si>
  <si>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</si>
  <si>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</si>
  <si>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</si>
  <si>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</si>
  <si>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</si>
  <si>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</si>
  <si>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</si>
  <si>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</si>
  <si>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</si>
  <si>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</si>
  <si>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</si>
  <si>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</si>
  <si>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</si>
  <si>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</si>
  <si>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</si>
  <si>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</si>
  <si>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</si>
  <si>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</si>
  <si>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</si>
  <si>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</si>
  <si>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</si>
  <si>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</si>
  <si>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</si>
  <si>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</si>
  <si>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</si>
  <si>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</si>
  <si>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</si>
  <si>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</si>
  <si>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</si>
  <si>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</si>
  <si>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</si>
  <si>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</si>
  <si>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</si>
  <si>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</si>
  <si>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</si>
  <si>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</si>
  <si>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</si>
  <si>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</si>
  <si>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</si>
  <si>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</si>
  <si>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</si>
  <si>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</si>
  <si>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</si>
  <si>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</si>
  <si>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</si>
  <si>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</si>
  <si>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</si>
  <si>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</si>
  <si>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</si>
  <si>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</si>
  <si>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</si>
  <si>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</si>
  <si>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</si>
  <si>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</si>
  <si>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</si>
  <si>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</si>
  <si>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</si>
  <si>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</si>
  <si>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</si>
  <si>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</si>
  <si>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</si>
  <si>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</si>
  <si>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</si>
  <si>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</si>
  <si>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</si>
  <si>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</si>
  <si>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</si>
  <si>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</si>
  <si>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</si>
  <si>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</si>
  <si>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</si>
  <si>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</si>
  <si>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</si>
  <si>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</si>
  <si>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</si>
  <si>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</si>
  <si>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</si>
  <si>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</si>
  <si>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</si>
  <si>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</si>
  <si>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</si>
  <si>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</si>
  <si>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</si>
  <si>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</si>
  <si>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</si>
  <si>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</si>
  <si>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</si>
  <si>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</si>
  <si>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</si>
  <si>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</si>
  <si>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</si>
  <si>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</si>
  <si>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</si>
  <si>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</si>
  <si>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</si>
  <si>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</si>
  <si>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</si>
  <si>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</si>
  <si>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</si>
  <si>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</si>
  <si>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</si>
  <si>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</si>
  <si>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</si>
  <si>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</si>
  <si>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</si>
  <si>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</si>
  <si>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</si>
  <si>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</si>
  <si>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</si>
  <si>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</si>
  <si>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</si>
  <si>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</si>
  <si>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</si>
  <si>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</si>
  <si>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</si>
  <si>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</si>
  <si>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</si>
  <si>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</si>
  <si>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</si>
  <si>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</si>
  <si>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</si>
  <si>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</si>
  <si>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</si>
  <si>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</si>
  <si>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</si>
  <si>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</si>
  <si>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</si>
  <si>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</si>
  <si>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</si>
  <si>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</si>
  <si>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</si>
  <si>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</si>
  <si>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</si>
  <si>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</si>
  <si>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</si>
  <si>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</si>
  <si>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</si>
  <si>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</si>
  <si>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</si>
  <si>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</si>
  <si>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</si>
  <si>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</si>
  <si>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</si>
  <si>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</si>
  <si>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</si>
  <si>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</si>
  <si>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</si>
  <si>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</si>
  <si>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</si>
  <si>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</si>
  <si>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</si>
  <si>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</si>
  <si>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</si>
  <si>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</si>
  <si>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</si>
  <si>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</si>
  <si>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</si>
  <si>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</si>
  <si>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</si>
  <si>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</si>
  <si>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</si>
  <si>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</si>
  <si>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</si>
  <si>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</si>
  <si>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</si>
  <si>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</si>
  <si>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</si>
  <si>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</si>
  <si>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</si>
  <si>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</si>
  <si>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</si>
  <si>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</si>
  <si>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</si>
  <si>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</si>
  <si>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</si>
  <si>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</si>
  <si>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</si>
  <si>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</si>
  <si>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</si>
  <si>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</si>
  <si>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</si>
  <si>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</si>
  <si>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</si>
  <si>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</si>
  <si>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</si>
  <si>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</si>
  <si>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</si>
  <si>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</si>
  <si>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</si>
  <si>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</si>
  <si>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</si>
  <si>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</si>
  <si>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</si>
  <si>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</si>
  <si>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</si>
  <si>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</si>
  <si>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</si>
  <si>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</si>
  <si>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</si>
  <si>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</si>
  <si>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</si>
  <si>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</si>
  <si>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</si>
  <si>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</si>
  <si>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</si>
  <si>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</si>
  <si>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</si>
  <si>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</si>
  <si>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</si>
  <si>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</si>
  <si>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</si>
  <si>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</si>
  <si>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</si>
  <si>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</si>
  <si>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</si>
  <si>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</si>
  <si>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</si>
  <si>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</si>
  <si>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</si>
  <si>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</si>
  <si>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</si>
  <si>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</si>
  <si>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</si>
  <si>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</si>
  <si>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</si>
  <si>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</si>
  <si>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</si>
  <si>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</si>
  <si>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</si>
  <si>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</si>
  <si>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</si>
  <si>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</si>
  <si>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</si>
  <si>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</si>
  <si>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</si>
  <si>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</si>
  <si>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</si>
  <si>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</si>
  <si>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</si>
  <si>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</si>
  <si>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</si>
  <si>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</si>
  <si>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</si>
  <si>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</si>
  <si>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</si>
  <si>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</si>
  <si>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</si>
  <si>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</si>
  <si>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</si>
  <si>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</si>
  <si>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</si>
  <si>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</si>
  <si>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</si>
  <si>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</si>
  <si>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</si>
  <si>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</si>
  <si>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</si>
  <si>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</si>
  <si>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</si>
  <si>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</si>
  <si>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</si>
  <si>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</si>
  <si>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</si>
  <si>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</si>
  <si>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</si>
  <si>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</si>
  <si>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</si>
  <si>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</si>
  <si>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</si>
  <si>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</si>
  <si>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</si>
  <si>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</si>
  <si>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</si>
  <si>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</si>
  <si>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</si>
  <si>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</si>
  <si>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</si>
  <si>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</si>
  <si>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</si>
  <si>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</si>
  <si>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</si>
  <si>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</si>
  <si>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</si>
  <si>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</si>
  <si>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</si>
  <si>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</si>
  <si>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</si>
  <si>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</si>
  <si>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</si>
  <si>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</si>
  <si>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</si>
  <si>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</si>
  <si>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</si>
  <si>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</si>
  <si>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</si>
  <si>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</si>
  <si>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</si>
  <si>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</si>
  <si>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</si>
  <si>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</si>
  <si>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</si>
  <si>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</si>
  <si>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</si>
  <si>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</si>
  <si>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</si>
  <si>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</si>
  <si>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</si>
  <si>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</si>
  <si>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</si>
  <si>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</si>
  <si>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</si>
  <si>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</si>
  <si>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</si>
  <si>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</si>
  <si>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</si>
  <si>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</si>
  <si>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</si>
  <si>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</si>
  <si>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</si>
  <si>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</si>
  <si>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</si>
  <si>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</si>
  <si>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</si>
  <si>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</si>
  <si>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</si>
  <si>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</si>
  <si>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</si>
  <si>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</si>
  <si>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</si>
  <si>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</si>
  <si>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</si>
  <si>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</si>
  <si>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</si>
  <si>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</si>
  <si>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</si>
  <si>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</si>
  <si>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</si>
  <si>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</si>
  <si>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</si>
  <si>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</si>
  <si>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</si>
  <si>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</si>
  <si>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</si>
  <si>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</si>
  <si>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</si>
  <si>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</si>
  <si>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</si>
  <si>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</si>
  <si>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</si>
  <si>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</si>
  <si>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</si>
  <si>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</si>
  <si>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</si>
  <si>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</si>
  <si>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</si>
  <si>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</si>
  <si>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</si>
  <si>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</si>
  <si>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</si>
  <si>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</si>
  <si>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</si>
  <si>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</si>
  <si>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</si>
  <si>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</si>
  <si>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</si>
  <si>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</si>
  <si>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</si>
  <si>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</si>
  <si>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</si>
  <si>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</si>
  <si>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</si>
  <si>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</si>
  <si>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</si>
  <si>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</si>
  <si>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</si>
  <si>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</si>
  <si>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</si>
  <si>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</si>
  <si>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</si>
  <si>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</si>
  <si>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</si>
  <si>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</si>
  <si>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</si>
  <si>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</si>
  <si>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</si>
  <si>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</si>
  <si>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</si>
  <si>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</si>
  <si>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</si>
  <si>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</si>
  <si>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</si>
  <si>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</si>
  <si>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</si>
  <si>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</si>
  <si>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</si>
  <si>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</si>
  <si>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</si>
  <si>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</si>
  <si>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</si>
  <si>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</si>
  <si>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</si>
  <si>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</si>
  <si>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</si>
  <si>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</si>
  <si>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</si>
  <si>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</si>
  <si>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</si>
  <si>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</si>
  <si>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</si>
  <si>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</si>
  <si>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</si>
  <si>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</si>
  <si>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</si>
  <si>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</si>
  <si>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</si>
  <si>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</si>
  <si>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</si>
  <si>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</si>
  <si>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</si>
  <si>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</si>
  <si>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</si>
  <si>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</si>
  <si>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</si>
  <si>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</si>
  <si>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</si>
  <si>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</si>
  <si>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</si>
  <si>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</si>
  <si>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</si>
  <si>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</si>
  <si>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</si>
  <si>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</si>
  <si>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</si>
  <si>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</si>
  <si>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</si>
  <si>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</si>
  <si>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</si>
  <si>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</si>
  <si>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</si>
  <si>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</si>
  <si>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</si>
  <si>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</si>
  <si>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</si>
  <si>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</si>
  <si>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</si>
  <si>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</si>
  <si>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</si>
  <si>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</si>
  <si>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</si>
  <si>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</si>
  <si>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</si>
  <si>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</si>
  <si>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</si>
  <si>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</si>
  <si>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</si>
  <si>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</si>
  <si>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</si>
  <si>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</si>
  <si>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</si>
  <si>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</si>
  <si>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</si>
  <si>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</si>
  <si>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</si>
  <si>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</si>
  <si>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</si>
  <si>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</si>
  <si>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</si>
  <si>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</si>
  <si>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</si>
  <si>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</si>
  <si>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</si>
  <si>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</si>
  <si>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</si>
  <si>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</si>
  <si>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</si>
  <si>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</si>
  <si>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</si>
  <si>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</si>
  <si>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</si>
  <si>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</si>
  <si>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</si>
  <si>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</si>
  <si>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</si>
  <si>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</si>
  <si>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</si>
  <si>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</si>
  <si>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</si>
  <si>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</si>
  <si>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</si>
  <si>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</si>
  <si>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</si>
  <si>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</si>
  <si>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</si>
  <si>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</si>
  <si>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</si>
  <si>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</si>
  <si>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</si>
  <si>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</si>
  <si>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</si>
  <si>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</si>
  <si>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</si>
  <si>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</si>
  <si>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</si>
  <si>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</si>
  <si>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</si>
  <si>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</si>
  <si>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</si>
  <si>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</si>
  <si>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</si>
  <si>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</si>
  <si>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</si>
  <si>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</si>
  <si>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</si>
  <si>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</si>
  <si>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</si>
  <si>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</si>
  <si>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</si>
  <si>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</si>
  <si>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</si>
  <si>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</si>
  <si>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</si>
  <si>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</si>
  <si>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</si>
  <si>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</si>
  <si>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</si>
  <si>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</si>
  <si>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</si>
  <si>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</si>
  <si>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</si>
  <si>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</si>
  <si>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</si>
  <si>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</si>
  <si>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</si>
  <si>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</si>
  <si>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</si>
  <si>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</si>
  <si>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</si>
  <si>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</si>
  <si>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</si>
  <si>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</si>
  <si>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</si>
  <si>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</si>
  <si>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</si>
  <si>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</si>
  <si>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</si>
  <si>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</si>
  <si>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</si>
  <si>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</si>
  <si>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</si>
  <si>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</si>
  <si>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</si>
  <si>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</si>
  <si>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</si>
  <si>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</si>
  <si>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</si>
  <si>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</si>
  <si>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</si>
  <si>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</si>
  <si>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</si>
  <si>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</si>
  <si>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</si>
  <si>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</si>
  <si>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</si>
  <si>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</si>
  <si>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</si>
  <si>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</si>
  <si>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</si>
  <si>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</si>
  <si>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</si>
  <si>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</si>
  <si>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</si>
  <si>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</si>
  <si>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</si>
  <si>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</si>
  <si>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</si>
  <si>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</si>
  <si>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</si>
  <si>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</si>
  <si>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</si>
  <si>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</si>
  <si>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</si>
  <si>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</si>
  <si>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</si>
  <si>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</si>
  <si>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</si>
  <si>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</si>
  <si>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</si>
  <si>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</si>
  <si>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</si>
  <si>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</si>
  <si>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</si>
  <si>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</si>
  <si>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</si>
  <si>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</si>
  <si>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</si>
  <si>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</si>
  <si>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</si>
  <si>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</si>
  <si>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</si>
  <si>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</si>
  <si>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</si>
  <si>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</si>
  <si>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</si>
  <si>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</si>
  <si>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</si>
  <si>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</si>
  <si>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</si>
  <si>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</si>
  <si>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</si>
  <si>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</si>
  <si>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</si>
  <si>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</si>
  <si>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</si>
  <si>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</si>
  <si>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</si>
  <si>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</si>
  <si>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</si>
  <si>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</si>
  <si>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</si>
  <si>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</si>
  <si>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</si>
  <si>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</si>
  <si>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</si>
  <si>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</si>
  <si>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</si>
  <si>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</si>
  <si>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</si>
  <si>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</si>
  <si>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</si>
  <si>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</si>
  <si>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</si>
  <si>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</si>
  <si>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</si>
  <si>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</si>
  <si>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</si>
  <si>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</si>
  <si>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</si>
  <si>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</si>
  <si>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</si>
  <si>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</si>
  <si>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</si>
  <si>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</si>
  <si>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</si>
  <si>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</si>
  <si>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</si>
  <si>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</si>
  <si>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</si>
  <si>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</si>
  <si>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</si>
  <si>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</si>
  <si>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</si>
  <si>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</si>
  <si>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</si>
  <si>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</si>
  <si>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</si>
  <si>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</si>
  <si>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</si>
  <si>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</si>
  <si>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</si>
  <si>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</si>
  <si>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</si>
  <si>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</si>
  <si>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</si>
  <si>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</si>
  <si>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</si>
  <si>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</si>
  <si>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</si>
  <si>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</si>
  <si>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</si>
  <si>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</si>
  <si>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</si>
  <si>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</si>
  <si>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</si>
  <si>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</si>
  <si>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</si>
  <si>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</si>
  <si>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</si>
  <si>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</si>
  <si>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</si>
  <si>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</si>
  <si>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</si>
  <si>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</si>
  <si>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</si>
  <si>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</si>
  <si>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</si>
  <si>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</si>
  <si>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</si>
  <si>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</si>
  <si>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</si>
  <si>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</si>
  <si>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</si>
  <si>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</si>
  <si>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</si>
  <si>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</si>
  <si>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</si>
  <si>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</si>
  <si>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</si>
  <si>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</si>
  <si>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</si>
  <si>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</si>
  <si>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</si>
  <si>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</si>
  <si>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</si>
  <si>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</si>
  <si>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</si>
  <si>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</si>
  <si>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</si>
  <si>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</si>
  <si>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</si>
  <si>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</si>
  <si>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</si>
  <si>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</si>
  <si>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</si>
  <si>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</si>
  <si>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</si>
  <si>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</si>
  <si>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</si>
  <si>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</si>
  <si>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</si>
  <si>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</si>
  <si>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</si>
  <si>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</si>
  <si>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</si>
  <si>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</si>
  <si>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</si>
  <si>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</si>
  <si>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</si>
  <si>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</si>
  <si>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</si>
  <si>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</si>
  <si>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</si>
  <si>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</si>
  <si>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</si>
  <si>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</si>
  <si>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</si>
  <si>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</si>
  <si>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</si>
  <si>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</si>
  <si>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</si>
  <si>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</si>
  <si>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</si>
  <si>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</si>
  <si>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</si>
  <si>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</si>
  <si>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</si>
  <si>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</si>
  <si>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</si>
  <si>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</si>
  <si>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</si>
  <si>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</si>
  <si>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</si>
  <si>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</si>
  <si>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</si>
  <si>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</si>
  <si>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</si>
  <si>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</si>
  <si>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</si>
  <si>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</si>
  <si>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</si>
  <si>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</si>
  <si>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</si>
  <si>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</si>
  <si>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</si>
  <si>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</si>
  <si>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</si>
  <si>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</si>
  <si>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</si>
  <si>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</si>
  <si>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</si>
  <si>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</si>
  <si>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</si>
  <si>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</si>
  <si>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</si>
  <si>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</si>
  <si>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</si>
  <si>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</si>
  <si>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</si>
  <si>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</si>
  <si>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</si>
  <si>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</si>
  <si>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</si>
  <si>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</si>
  <si>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</si>
  <si>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</si>
  <si>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</si>
  <si>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</si>
  <si>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</si>
  <si>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</si>
  <si>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</si>
  <si>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</si>
  <si>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</si>
  <si>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</si>
  <si>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</si>
  <si>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</si>
  <si>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</si>
  <si>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</si>
  <si>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</si>
  <si>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</si>
  <si>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</si>
  <si>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</si>
  <si>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</si>
  <si>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</si>
  <si>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</si>
  <si>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</si>
  <si>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</si>
  <si>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</si>
  <si>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</si>
  <si>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</si>
  <si>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</si>
  <si>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</si>
  <si>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</si>
  <si>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</si>
  <si>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</si>
  <si>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</si>
  <si>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</si>
  <si>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</si>
  <si>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</si>
  <si>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</si>
  <si>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</si>
  <si>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</si>
  <si>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</si>
  <si>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</si>
  <si>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</si>
  <si>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</si>
  <si>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</si>
  <si>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</si>
  <si>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</si>
  <si>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</si>
  <si>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</si>
  <si>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</si>
  <si>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</si>
  <si>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</si>
  <si>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</si>
  <si>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</si>
  <si>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</si>
  <si>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</si>
  <si>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</si>
  <si>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</si>
  <si>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</si>
  <si>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</si>
  <si>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</si>
  <si>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</si>
  <si>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</si>
  <si>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</si>
  <si>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</si>
  <si>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</si>
  <si>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</si>
  <si>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</si>
  <si>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</si>
  <si>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</si>
  <si>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</si>
  <si>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</si>
  <si>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</si>
  <si>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</si>
  <si>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</si>
  <si>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</si>
  <si>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</si>
  <si>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</si>
  <si>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</si>
  <si>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</si>
  <si>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</si>
  <si>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</si>
  <si>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</si>
  <si>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</si>
  <si>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</si>
  <si>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</si>
  <si>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</si>
  <si>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</si>
  <si>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</si>
  <si>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</si>
  <si>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</si>
  <si>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</si>
  <si>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</si>
  <si>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</si>
  <si>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</si>
  <si>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</si>
  <si>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</si>
  <si>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</si>
  <si>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</si>
  <si>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</si>
  <si>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</si>
  <si>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</si>
  <si>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</si>
  <si>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</si>
  <si>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</si>
  <si>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</si>
  <si>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</si>
  <si>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</si>
  <si>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</si>
  <si>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</si>
  <si>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</si>
  <si>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</si>
  <si>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</si>
  <si>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</si>
  <si>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</si>
  <si>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</si>
  <si>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</si>
  <si>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</si>
  <si>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</si>
  <si>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</si>
  <si>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</si>
  <si>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</si>
  <si>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</si>
  <si>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</si>
  <si>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</si>
  <si>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</si>
  <si>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</si>
  <si>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</si>
  <si>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</si>
  <si>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</si>
  <si>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</si>
  <si>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</si>
  <si>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</si>
  <si>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</si>
  <si>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</si>
  <si>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</si>
  <si>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</si>
  <si>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</si>
  <si>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</si>
  <si>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</si>
  <si>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</si>
  <si>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</si>
  <si>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</si>
  <si>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</si>
  <si>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</si>
  <si>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</si>
  <si>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</si>
  <si>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</si>
  <si>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</si>
  <si>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</si>
  <si>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</si>
  <si>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</si>
  <si>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</si>
  <si>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</si>
  <si>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</si>
  <si>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</si>
  <si>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</si>
  <si>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</si>
  <si>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</si>
  <si>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</si>
  <si>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</si>
  <si>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</si>
  <si>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</si>
  <si>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</si>
  <si>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</si>
  <si>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</si>
  <si>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</si>
  <si>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</si>
  <si>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</si>
  <si>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</si>
  <si>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</si>
  <si>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</si>
  <si>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</si>
  <si>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</si>
  <si>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</si>
  <si>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</si>
  <si>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</si>
  <si>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</si>
  <si>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</si>
  <si>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</si>
  <si>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</si>
  <si>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</si>
  <si>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</si>
  <si>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</si>
  <si>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</si>
  <si>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</si>
  <si>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</si>
  <si>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</si>
  <si>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</si>
  <si>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</si>
  <si>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</si>
  <si>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</si>
  <si>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</si>
  <si>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</si>
  <si>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</si>
  <si>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</si>
  <si>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</si>
  <si>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</si>
  <si>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</si>
  <si>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</si>
  <si>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</si>
  <si>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</si>
  <si>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</si>
  <si>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</si>
  <si>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</si>
  <si>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</si>
  <si>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</si>
  <si>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</si>
  <si>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</si>
  <si>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</si>
  <si>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</si>
  <si>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</si>
  <si>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</si>
  <si>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</si>
  <si>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</si>
  <si>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</si>
  <si>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</si>
  <si>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</si>
  <si>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</si>
  <si>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</si>
  <si>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</si>
  <si>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</si>
  <si>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</si>
  <si>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</si>
  <si>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</si>
  <si>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</si>
  <si>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</si>
  <si>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</si>
  <si>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</si>
  <si>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</si>
  <si>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</si>
  <si>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</si>
  <si>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</si>
  <si>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</si>
  <si>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</si>
  <si>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</si>
  <si>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</si>
  <si>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</si>
  <si>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</si>
  <si>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</si>
  <si>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</si>
  <si>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</si>
  <si>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</si>
  <si>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</si>
  <si>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</si>
  <si>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</si>
  <si>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</si>
  <si>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</si>
  <si>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</si>
  <si>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</si>
  <si>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</si>
  <si>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</si>
  <si>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</si>
  <si>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</si>
  <si>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</si>
  <si>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</si>
  <si>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</si>
  <si>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</si>
  <si>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</si>
  <si>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</si>
  <si>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</si>
  <si>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</si>
  <si>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</si>
  <si>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</si>
  <si>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</si>
  <si>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</si>
  <si>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</si>
  <si>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</si>
  <si>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</si>
  <si>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</si>
  <si>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</si>
  <si>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</si>
  <si>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</si>
  <si>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</si>
  <si>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</si>
  <si>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</si>
  <si>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</si>
  <si>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</si>
  <si>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</si>
  <si>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</si>
  <si>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</si>
  <si>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</si>
  <si>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</si>
  <si>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</si>
  <si>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</si>
  <si>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</si>
  <si>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</si>
  <si>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</si>
  <si>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</si>
  <si>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</si>
  <si>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</si>
  <si>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</si>
  <si>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</si>
  <si>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</si>
  <si>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</si>
  <si>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</si>
  <si>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</si>
  <si>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</si>
  <si>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</si>
  <si>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</si>
  <si>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</si>
  <si>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</si>
  <si>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</si>
  <si>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</si>
  <si>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</si>
  <si>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</si>
  <si>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</si>
  <si>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</si>
  <si>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</si>
  <si>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</si>
  <si>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</si>
  <si>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</si>
  <si>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</si>
  <si>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</si>
  <si>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</si>
  <si>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</si>
  <si>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</si>
  <si>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</si>
  <si>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</si>
  <si>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</si>
  <si>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</si>
  <si>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</si>
  <si>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</si>
  <si>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</si>
  <si>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</si>
  <si>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</si>
  <si>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</si>
  <si>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</si>
  <si>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</si>
  <si>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</si>
  <si>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</si>
  <si>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</si>
  <si>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</si>
  <si>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</si>
  <si>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</si>
  <si>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</si>
  <si>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</si>
  <si>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</si>
  <si>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</si>
  <si>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</si>
  <si>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</si>
  <si>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</si>
  <si>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</si>
  <si>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</si>
  <si>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</si>
  <si>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</si>
  <si>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</si>
  <si>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</si>
  <si>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</si>
  <si>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</si>
  <si>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</si>
  <si>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</si>
  <si>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</si>
  <si>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</si>
  <si>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</si>
  <si>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</si>
  <si>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</si>
  <si>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</si>
  <si>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</si>
  <si>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</si>
  <si>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</si>
  <si>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</si>
  <si>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</si>
  <si>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</si>
  <si>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</si>
  <si>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</si>
  <si>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</si>
  <si>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</si>
  <si>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</si>
  <si>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</si>
  <si>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</si>
  <si>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</si>
  <si>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</si>
  <si>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</si>
  <si>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</si>
  <si>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</si>
  <si>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</si>
  <si>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</si>
  <si>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</si>
  <si>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</si>
  <si>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</si>
  <si>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</si>
  <si>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</si>
  <si>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</si>
  <si>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</si>
  <si>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</si>
  <si>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</si>
  <si>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</si>
  <si>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</si>
  <si>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</si>
  <si>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</si>
  <si>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</si>
  <si>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</si>
  <si>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</si>
  <si>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</si>
  <si>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</si>
  <si>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</si>
  <si>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</si>
  <si>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</si>
  <si>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</si>
  <si>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</si>
  <si>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</si>
  <si>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</si>
  <si>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</si>
  <si>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</si>
  <si>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</si>
  <si>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</si>
  <si>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</si>
  <si>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</si>
  <si>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</si>
  <si>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</si>
  <si>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</si>
  <si>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</si>
  <si>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</si>
  <si>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</si>
  <si>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</si>
  <si>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</si>
  <si>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</si>
  <si>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</si>
  <si>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</si>
  <si>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</si>
  <si>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</si>
  <si>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</si>
  <si>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</si>
  <si>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</si>
  <si>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</si>
  <si>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</si>
  <si>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</si>
  <si>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</si>
  <si>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</si>
  <si>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</si>
  <si>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</si>
  <si>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</si>
  <si>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</si>
  <si>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</si>
  <si>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</si>
  <si>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</si>
  <si>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</si>
  <si>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</si>
  <si>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</si>
  <si>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</si>
  <si>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</si>
  <si>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</si>
  <si>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</si>
  <si>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</si>
  <si>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</si>
  <si>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</si>
  <si>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</si>
  <si>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</si>
  <si>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</si>
  <si>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</si>
  <si>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</si>
  <si>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</si>
  <si>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</si>
  <si>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</si>
  <si>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</si>
  <si>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</si>
  <si>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</si>
  <si>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</si>
  <si>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</si>
  <si>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</si>
  <si>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</si>
  <si>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</si>
  <si>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</si>
  <si>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</si>
  <si>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</si>
  <si>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</si>
  <si>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</si>
  <si>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</si>
  <si>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</si>
  <si>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</si>
  <si>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</si>
  <si>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</si>
  <si>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</si>
  <si>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</si>
  <si>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</si>
  <si>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</si>
  <si>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</si>
  <si>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</si>
  <si>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</si>
  <si>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</si>
  <si>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</si>
  <si>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</si>
  <si>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</si>
  <si>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</si>
  <si>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</si>
  <si>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</si>
  <si>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</si>
  <si>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</si>
  <si>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</si>
  <si>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</si>
  <si>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</si>
  <si>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</si>
  <si>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</si>
  <si>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</si>
  <si>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</si>
  <si>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</si>
  <si>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</si>
  <si>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</si>
  <si>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</si>
  <si>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</si>
  <si>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</si>
  <si>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</si>
  <si>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</si>
  <si>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</si>
  <si>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</si>
  <si>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</si>
  <si>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</si>
  <si>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</si>
  <si>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</si>
  <si>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</si>
  <si>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</si>
  <si>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</si>
  <si>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</si>
  <si>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</si>
  <si>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</si>
  <si>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</si>
  <si>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</si>
  <si>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</si>
  <si>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</si>
  <si>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</si>
  <si>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</si>
  <si>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</si>
  <si>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</si>
  <si>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</si>
  <si>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</si>
  <si>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</si>
  <si>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</si>
  <si>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</si>
  <si>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</si>
  <si>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</si>
  <si>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</si>
  <si>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</si>
  <si>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</si>
  <si>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</si>
  <si>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</si>
  <si>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</si>
  <si>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</si>
  <si>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</si>
  <si>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</si>
  <si>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</si>
  <si>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</si>
  <si>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</si>
  <si>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</si>
  <si>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</si>
  <si>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</si>
  <si>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</si>
  <si>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</si>
  <si>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</si>
  <si>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</si>
  <si>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</si>
  <si>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</si>
  <si>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</si>
  <si>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</si>
  <si>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</si>
  <si>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</si>
  <si>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</si>
  <si>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</si>
  <si>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</si>
  <si>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</si>
  <si>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</si>
  <si>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</si>
  <si>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</si>
  <si>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</si>
  <si>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</si>
  <si>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</si>
  <si>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</si>
  <si>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</si>
  <si>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</si>
  <si>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</si>
  <si>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</si>
  <si>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</si>
  <si>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</si>
  <si>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</si>
  <si>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</si>
  <si>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</si>
  <si>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</si>
  <si>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</si>
  <si>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</si>
  <si>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</si>
  <si>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</si>
  <si>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</si>
  <si>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</si>
  <si>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</si>
  <si>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</si>
  <si>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</si>
  <si>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</si>
  <si>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</si>
  <si>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</si>
  <si>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</si>
  <si>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</si>
  <si>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</si>
  <si>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</si>
  <si>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</si>
  <si>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</si>
  <si>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</si>
  <si>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</si>
  <si>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</si>
  <si>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</si>
  <si>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</si>
  <si>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</si>
  <si>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</si>
  <si>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</si>
  <si>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</si>
  <si>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</si>
  <si>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</si>
  <si>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</si>
  <si>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</si>
  <si>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</si>
  <si>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</si>
  <si>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</si>
  <si>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</si>
  <si>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</si>
  <si>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</si>
  <si>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</si>
  <si>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</si>
  <si>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</si>
  <si>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</si>
  <si>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</si>
  <si>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</si>
  <si>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</si>
  <si>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</si>
  <si>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</si>
  <si>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</si>
  <si>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</si>
  <si>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</si>
  <si>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</si>
  <si>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</si>
  <si>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</si>
  <si>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</si>
  <si>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</si>
  <si>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</si>
  <si>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</si>
  <si>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</si>
  <si>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</si>
  <si>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</si>
  <si>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</si>
  <si>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</si>
  <si>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</si>
  <si>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</si>
  <si>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</si>
  <si>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</si>
  <si>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</si>
  <si>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</si>
  <si>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</si>
  <si>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</si>
  <si>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</si>
  <si>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</si>
  <si>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</si>
  <si>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</si>
  <si>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</si>
  <si>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</si>
  <si>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</si>
  <si>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</si>
  <si>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</si>
  <si>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</si>
  <si>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</si>
  <si>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</si>
  <si>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</si>
  <si>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</si>
  <si>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</si>
  <si>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</si>
  <si>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</si>
  <si>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</si>
  <si>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</si>
  <si>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</si>
  <si>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</si>
  <si>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</si>
  <si>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</si>
  <si>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</si>
  <si>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</si>
  <si>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</si>
  <si>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</si>
  <si>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</si>
  <si>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</si>
  <si>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</si>
  <si>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</si>
  <si>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</si>
  <si>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</si>
  <si>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</si>
  <si>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</si>
  <si>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</si>
  <si>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</si>
  <si>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</si>
  <si>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</si>
  <si>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</si>
  <si>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</si>
  <si>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</si>
  <si>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</si>
  <si>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</si>
  <si>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</si>
  <si>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</si>
  <si>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</si>
  <si>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</si>
  <si>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</si>
  <si>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</si>
  <si>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</si>
  <si>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</si>
  <si>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</si>
  <si>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</si>
  <si>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</si>
  <si>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</si>
  <si>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</si>
  <si>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</si>
  <si>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</si>
  <si>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</si>
  <si>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</si>
  <si>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</si>
  <si>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</si>
  <si>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</si>
  <si>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</si>
  <si>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</si>
  <si>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</si>
  <si>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</si>
  <si>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</si>
  <si>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</si>
  <si>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</si>
  <si>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</si>
  <si>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</si>
  <si>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</si>
  <si>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</si>
  <si>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</si>
  <si>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</si>
  <si>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</si>
  <si>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</si>
  <si>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</si>
  <si>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</si>
  <si>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</si>
  <si>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</si>
  <si>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</si>
  <si>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</si>
  <si>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</si>
  <si>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</si>
  <si>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</si>
  <si>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</si>
  <si>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</si>
  <si>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</si>
  <si>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</si>
  <si>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</si>
  <si>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</si>
  <si>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</si>
  <si>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</si>
  <si>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</si>
  <si>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</si>
  <si>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</si>
  <si>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</si>
  <si>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</si>
  <si>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</si>
  <si>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</si>
  <si>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</si>
  <si>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</si>
  <si>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</si>
  <si>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</si>
  <si>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</si>
  <si>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</si>
  <si>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</si>
  <si>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</si>
  <si>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</si>
  <si>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</si>
  <si>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</si>
  <si>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</si>
  <si>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</si>
  <si>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</si>
  <si>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</si>
  <si>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</si>
  <si>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</si>
  <si>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</si>
  <si>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</si>
  <si>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</si>
  <si>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</si>
  <si>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</si>
  <si>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</si>
  <si>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</si>
  <si>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</si>
  <si>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</si>
  <si>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</si>
  <si>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</si>
  <si>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</si>
  <si>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</si>
  <si>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</si>
  <si>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</si>
  <si>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</si>
  <si>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</si>
  <si>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</si>
  <si>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</si>
  <si>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</si>
  <si>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</si>
  <si>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</si>
  <si>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</si>
  <si>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</si>
  <si>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</si>
  <si>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</si>
  <si>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</si>
  <si>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</si>
  <si>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</si>
  <si>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</si>
  <si>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</si>
  <si>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</si>
  <si>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</si>
  <si>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</si>
  <si>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</si>
  <si>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</si>
  <si>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</si>
  <si>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</si>
  <si>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</si>
  <si>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</si>
  <si>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</si>
  <si>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</si>
  <si>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</si>
  <si>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</si>
  <si>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</si>
  <si>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</si>
  <si>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</si>
  <si>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</si>
  <si>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</si>
  <si>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</si>
  <si>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</si>
  <si>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</si>
  <si>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</si>
  <si>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</si>
  <si>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</si>
  <si>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</si>
  <si>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</si>
  <si>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</si>
  <si>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</si>
  <si>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</si>
  <si>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</si>
  <si>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</si>
  <si>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</si>
  <si>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</si>
  <si>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</si>
  <si>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</si>
  <si>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</si>
  <si>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</si>
  <si>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</si>
  <si>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</si>
  <si>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</si>
  <si>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</si>
  <si>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</si>
  <si>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</si>
  <si>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</si>
  <si>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</si>
  <si>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</si>
  <si>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</si>
  <si>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</si>
  <si>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</si>
  <si>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</si>
  <si>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</si>
  <si>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</si>
  <si>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</si>
  <si>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</si>
  <si>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</si>
  <si>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</si>
  <si>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</si>
  <si>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</si>
  <si>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</si>
  <si>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</si>
  <si>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</si>
  <si>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</si>
  <si>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</si>
  <si>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</si>
  <si>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</si>
  <si>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</si>
  <si>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</si>
  <si>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</si>
  <si>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</si>
  <si>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</si>
  <si>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</si>
  <si>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</si>
  <si>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</si>
  <si>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</si>
  <si>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</si>
  <si>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</si>
  <si>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</si>
  <si>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</si>
  <si>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</si>
  <si>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</si>
  <si>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</si>
  <si>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</si>
  <si>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</si>
  <si>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</si>
  <si>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</si>
  <si>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</si>
  <si>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</si>
  <si>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</si>
  <si>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</si>
  <si>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</si>
  <si>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</si>
  <si>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</si>
  <si>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</si>
  <si>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</si>
  <si>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</si>
  <si>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</si>
  <si>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</si>
  <si>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</si>
  <si>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</si>
  <si>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</si>
  <si>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</si>
  <si>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</si>
  <si>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</si>
  <si>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</si>
  <si>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</si>
  <si>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</si>
  <si>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</si>
  <si>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</si>
  <si>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</si>
  <si>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</si>
  <si>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</si>
  <si>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</si>
  <si>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</si>
  <si>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</si>
  <si>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</si>
  <si>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</si>
  <si>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</si>
  <si>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</si>
  <si>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</si>
  <si>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</si>
  <si>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</si>
  <si>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</si>
  <si>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</si>
  <si>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</si>
  <si>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</si>
  <si>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</si>
  <si>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</si>
  <si>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</si>
  <si>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</si>
  <si>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</si>
  <si>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</si>
  <si>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</si>
  <si>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</si>
  <si>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</si>
  <si>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</si>
  <si>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</si>
  <si>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</si>
  <si>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</si>
  <si>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</si>
  <si>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</si>
  <si>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</si>
  <si>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</si>
  <si>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</si>
  <si>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</si>
  <si>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</si>
  <si>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</si>
  <si>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</si>
  <si>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</si>
  <si>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</si>
  <si>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</si>
  <si>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</si>
  <si>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</si>
  <si>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</si>
  <si>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</si>
  <si>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</si>
  <si>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</si>
  <si>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</si>
  <si>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</si>
  <si>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</si>
  <si>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</si>
  <si>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</si>
  <si>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</si>
  <si>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</si>
  <si>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</si>
  <si>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</si>
  <si>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</si>
  <si>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</si>
  <si>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</si>
  <si>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</si>
  <si>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</si>
  <si>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</si>
  <si>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</si>
  <si>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</si>
  <si>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</si>
  <si>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</si>
  <si>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</si>
  <si>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</si>
  <si>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</si>
  <si>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</si>
  <si>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</si>
  <si>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</si>
  <si>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</si>
  <si>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</si>
  <si>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</si>
  <si>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</si>
  <si>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</si>
  <si>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</si>
  <si>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</si>
  <si>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</si>
  <si>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</si>
  <si>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</si>
  <si>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</si>
  <si>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</si>
  <si>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</si>
  <si>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</si>
  <si>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</si>
  <si>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</si>
  <si>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</si>
  <si>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</si>
  <si>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</si>
  <si>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</si>
  <si>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</si>
  <si>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</si>
  <si>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</si>
  <si>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</si>
  <si>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</si>
  <si>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</si>
  <si>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</si>
  <si>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</si>
  <si>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</si>
  <si>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</si>
  <si>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</si>
  <si>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</si>
  <si>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</si>
  <si>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</si>
  <si>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</si>
  <si>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</si>
  <si>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</si>
  <si>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</si>
  <si>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</si>
  <si>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</si>
  <si>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</si>
  <si>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</si>
  <si>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</si>
  <si>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</si>
  <si>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</si>
  <si>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</si>
  <si>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</si>
  <si>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</si>
  <si>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</si>
  <si>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</si>
  <si>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</si>
  <si>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</si>
  <si>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</si>
  <si>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</si>
  <si>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</si>
  <si>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</si>
  <si>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</si>
  <si>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</si>
  <si>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</si>
  <si>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</si>
  <si>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</si>
  <si>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</si>
  <si>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</si>
  <si>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</si>
  <si>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</si>
  <si>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</si>
  <si>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</si>
  <si>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</si>
  <si>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</si>
  <si>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</si>
  <si>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</si>
  <si>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</si>
  <si>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</si>
  <si>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</si>
  <si>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</si>
  <si>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</si>
  <si>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</si>
  <si>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</si>
  <si>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</si>
  <si>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</si>
  <si>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</si>
  <si>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</si>
  <si>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</si>
  <si>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</si>
  <si>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</si>
  <si>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</si>
  <si>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</si>
  <si>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</si>
  <si>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</si>
  <si>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</si>
  <si>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</si>
  <si>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</si>
  <si>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</si>
  <si>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</si>
  <si>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</si>
  <si>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</si>
  <si>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</si>
  <si>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</si>
  <si>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</si>
  <si>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</si>
  <si>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</si>
  <si>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</si>
  <si>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</si>
  <si>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</si>
  <si>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</si>
  <si>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</si>
  <si>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</si>
  <si>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</si>
  <si>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</si>
  <si>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</si>
  <si>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</si>
  <si>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</si>
  <si>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</si>
  <si>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</si>
  <si>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</si>
  <si>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</si>
  <si>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</si>
  <si>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</si>
  <si>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</si>
  <si>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</si>
  <si>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</si>
  <si>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</si>
  <si>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</si>
  <si>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</si>
  <si>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</si>
  <si>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</si>
  <si>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</si>
  <si>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</si>
  <si>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</si>
  <si>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</si>
  <si>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</si>
  <si>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</si>
  <si>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</si>
  <si>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</si>
  <si>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</si>
  <si>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</si>
  <si>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</si>
  <si>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</si>
  <si>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</si>
  <si>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</si>
  <si>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</si>
  <si>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</si>
  <si>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</si>
  <si>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</si>
  <si>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</si>
  <si>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</si>
  <si>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</si>
  <si>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</si>
  <si>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</si>
  <si>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</si>
  <si>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</si>
  <si>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</si>
  <si>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</si>
  <si>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</si>
  <si>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</si>
  <si>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</si>
  <si>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</si>
  <si>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</si>
  <si>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</si>
  <si>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</si>
  <si>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</si>
  <si>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</si>
  <si>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</si>
  <si>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</si>
  <si>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</si>
  <si>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</si>
  <si>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</si>
  <si>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</si>
  <si>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</si>
  <si>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</si>
  <si>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</si>
  <si>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</si>
  <si>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</si>
  <si>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</si>
  <si>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</si>
  <si>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</si>
  <si>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</si>
  <si>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</si>
  <si>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</si>
  <si>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</si>
  <si>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</si>
  <si>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</si>
  <si>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</si>
  <si>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</si>
  <si>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</si>
  <si>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</si>
  <si>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</si>
  <si>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</si>
  <si>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</si>
  <si>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</si>
  <si>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</si>
  <si>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</si>
  <si>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</si>
  <si>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</si>
  <si>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</si>
  <si>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</si>
  <si>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</si>
  <si>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</si>
  <si>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</si>
  <si>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</si>
  <si>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</si>
  <si>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</si>
  <si>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</si>
  <si>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</si>
  <si>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</si>
  <si>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</si>
  <si>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</si>
  <si>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</si>
  <si>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</si>
  <si>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</si>
  <si>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</si>
  <si>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</si>
  <si>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</si>
  <si>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</si>
  <si>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</si>
  <si>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</si>
  <si>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</si>
  <si>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</si>
  <si>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</si>
  <si>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</si>
  <si>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</si>
  <si>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</si>
  <si>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</si>
  <si>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</si>
  <si>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</si>
  <si>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</si>
  <si>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</si>
  <si>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</si>
  <si>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</si>
  <si>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</si>
  <si>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</si>
  <si>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</si>
  <si>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</si>
  <si>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</si>
  <si>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</si>
  <si>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</si>
  <si>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</si>
  <si>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</si>
  <si>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</si>
  <si>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</si>
  <si>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</si>
  <si>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</si>
  <si>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</si>
  <si>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</si>
  <si>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</si>
  <si>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</si>
  <si>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</si>
  <si>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</si>
  <si>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</si>
  <si>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</si>
  <si>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</si>
  <si>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</si>
  <si>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</si>
  <si>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</si>
  <si>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</si>
  <si>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</si>
  <si>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</si>
  <si>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</si>
  <si>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</si>
  <si>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</si>
  <si>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</si>
  <si>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</si>
  <si>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</si>
  <si>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</si>
  <si>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</si>
  <si>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</si>
  <si>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</si>
  <si>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</si>
  <si>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</si>
  <si>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</si>
  <si>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</si>
  <si>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</si>
  <si>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</si>
  <si>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</si>
  <si>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</si>
  <si>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</si>
  <si>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</si>
  <si>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</si>
  <si>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</si>
  <si>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</si>
  <si>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</si>
  <si>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</si>
  <si>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</si>
  <si>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</si>
  <si>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</si>
  <si>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</si>
  <si>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</si>
  <si>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</si>
  <si>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</si>
  <si>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</si>
  <si>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</si>
  <si>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</si>
  <si>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</si>
  <si>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</si>
  <si>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</si>
  <si>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</si>
  <si>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</si>
  <si>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</si>
  <si>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</si>
  <si>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</si>
  <si>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</si>
  <si>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</si>
  <si>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</si>
  <si>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</si>
  <si>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</si>
  <si>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</si>
  <si>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</si>
  <si>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</si>
  <si>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</si>
  <si>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</si>
  <si>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</si>
  <si>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</si>
  <si>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</si>
  <si>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</si>
  <si>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</si>
  <si>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</si>
  <si>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</si>
  <si>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</si>
  <si>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</si>
  <si>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</si>
  <si>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</si>
  <si>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</si>
  <si>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</si>
  <si>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</si>
  <si>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</si>
  <si>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</si>
  <si>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</si>
  <si>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</si>
  <si>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</si>
  <si>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</si>
  <si>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</si>
  <si>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</si>
  <si>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</si>
  <si>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</si>
  <si>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</si>
  <si>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</si>
  <si>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</si>
  <si>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</si>
  <si>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</si>
  <si>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</si>
  <si>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</si>
  <si>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</si>
  <si>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</si>
  <si>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</si>
  <si>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</si>
  <si>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</si>
  <si>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</si>
  <si>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</si>
  <si>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</si>
  <si>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</si>
  <si>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</si>
  <si>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</si>
  <si>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</si>
  <si>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</si>
  <si>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</si>
  <si>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</si>
  <si>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</si>
  <si>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</si>
  <si>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</si>
  <si>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</si>
  <si>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</si>
  <si>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</si>
  <si>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</si>
  <si>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</si>
  <si>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</si>
  <si>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</si>
  <si>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</si>
  <si>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</si>
  <si>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</si>
  <si>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</si>
  <si>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</si>
  <si>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</si>
  <si>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</si>
  <si>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</si>
  <si>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</si>
  <si>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</si>
  <si>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</si>
  <si>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</si>
  <si>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</si>
  <si>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</si>
  <si>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</si>
  <si>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</si>
  <si>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</si>
  <si>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</si>
  <si>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</si>
  <si>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</si>
  <si>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</si>
  <si>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</si>
  <si>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</si>
  <si>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</si>
  <si>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</si>
  <si>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</si>
  <si>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</si>
  <si>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</si>
  <si>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</si>
  <si>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</si>
  <si>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</si>
  <si>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</si>
  <si>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</si>
  <si>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</si>
  <si>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</si>
  <si>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</si>
  <si>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</si>
  <si>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</si>
  <si>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</si>
  <si>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</si>
  <si>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</si>
  <si>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</si>
  <si>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</si>
  <si>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</si>
  <si>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</si>
  <si>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</si>
  <si>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</si>
  <si>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</si>
  <si>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</si>
  <si>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</si>
  <si>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</si>
  <si>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</si>
  <si>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</si>
  <si>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</si>
  <si>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</si>
  <si>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</si>
  <si>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</si>
  <si>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</si>
  <si>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</si>
  <si>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</si>
  <si>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</si>
  <si>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</si>
  <si>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</si>
  <si>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</si>
  <si>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</si>
  <si>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</si>
  <si>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</si>
  <si>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</si>
  <si>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</si>
  <si>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</si>
  <si>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</si>
  <si>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</si>
  <si>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</si>
  <si>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</si>
  <si>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</si>
  <si>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</si>
  <si>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</si>
  <si>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</si>
  <si>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</si>
  <si>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</si>
  <si>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</si>
  <si>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</si>
  <si>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</si>
  <si>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</si>
  <si>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</si>
  <si>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</si>
  <si>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</si>
  <si>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</si>
  <si>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</si>
  <si>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</si>
  <si>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</si>
  <si>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</si>
  <si>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</si>
  <si>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</si>
  <si>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</si>
  <si>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</si>
  <si>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</si>
  <si>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</si>
  <si>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</si>
  <si>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</si>
  <si>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</si>
  <si>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</si>
  <si>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</si>
  <si>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</si>
  <si>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</si>
  <si>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</si>
  <si>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</si>
  <si>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</si>
  <si>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</si>
  <si>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</si>
  <si>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</si>
  <si>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</si>
  <si>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</si>
  <si>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</si>
  <si>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</si>
  <si>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</si>
  <si>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</si>
  <si>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</si>
  <si>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</si>
  <si>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</si>
  <si>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</si>
  <si>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</si>
  <si>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</si>
  <si>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</si>
  <si>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</si>
  <si>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</si>
  <si>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</si>
  <si>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</si>
  <si>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</si>
  <si>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</si>
  <si>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</si>
  <si>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</si>
  <si>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</si>
  <si>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</si>
  <si>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</si>
  <si>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</si>
  <si>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</si>
  <si>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</si>
  <si>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</si>
  <si>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</si>
  <si>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</si>
  <si>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</si>
  <si>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</si>
  <si>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</si>
  <si>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</si>
  <si>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</si>
  <si>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</si>
  <si>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</si>
  <si>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</si>
  <si>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</si>
  <si>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</si>
  <si>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</si>
  <si>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</si>
  <si>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</si>
  <si>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</si>
  <si>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</si>
  <si>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</si>
  <si>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</si>
  <si>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</si>
  <si>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</si>
  <si>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</si>
  <si>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</si>
  <si>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</si>
  <si>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</si>
  <si>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</si>
  <si>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</si>
  <si>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</si>
  <si>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</si>
  <si>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</si>
  <si>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</si>
  <si>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</si>
  <si>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</si>
  <si>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</si>
  <si>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</si>
  <si>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</si>
  <si>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</si>
  <si>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</si>
  <si>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</si>
  <si>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</si>
  <si>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</si>
  <si>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</si>
  <si>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</si>
  <si>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</si>
  <si>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</si>
  <si>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</si>
  <si>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</si>
  <si>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</si>
  <si>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</si>
  <si>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</si>
  <si>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</si>
  <si>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</si>
  <si>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</si>
  <si>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</si>
  <si>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</si>
  <si>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</si>
  <si>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</si>
  <si>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</si>
  <si>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</si>
  <si>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</si>
  <si>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</si>
  <si>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</si>
  <si>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</si>
  <si>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</si>
  <si>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</si>
  <si>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</si>
  <si>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</si>
  <si>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</si>
  <si>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</si>
  <si>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</si>
  <si>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</si>
  <si>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</si>
  <si>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</si>
  <si>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</si>
  <si>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</si>
  <si>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</si>
  <si>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</si>
  <si>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</si>
  <si>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</si>
  <si>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</si>
  <si>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</si>
  <si>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</si>
  <si>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</si>
  <si>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</si>
  <si>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</si>
  <si>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</si>
  <si>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</si>
  <si>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</si>
  <si>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</si>
  <si>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</si>
  <si>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</si>
  <si>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</si>
  <si>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</si>
  <si>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</si>
  <si>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</si>
  <si>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</si>
  <si>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</si>
  <si>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</si>
  <si>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</si>
  <si>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</si>
  <si>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</si>
  <si>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</si>
  <si>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</si>
  <si>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</si>
  <si>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</si>
  <si>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</si>
  <si>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</si>
  <si>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</si>
  <si>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</si>
  <si>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</si>
  <si>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</si>
  <si>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</si>
  <si>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</si>
  <si>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</si>
  <si>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</si>
  <si>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</si>
  <si>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</si>
  <si>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</si>
  <si>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</si>
  <si>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</si>
  <si>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</si>
  <si>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</si>
  <si>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</si>
  <si>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</si>
  <si>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</si>
  <si>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</si>
  <si>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</si>
  <si>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</si>
  <si>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</si>
  <si>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</si>
  <si>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</si>
  <si>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</si>
  <si>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</si>
  <si>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</si>
  <si>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</si>
  <si>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</si>
  <si>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</si>
  <si>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</si>
  <si>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</si>
  <si>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</si>
  <si>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</si>
  <si>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</si>
  <si>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</si>
  <si>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</si>
  <si>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</si>
  <si>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</si>
  <si>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</si>
  <si>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</si>
  <si>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</si>
  <si>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</si>
  <si>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</si>
  <si>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</si>
  <si>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</si>
  <si>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</si>
  <si>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</si>
  <si>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</si>
  <si>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</si>
  <si>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</si>
  <si>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</si>
  <si>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</si>
  <si>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</si>
  <si>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</si>
  <si>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</si>
  <si>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</si>
  <si>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</si>
  <si>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</si>
  <si>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</si>
  <si>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</si>
  <si>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</si>
  <si>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</si>
  <si>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</si>
  <si>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</si>
  <si>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</si>
  <si>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</si>
  <si>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</si>
  <si>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</si>
  <si>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</si>
  <si>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</si>
  <si>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</si>
  <si>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</si>
  <si>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</si>
  <si>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</si>
  <si>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</si>
  <si>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</si>
  <si>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</si>
  <si>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</si>
  <si>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</si>
  <si>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</si>
  <si>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</si>
  <si>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</si>
  <si>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</si>
  <si>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</si>
  <si>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</si>
  <si>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</si>
  <si>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</si>
  <si>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</si>
  <si>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</si>
  <si>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</si>
  <si>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</si>
  <si>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</si>
  <si>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</si>
  <si>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</si>
  <si>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</si>
  <si>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</si>
  <si>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</si>
  <si>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</si>
  <si>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</si>
  <si>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</si>
  <si>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</si>
  <si>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</si>
  <si>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</si>
  <si>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</si>
  <si>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</si>
  <si>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</si>
  <si>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</si>
  <si>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</si>
  <si>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</si>
  <si>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</si>
  <si>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</si>
  <si>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</si>
  <si>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</si>
  <si>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</si>
  <si>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</si>
  <si>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</si>
  <si>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</si>
  <si>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</si>
  <si>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</si>
  <si>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</si>
  <si>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</si>
  <si>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</si>
  <si>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</si>
  <si>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</si>
  <si>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</si>
  <si>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</si>
  <si>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</si>
  <si>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</si>
  <si>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</si>
  <si>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</si>
  <si>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</si>
  <si>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</si>
  <si>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</si>
  <si>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</si>
  <si>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</si>
  <si>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</si>
  <si>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</si>
  <si>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</si>
  <si>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</si>
  <si>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</si>
  <si>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</si>
  <si>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</si>
  <si>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</si>
  <si>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</si>
  <si>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</si>
  <si>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</si>
  <si>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</si>
  <si>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</si>
  <si>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</si>
  <si>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</si>
  <si>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</si>
  <si>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</si>
  <si>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</si>
  <si>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</si>
  <si>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</si>
  <si>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</si>
  <si>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</si>
  <si>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</si>
  <si>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</si>
  <si>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</si>
  <si>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</si>
  <si>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</si>
  <si>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</si>
  <si>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</si>
  <si>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</si>
  <si>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</si>
  <si>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</si>
  <si>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</si>
  <si>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</si>
  <si>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</si>
  <si>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</si>
  <si>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</si>
  <si>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</si>
  <si>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</si>
  <si>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</si>
  <si>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</si>
  <si>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</si>
  <si>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</si>
  <si>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</si>
  <si>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</si>
  <si>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</si>
  <si>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</si>
  <si>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</si>
  <si>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</si>
  <si>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</si>
  <si>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</si>
  <si>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</si>
  <si>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</si>
  <si>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</si>
  <si>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</si>
  <si>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</si>
  <si>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</si>
  <si>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</si>
  <si>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</si>
  <si>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</si>
  <si>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</si>
  <si>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</si>
  <si>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</si>
  <si>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</si>
  <si>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</si>
  <si>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</si>
  <si>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</si>
  <si>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</si>
  <si>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</si>
  <si>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</si>
  <si>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</si>
  <si>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</si>
  <si>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</si>
  <si>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</si>
  <si>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</si>
  <si>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</si>
  <si>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</si>
  <si>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</si>
  <si>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</si>
  <si>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</si>
  <si>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</si>
  <si>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</si>
  <si>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</si>
  <si>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</si>
  <si>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</si>
  <si>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</si>
  <si>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</si>
  <si>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</si>
  <si>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</si>
  <si>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</si>
  <si>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</si>
  <si>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</si>
  <si>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</si>
  <si>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</si>
  <si>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</si>
  <si>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</si>
  <si>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</si>
  <si>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</si>
  <si>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</si>
  <si>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</si>
  <si>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</si>
  <si>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</si>
  <si>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</si>
  <si>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</si>
  <si>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</si>
  <si>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</si>
  <si>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</si>
  <si>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</si>
  <si>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</si>
  <si>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</si>
  <si>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</si>
  <si>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</si>
  <si>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</si>
  <si>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</si>
  <si>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</si>
  <si>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</si>
  <si>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</si>
  <si>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</si>
  <si>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</si>
  <si>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</si>
  <si>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</si>
  <si>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</si>
  <si>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</si>
  <si>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</si>
  <si>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</si>
  <si>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</si>
  <si>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</si>
  <si>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</si>
  <si>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</si>
  <si>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</si>
  <si>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</si>
  <si>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</si>
  <si>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</si>
  <si>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</si>
  <si>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</si>
  <si>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</si>
  <si>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</si>
  <si>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</si>
  <si>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</si>
  <si>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</si>
  <si>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</si>
  <si>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</si>
  <si>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</si>
  <si>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</si>
  <si>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</si>
  <si>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</si>
  <si>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</si>
  <si>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</si>
  <si>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</si>
  <si>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</si>
  <si>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</si>
  <si>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</si>
  <si>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</si>
  <si>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</si>
  <si>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</si>
  <si>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</si>
  <si>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</si>
  <si>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</si>
  <si>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</si>
  <si>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</si>
  <si>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</si>
  <si>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</si>
  <si>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</si>
  <si>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</si>
  <si>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</si>
  <si>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</si>
  <si>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</si>
  <si>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</si>
  <si>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</si>
  <si>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</si>
  <si>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</si>
  <si>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</si>
  <si>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</si>
  <si>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</si>
  <si>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</si>
  <si>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</si>
  <si>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</si>
  <si>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</si>
  <si>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</si>
  <si>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</si>
  <si>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</si>
  <si>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</si>
  <si>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</si>
  <si>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</si>
  <si>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</si>
  <si>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</si>
  <si>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</si>
  <si>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</si>
  <si>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</si>
  <si>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</si>
  <si>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</si>
  <si>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</si>
  <si>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</si>
  <si>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</si>
  <si>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</si>
  <si>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</si>
  <si>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</si>
  <si>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</si>
  <si>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</si>
  <si>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</si>
  <si>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</si>
  <si>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</si>
  <si>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</si>
  <si>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</si>
  <si>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</si>
  <si>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</si>
  <si>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</si>
  <si>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</si>
  <si>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</si>
  <si>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</si>
  <si>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</si>
  <si>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</si>
  <si>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</si>
  <si>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</si>
  <si>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</si>
  <si>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</si>
  <si>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</si>
  <si>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</si>
  <si>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</si>
  <si>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</si>
  <si>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</si>
  <si>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</si>
  <si>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</si>
  <si>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</si>
  <si>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</si>
  <si>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</si>
  <si>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</si>
  <si>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</si>
  <si>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</si>
  <si>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</si>
  <si>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</si>
  <si>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</si>
  <si>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</si>
  <si>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</si>
  <si>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</si>
  <si>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</si>
  <si>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</si>
  <si>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</si>
  <si>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</si>
  <si>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</si>
  <si>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</si>
  <si>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</si>
  <si>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</si>
  <si>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</si>
  <si>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</si>
  <si>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</si>
  <si>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</si>
  <si>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</si>
  <si>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</si>
  <si>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</si>
  <si>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</si>
  <si>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</si>
  <si>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</si>
  <si>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</si>
  <si>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</si>
  <si>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</si>
  <si>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</si>
  <si>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</si>
  <si>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</si>
  <si>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</si>
  <si>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</si>
  <si>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</si>
  <si>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</si>
  <si>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</si>
  <si>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</si>
  <si>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</si>
  <si>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</si>
  <si>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</si>
  <si>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</si>
  <si>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</si>
  <si>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</si>
  <si>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</si>
  <si>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</si>
  <si>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</si>
  <si>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</si>
  <si>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</si>
  <si>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</si>
  <si>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</si>
  <si>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</si>
  <si>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</si>
  <si>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</si>
  <si>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</si>
  <si>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</si>
  <si>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</si>
  <si>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</si>
  <si>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</si>
  <si>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</si>
  <si>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</si>
  <si>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</si>
  <si>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</si>
  <si>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</si>
  <si>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</si>
  <si>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</si>
  <si>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</si>
  <si>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</si>
  <si>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</si>
  <si>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</si>
  <si>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</si>
  <si>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</si>
  <si>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</si>
  <si>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</si>
  <si>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</si>
  <si>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</si>
  <si>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</si>
  <si>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</si>
  <si>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</si>
  <si>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</si>
  <si>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</si>
  <si>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</si>
  <si>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</si>
  <si>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</si>
  <si>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</si>
  <si>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</si>
  <si>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</si>
  <si>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</si>
  <si>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</si>
  <si>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</si>
  <si>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</si>
  <si>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</si>
  <si>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</si>
  <si>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</si>
  <si>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</si>
  <si>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</si>
  <si>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</si>
  <si>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</si>
  <si>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</si>
  <si>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</si>
  <si>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</si>
  <si>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</si>
  <si>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</si>
  <si>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</si>
  <si>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</si>
  <si>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</si>
  <si>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</si>
  <si>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</si>
  <si>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</si>
  <si>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</si>
  <si>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</si>
  <si>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</si>
  <si>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</si>
  <si>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</si>
  <si>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</si>
  <si>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</si>
  <si>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</si>
  <si>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</si>
  <si>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</si>
  <si>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</si>
  <si>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</si>
  <si>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</si>
  <si>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</si>
  <si>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</si>
  <si>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</si>
  <si>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</si>
  <si>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</si>
  <si>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</si>
  <si>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</si>
  <si>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</si>
  <si>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</si>
  <si>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</si>
  <si>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</si>
  <si>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</si>
  <si>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</si>
  <si>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</si>
  <si>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</si>
  <si>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</si>
  <si>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</si>
  <si>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</si>
  <si>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</si>
  <si>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</si>
  <si>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</si>
  <si>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</si>
  <si>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</si>
  <si>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</si>
  <si>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</si>
  <si>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</si>
  <si>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</si>
  <si>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</si>
  <si>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</si>
  <si>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</si>
  <si>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</si>
  <si>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</si>
  <si>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</si>
  <si>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</si>
  <si>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</si>
  <si>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</si>
  <si>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</si>
  <si>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</si>
  <si>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</si>
  <si>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</si>
  <si>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</si>
  <si>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</si>
  <si>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</si>
  <si>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</si>
  <si>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</si>
  <si>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</si>
  <si>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</si>
  <si>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</si>
  <si>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</si>
  <si>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</si>
  <si>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</si>
  <si>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</si>
  <si>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</si>
  <si>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</si>
  <si>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</si>
  <si>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</si>
  <si>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</si>
  <si>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</si>
  <si>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</si>
  <si>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</si>
  <si>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</si>
  <si>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</si>
  <si>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</si>
  <si>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</si>
  <si>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</si>
  <si>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</si>
  <si>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</si>
  <si>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</si>
  <si>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</si>
  <si>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</si>
  <si>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</si>
  <si>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</si>
  <si>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</si>
  <si>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</si>
  <si>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</si>
  <si>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</si>
  <si>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</si>
  <si>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</si>
  <si>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</si>
  <si>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</si>
  <si>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</si>
  <si>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</si>
  <si>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</si>
  <si>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</si>
  <si>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</si>
  <si>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</si>
  <si>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</si>
  <si>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</si>
  <si>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</si>
  <si>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</si>
  <si>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</si>
  <si>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</si>
  <si>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</si>
  <si>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</si>
  <si>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</si>
  <si>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</si>
  <si>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</si>
  <si>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</si>
  <si>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</si>
  <si>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</si>
  <si>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</si>
  <si>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</si>
  <si>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</si>
  <si>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</si>
  <si>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</si>
  <si>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</si>
  <si>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</si>
  <si>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</si>
  <si>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</si>
  <si>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</si>
  <si>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</si>
  <si>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</si>
  <si>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</si>
  <si>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</si>
  <si>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</si>
  <si>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</si>
  <si>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</si>
  <si>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</si>
  <si>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</si>
  <si>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</si>
  <si>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</si>
  <si>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</si>
  <si>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</si>
  <si>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</si>
  <si>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</si>
  <si>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</si>
  <si>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</si>
  <si>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</si>
  <si>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</si>
  <si>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</si>
  <si>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</si>
  <si>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</si>
  <si>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</si>
  <si>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</si>
  <si>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</si>
  <si>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</si>
  <si>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</si>
  <si>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</si>
  <si>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</si>
  <si>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</si>
  <si>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</si>
  <si>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</si>
  <si>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</si>
  <si>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</si>
  <si>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</si>
  <si>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</si>
  <si>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</si>
  <si>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</si>
  <si>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</si>
  <si>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</si>
  <si>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</si>
  <si>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</si>
  <si>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</si>
  <si>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</si>
  <si>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</si>
  <si>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</si>
  <si>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</si>
  <si>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</si>
  <si>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</si>
  <si>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</si>
  <si>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</si>
  <si>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</si>
  <si>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</si>
  <si>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</si>
  <si>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</si>
  <si>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</si>
  <si>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</si>
  <si>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</si>
  <si>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</si>
  <si>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</si>
  <si>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</si>
  <si>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</si>
  <si>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</si>
  <si>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</si>
  <si>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</si>
  <si>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</si>
  <si>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</si>
  <si>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</si>
  <si>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</si>
  <si>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</si>
  <si>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</si>
  <si>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</si>
  <si>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</si>
  <si>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</si>
  <si>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</si>
  <si>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</si>
  <si>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</si>
  <si>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</si>
  <si>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</si>
  <si>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</si>
  <si>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</si>
  <si>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</si>
  <si>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</si>
  <si>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</si>
  <si>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</si>
  <si>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</si>
  <si>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</si>
  <si>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</si>
  <si>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</si>
  <si>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</si>
  <si>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</si>
  <si>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</si>
  <si>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</si>
  <si>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</si>
  <si>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</si>
  <si>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</si>
  <si>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</si>
  <si>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</si>
  <si>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</si>
  <si>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</si>
  <si>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</si>
  <si>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</si>
  <si>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</si>
  <si>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</si>
  <si>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</si>
  <si>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</si>
  <si>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</si>
  <si>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</si>
  <si>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</si>
  <si>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</si>
  <si>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</si>
  <si>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</si>
  <si>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</si>
  <si>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</si>
  <si>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</si>
  <si>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</si>
  <si>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</si>
  <si>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</si>
  <si>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</si>
  <si>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</si>
  <si>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</si>
  <si>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</si>
  <si>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</si>
  <si>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</si>
  <si>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</si>
  <si>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</si>
  <si>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</si>
  <si>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</si>
  <si>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</si>
  <si>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</si>
  <si>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</si>
  <si>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</si>
  <si>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</si>
  <si>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</si>
  <si>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</si>
  <si>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</si>
  <si>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</si>
  <si>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</si>
  <si>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</si>
  <si>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</si>
  <si>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</si>
  <si>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</si>
  <si>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</si>
  <si>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</si>
  <si>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</si>
  <si>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</si>
  <si>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</si>
  <si>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</si>
  <si>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</si>
  <si>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</si>
  <si>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</si>
  <si>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</si>
  <si>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</si>
  <si>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</si>
  <si>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</si>
  <si>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</si>
  <si>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</si>
  <si>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</si>
  <si>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</si>
  <si>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</si>
  <si>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</si>
  <si>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</si>
  <si>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</si>
  <si>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</si>
  <si>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</si>
  <si>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</si>
  <si>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</si>
  <si>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</si>
  <si>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</si>
  <si>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</si>
  <si>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</si>
  <si>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</si>
  <si>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</si>
  <si>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</si>
  <si>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</si>
  <si>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</si>
  <si>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</si>
  <si>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</si>
  <si>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</si>
  <si>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</si>
  <si>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</si>
  <si>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</si>
  <si>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</si>
  <si>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</si>
  <si>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</si>
  <si>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</si>
  <si>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</si>
  <si>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</si>
  <si>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</si>
  <si>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</si>
  <si>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</si>
  <si>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</si>
  <si>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</si>
  <si>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</si>
  <si>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</si>
  <si>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</si>
  <si>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</si>
  <si>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</si>
  <si>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</si>
  <si>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</si>
  <si>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</si>
  <si>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</si>
  <si>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</si>
  <si>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</si>
  <si>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</si>
  <si>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</si>
  <si>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</si>
  <si>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</si>
  <si>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</si>
  <si>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</si>
  <si>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</si>
  <si>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</si>
  <si>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</si>
  <si>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</si>
  <si>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</si>
  <si>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</si>
  <si>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</si>
  <si>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</si>
  <si>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</si>
  <si>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</si>
  <si>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</si>
  <si>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</si>
  <si>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</si>
  <si>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</si>
  <si>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</si>
  <si>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</si>
  <si>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</si>
  <si>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</si>
  <si>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</si>
  <si>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</si>
  <si>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</si>
  <si>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</si>
  <si>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</si>
  <si>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</si>
  <si>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</si>
  <si>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</si>
  <si>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</si>
  <si>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</si>
  <si>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</si>
  <si>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</si>
  <si>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</si>
  <si>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</si>
  <si>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</si>
  <si>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</si>
  <si>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</si>
  <si>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</si>
  <si>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</si>
  <si>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</si>
  <si>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</si>
  <si>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</si>
  <si>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</si>
  <si>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</si>
  <si>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</si>
  <si>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</si>
  <si>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</si>
  <si>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</si>
  <si>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</si>
  <si>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</si>
  <si>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</si>
  <si>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</si>
  <si>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</si>
  <si>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</si>
  <si>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</si>
  <si>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</si>
  <si>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</si>
  <si>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</si>
  <si>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</si>
  <si>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</si>
  <si>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</si>
  <si>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</si>
  <si>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</si>
  <si>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</si>
  <si>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</si>
  <si>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</si>
  <si>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</si>
  <si>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</si>
  <si>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</si>
  <si>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</si>
  <si>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</si>
  <si>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</si>
  <si>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</si>
  <si>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</si>
  <si>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</si>
  <si>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</si>
  <si>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</si>
  <si>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</si>
  <si>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</si>
  <si>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</si>
  <si>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</si>
  <si>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</si>
  <si>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</si>
  <si>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</si>
  <si>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</si>
  <si>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</si>
  <si>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</si>
  <si>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</si>
  <si>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</si>
  <si>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</si>
  <si>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</si>
  <si>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</si>
  <si>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</si>
  <si>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</si>
  <si>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</si>
  <si>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</si>
  <si>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</si>
  <si>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</si>
  <si>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</si>
  <si>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</si>
  <si>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</si>
  <si>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</si>
  <si>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</si>
  <si>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</si>
  <si>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</si>
  <si>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</si>
  <si>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</si>
  <si>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</si>
  <si>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</si>
  <si>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</si>
  <si>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</si>
  <si>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</si>
  <si>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</si>
  <si>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</si>
  <si>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</si>
  <si>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</si>
  <si>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</si>
  <si>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</si>
  <si>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</si>
  <si>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</si>
  <si>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</si>
  <si>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</si>
  <si>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</si>
  <si>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</si>
  <si>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</si>
  <si>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</si>
  <si>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</si>
  <si>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</si>
  <si>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</si>
  <si>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</si>
  <si>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</si>
  <si>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</si>
  <si>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</si>
  <si>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</si>
  <si>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</si>
  <si>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</si>
  <si>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</si>
  <si>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</si>
  <si>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</si>
  <si>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</si>
  <si>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</si>
  <si>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</si>
  <si>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</si>
  <si>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</si>
  <si>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</si>
  <si>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</si>
  <si>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</si>
  <si>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</si>
  <si>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</si>
  <si>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</si>
  <si>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</si>
  <si>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</si>
  <si>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</si>
  <si>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</si>
  <si>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</si>
  <si>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</si>
  <si>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</si>
  <si>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</si>
  <si>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</si>
  <si>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</si>
  <si>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</si>
  <si>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</si>
  <si>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</si>
  <si>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</si>
  <si>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</si>
  <si>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</si>
  <si>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</si>
  <si>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</si>
  <si>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</si>
  <si>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</si>
  <si>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</si>
  <si>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</si>
  <si>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</si>
  <si>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</si>
  <si>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</si>
  <si>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</si>
  <si>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</si>
  <si>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</si>
  <si>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</si>
  <si>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</si>
  <si>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</si>
  <si>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</si>
  <si>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</si>
  <si>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</si>
  <si>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</si>
  <si>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</si>
  <si>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</si>
  <si>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</si>
  <si>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</si>
  <si>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</si>
  <si>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</si>
  <si>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</si>
  <si>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</si>
  <si>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</si>
  <si>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</si>
  <si>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</si>
  <si>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</si>
  <si>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</si>
  <si>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</si>
  <si>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</si>
  <si>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</si>
  <si>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</si>
  <si>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</si>
  <si>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</si>
  <si>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</si>
  <si>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</si>
  <si>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</si>
  <si>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</si>
  <si>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</si>
  <si>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</si>
  <si>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</si>
  <si>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</si>
  <si>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</si>
  <si>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</si>
  <si>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</si>
  <si>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</si>
  <si>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</si>
  <si>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</si>
  <si>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</si>
  <si>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</si>
  <si>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</si>
  <si>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</si>
  <si>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</si>
  <si>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</si>
  <si>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</si>
  <si>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</si>
  <si>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</si>
  <si>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</si>
  <si>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</si>
  <si>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</si>
  <si>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</si>
  <si>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</si>
  <si>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</si>
  <si>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</si>
  <si>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</si>
  <si>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</si>
  <si>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</si>
  <si>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</si>
  <si>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</si>
  <si>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</si>
  <si>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</si>
  <si>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</si>
  <si>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</si>
  <si>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</si>
  <si>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</si>
  <si>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</si>
  <si>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</si>
  <si>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</si>
  <si>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</si>
  <si>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</si>
  <si>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</si>
  <si>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</si>
  <si>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</si>
  <si>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</si>
  <si>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</si>
  <si>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</si>
  <si>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</si>
  <si>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</si>
  <si>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</si>
  <si>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</si>
  <si>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</si>
  <si>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</si>
  <si>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</si>
  <si>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</si>
  <si>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</si>
  <si>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</si>
  <si>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</si>
  <si>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</si>
  <si>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</si>
  <si>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</si>
  <si>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</si>
  <si>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</si>
  <si>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</si>
  <si>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</si>
  <si>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</si>
  <si>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</si>
  <si>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</si>
  <si>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</si>
  <si>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</si>
  <si>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</si>
  <si>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</si>
  <si>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</si>
  <si>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</si>
  <si>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</si>
  <si>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</si>
  <si>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</si>
  <si>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</si>
  <si>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</si>
  <si>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</si>
  <si>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</si>
  <si>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</si>
  <si>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</si>
  <si>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</si>
  <si>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</si>
  <si>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</si>
  <si>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</si>
  <si>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</si>
  <si>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</si>
  <si>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</si>
  <si>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</si>
  <si>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</si>
  <si>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</si>
  <si>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</si>
  <si>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</si>
  <si>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</si>
  <si>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</si>
  <si>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</si>
  <si>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</si>
  <si>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</si>
  <si>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</si>
  <si>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</si>
  <si>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</si>
  <si>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</si>
  <si>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</si>
  <si>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</si>
  <si>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</si>
  <si>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</si>
  <si>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</si>
  <si>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</si>
  <si>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</si>
  <si>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</si>
  <si>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</si>
  <si>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</si>
  <si>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</si>
  <si>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</si>
  <si>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</si>
  <si>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</si>
  <si>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</si>
  <si>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</si>
  <si>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</si>
  <si>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</si>
  <si>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</si>
  <si>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</si>
  <si>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</si>
  <si>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</si>
  <si>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</si>
  <si>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</si>
  <si>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</si>
  <si>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</si>
  <si>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</si>
  <si>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</si>
  <si>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</si>
  <si>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</si>
  <si>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</si>
  <si>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</si>
  <si>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</si>
  <si>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</si>
  <si>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</si>
  <si>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</si>
  <si>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</si>
  <si>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</si>
  <si>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</si>
  <si>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</si>
  <si>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</si>
  <si>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</si>
  <si>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</si>
  <si>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</si>
  <si>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</si>
  <si>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</si>
  <si>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</si>
  <si>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</si>
  <si>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</si>
  <si>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</si>
  <si>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</si>
  <si>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</si>
  <si>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</si>
  <si>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</si>
  <si>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</si>
  <si>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</si>
  <si>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</si>
  <si>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</si>
  <si>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</si>
  <si>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</si>
  <si>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</si>
  <si>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</si>
  <si>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</si>
  <si>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</si>
  <si>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</si>
  <si>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</si>
  <si>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</si>
  <si>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</si>
  <si>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</si>
  <si>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</si>
  <si>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</si>
  <si>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</si>
  <si>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</si>
  <si>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</si>
  <si>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</si>
  <si>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</si>
  <si>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</si>
  <si>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</si>
  <si>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</si>
  <si>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</si>
  <si>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</si>
  <si>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</si>
  <si>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</si>
  <si>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</si>
  <si>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</si>
  <si>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</si>
  <si>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</si>
  <si>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</si>
  <si>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</si>
  <si>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</si>
  <si>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</si>
  <si>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</si>
  <si>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</si>
  <si>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</si>
  <si>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</si>
  <si>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</si>
  <si>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</si>
  <si>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</si>
  <si>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</si>
  <si>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</si>
  <si>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</si>
  <si>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</si>
  <si>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</si>
  <si>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</si>
  <si>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</si>
  <si>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</si>
  <si>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</si>
  <si>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</si>
  <si>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</si>
  <si>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</si>
  <si>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</si>
  <si>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</si>
  <si>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</si>
  <si>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</si>
  <si>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</si>
  <si>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</si>
  <si>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</si>
  <si>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</si>
  <si>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</si>
  <si>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</si>
  <si>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</si>
  <si>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</si>
  <si>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</si>
  <si>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</si>
  <si>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</si>
  <si>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</si>
  <si>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</si>
  <si>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</si>
  <si>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</si>
  <si>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</si>
  <si>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</si>
  <si>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</si>
  <si>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</si>
  <si>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</si>
  <si>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</si>
  <si>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</si>
  <si>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</si>
  <si>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</si>
  <si>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</si>
  <si>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</si>
  <si>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</si>
  <si>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</si>
  <si>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</si>
  <si>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</si>
  <si>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</si>
  <si>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</si>
  <si>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</si>
  <si>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</si>
  <si>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</si>
  <si>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</si>
  <si>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</si>
  <si>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</si>
  <si>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</si>
  <si>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</si>
  <si>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</si>
  <si>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</si>
  <si>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</si>
  <si>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</si>
  <si>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</si>
  <si>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</si>
  <si>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</si>
  <si>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</si>
  <si>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</si>
  <si>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</si>
  <si>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</si>
  <si>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</si>
  <si>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</si>
  <si>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</si>
  <si>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</si>
  <si>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</si>
  <si>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</si>
  <si>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</si>
  <si>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</si>
  <si>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</si>
  <si>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</si>
  <si>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</si>
  <si>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</si>
  <si>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</si>
  <si>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</si>
  <si>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</si>
  <si>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</si>
  <si>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</si>
  <si>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</si>
  <si>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</si>
  <si>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</si>
  <si>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</si>
  <si>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</si>
  <si>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</si>
  <si>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</si>
  <si>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</si>
  <si>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</si>
  <si>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</si>
  <si>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</si>
  <si>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</si>
  <si>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</si>
  <si>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</si>
  <si>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</si>
  <si>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</si>
  <si>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</si>
  <si>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</si>
  <si>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</si>
  <si>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</si>
  <si>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</si>
  <si>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</si>
  <si>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</si>
  <si>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</si>
  <si>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</si>
  <si>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</si>
  <si>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</si>
  <si>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</si>
  <si>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</si>
  <si>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</si>
  <si>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</si>
  <si>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</si>
  <si>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</si>
  <si>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</si>
  <si>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</si>
  <si>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</si>
  <si>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</si>
  <si>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</si>
  <si>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</si>
  <si>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</si>
  <si>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</si>
  <si>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</si>
  <si>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</si>
  <si>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</si>
  <si>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</si>
  <si>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</si>
  <si>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</si>
  <si>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</si>
  <si>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</si>
  <si>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</si>
  <si>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</si>
  <si>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</si>
  <si>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</si>
  <si>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</si>
  <si>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</si>
  <si>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</si>
  <si>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</si>
  <si>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</si>
  <si>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</si>
  <si>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</si>
  <si>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</si>
  <si>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</si>
  <si>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</si>
  <si>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</si>
  <si>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</si>
  <si>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</si>
  <si>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</si>
  <si>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</si>
  <si>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</si>
  <si>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</si>
  <si>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</si>
  <si>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</si>
  <si>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</si>
  <si>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</si>
  <si>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</si>
  <si>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</si>
  <si>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</si>
  <si>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</si>
  <si>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</si>
  <si>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</si>
  <si>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</si>
  <si>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</si>
  <si>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</si>
  <si>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</si>
  <si>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</si>
  <si>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</si>
  <si>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</si>
  <si>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</si>
  <si>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</si>
  <si>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</si>
  <si>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</si>
  <si>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</si>
  <si>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</si>
  <si>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</si>
  <si>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</si>
  <si>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</si>
  <si>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</si>
  <si>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</si>
  <si>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</si>
  <si>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</si>
  <si>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</si>
  <si>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</si>
  <si>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</si>
  <si>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</si>
  <si>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</si>
  <si>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</si>
  <si>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</si>
  <si>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</si>
  <si>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</si>
  <si>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</si>
  <si>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</si>
  <si>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</si>
  <si>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</si>
  <si>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</si>
  <si>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</si>
  <si>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</si>
  <si>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</si>
  <si>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</si>
  <si>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</si>
  <si>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</si>
  <si>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</si>
  <si>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</si>
  <si>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</si>
  <si>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</si>
  <si>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</si>
  <si>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</si>
  <si>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</si>
  <si>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</si>
  <si>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</si>
  <si>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</si>
  <si>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</si>
  <si>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</si>
  <si>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</si>
  <si>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</si>
  <si>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</si>
  <si>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</si>
  <si>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</si>
  <si>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</si>
  <si>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</si>
  <si>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</si>
  <si>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</si>
  <si>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</si>
  <si>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</si>
  <si>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</si>
  <si>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</si>
  <si>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</si>
  <si>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</si>
  <si>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</si>
  <si>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</si>
  <si>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</si>
  <si>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</si>
  <si>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</si>
  <si>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</si>
  <si>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</si>
  <si>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</si>
  <si>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</si>
  <si>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</si>
  <si>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</si>
  <si>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</si>
  <si>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</si>
  <si>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</si>
  <si>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</si>
  <si>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</si>
  <si>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</si>
  <si>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</si>
  <si>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</si>
  <si>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</si>
  <si>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</si>
  <si>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</si>
  <si>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</si>
  <si>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</si>
  <si>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</si>
  <si>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</si>
  <si>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</si>
  <si>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</si>
  <si>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</si>
  <si>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</si>
  <si>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</si>
  <si>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</si>
  <si>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</si>
  <si>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</si>
  <si>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</si>
  <si>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</si>
  <si>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</si>
  <si>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</si>
  <si>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</si>
  <si>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</si>
  <si>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</si>
  <si>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</si>
  <si>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</si>
  <si>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</si>
  <si>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</si>
  <si>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</si>
  <si>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</si>
  <si>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</si>
  <si>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</si>
  <si>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</si>
  <si>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</si>
  <si>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</si>
  <si>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</si>
  <si>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</si>
  <si>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</si>
  <si>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</si>
  <si>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</si>
  <si>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</si>
  <si>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</si>
  <si>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</si>
  <si>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</si>
  <si>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</si>
  <si>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</si>
  <si>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</si>
  <si>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</si>
  <si>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</si>
  <si>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</si>
  <si>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</si>
  <si>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</si>
  <si>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</si>
  <si>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</si>
  <si>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</si>
  <si>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</si>
  <si>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</si>
  <si>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</si>
  <si>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</si>
  <si>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</si>
  <si>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</si>
  <si>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</si>
  <si>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</si>
  <si>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</si>
  <si>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</si>
  <si>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</si>
  <si>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</si>
  <si>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</si>
  <si>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</si>
  <si>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</si>
  <si>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</si>
  <si>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</si>
  <si>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</si>
  <si>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</si>
  <si>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</si>
  <si>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</si>
  <si>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</si>
  <si>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</si>
  <si>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</si>
  <si>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</si>
  <si>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</si>
  <si>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</si>
  <si>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</si>
  <si>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</si>
  <si>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</si>
  <si>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</si>
  <si>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</si>
  <si>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</si>
  <si>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</si>
  <si>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</si>
  <si>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</si>
  <si>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</si>
  <si>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</si>
  <si>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</si>
  <si>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</si>
  <si>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</si>
  <si>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</si>
  <si>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</si>
  <si>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</si>
  <si>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</si>
  <si>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</si>
  <si>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</si>
  <si>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</si>
  <si>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</si>
  <si>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</si>
  <si>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</si>
  <si>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</si>
  <si>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</si>
  <si>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</si>
  <si>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</si>
  <si>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</si>
  <si>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</si>
  <si>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</si>
  <si>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</si>
  <si>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</si>
  <si>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</si>
  <si>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</si>
  <si>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</si>
  <si>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</si>
  <si>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</si>
  <si>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</si>
  <si>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</si>
  <si>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</si>
  <si>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</si>
  <si>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</si>
  <si>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</si>
  <si>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</si>
  <si>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</si>
  <si>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</si>
  <si>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</si>
  <si>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</si>
  <si>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</si>
  <si>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</si>
  <si>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</si>
  <si>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</si>
  <si>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</si>
  <si>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</si>
  <si>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</si>
  <si>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</si>
  <si>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</si>
  <si>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</si>
  <si>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</si>
  <si>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</si>
  <si>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</si>
  <si>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</si>
  <si>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</si>
  <si>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</si>
  <si>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</si>
  <si>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</si>
  <si>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</si>
  <si>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</si>
  <si>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</si>
  <si>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</si>
  <si>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</si>
  <si>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</si>
  <si>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</si>
  <si>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</si>
  <si>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</si>
  <si>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</si>
  <si>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</si>
  <si>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</si>
  <si>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</si>
  <si>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</si>
  <si>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</si>
  <si>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</si>
  <si>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</si>
  <si>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</si>
  <si>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</si>
  <si>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</si>
  <si>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</si>
  <si>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</si>
  <si>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</si>
  <si>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</si>
  <si>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</si>
  <si>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</si>
  <si>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</si>
  <si>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</si>
  <si>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</si>
  <si>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</si>
  <si>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</si>
  <si>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</si>
  <si>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</si>
  <si>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</si>
  <si>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</si>
  <si>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</si>
  <si>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</si>
  <si>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</si>
  <si>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</si>
  <si>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</si>
  <si>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</si>
  <si>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</si>
  <si>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</si>
  <si>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</si>
  <si>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</si>
  <si>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</si>
  <si>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</si>
  <si>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</si>
  <si>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</si>
  <si>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</si>
  <si>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</si>
  <si>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</si>
  <si>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</si>
  <si>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</si>
  <si>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</si>
  <si>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</si>
  <si>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</si>
  <si>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</si>
  <si>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</si>
  <si>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</si>
  <si>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</si>
  <si>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</si>
  <si>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</si>
  <si>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</si>
  <si>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</si>
  <si>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</si>
  <si>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</si>
  <si>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</si>
  <si>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</si>
  <si>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</si>
  <si>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</si>
  <si>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</si>
  <si>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</si>
  <si>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</si>
  <si>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</si>
  <si>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</si>
  <si>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</si>
  <si>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</si>
  <si>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</si>
  <si>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</si>
  <si>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</si>
  <si>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</si>
  <si>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</si>
  <si>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</si>
  <si>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</si>
  <si>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</si>
  <si>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</si>
  <si>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</si>
  <si>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</si>
  <si>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</si>
  <si>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</si>
  <si>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</si>
  <si>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</si>
  <si>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</si>
  <si>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</si>
  <si>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</si>
  <si>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</si>
  <si>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</si>
  <si>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</si>
  <si>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</si>
  <si>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</si>
  <si>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</si>
  <si>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</si>
  <si>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</si>
  <si>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</si>
  <si>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</si>
  <si>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</si>
  <si>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</si>
  <si>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</si>
  <si>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</si>
  <si>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</si>
  <si>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</si>
  <si>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</si>
  <si>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</si>
  <si>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</si>
  <si>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</si>
  <si>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</si>
  <si>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</si>
  <si>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</si>
  <si>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</si>
  <si>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</si>
  <si>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</si>
  <si>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</si>
  <si>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</si>
  <si>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</si>
  <si>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</si>
  <si>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</si>
  <si>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</si>
  <si>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</si>
  <si>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</si>
  <si>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</si>
  <si>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</si>
  <si>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</si>
  <si>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</si>
  <si>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</si>
  <si>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</si>
  <si>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</si>
  <si>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</si>
  <si>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</si>
  <si>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</si>
  <si>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</si>
  <si>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</si>
  <si>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</si>
  <si>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</si>
  <si>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</si>
  <si>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</si>
  <si>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</si>
  <si>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</si>
  <si>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</si>
  <si>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</si>
  <si>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</si>
  <si>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</si>
  <si>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</si>
  <si>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</si>
  <si>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</si>
  <si>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</si>
  <si>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</si>
  <si>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</si>
  <si>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</si>
  <si>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</si>
  <si>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</si>
  <si>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</si>
  <si>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</si>
  <si>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</si>
  <si>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</si>
  <si>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</si>
  <si>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</si>
  <si>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</si>
  <si>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</si>
  <si>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</si>
  <si>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</si>
  <si>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</si>
  <si>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</si>
  <si>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</si>
  <si>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</si>
  <si>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</si>
  <si>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</si>
  <si>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</si>
  <si>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</si>
  <si>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</si>
  <si>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</si>
  <si>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</si>
  <si>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</si>
  <si>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</si>
  <si>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</si>
  <si>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</si>
  <si>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</si>
  <si>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</si>
  <si>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</si>
  <si>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</si>
  <si>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</si>
  <si>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</si>
  <si>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</si>
  <si>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</si>
  <si>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</si>
  <si>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</si>
  <si>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</si>
  <si>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</si>
  <si>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</si>
  <si>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</si>
  <si>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</si>
  <si>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</si>
  <si>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</si>
  <si>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</si>
  <si>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</si>
  <si>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</si>
  <si>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</si>
  <si>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</si>
  <si>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</si>
  <si>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</si>
  <si>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</si>
  <si>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</si>
  <si>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</si>
  <si>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</si>
  <si>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</si>
  <si>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</si>
  <si>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</si>
  <si>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</si>
  <si>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</si>
  <si>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</si>
  <si>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</si>
  <si>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</si>
  <si>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</si>
  <si>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</si>
  <si>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</si>
  <si>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</si>
  <si>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</si>
  <si>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</si>
  <si>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</si>
  <si>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</si>
  <si>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</si>
  <si>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</si>
  <si>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</si>
  <si>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</si>
  <si>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</si>
  <si>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</si>
  <si>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</si>
  <si>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</si>
  <si>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</si>
  <si>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</si>
  <si>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</si>
  <si>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</si>
  <si>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</si>
  <si>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</si>
  <si>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</si>
  <si>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</si>
  <si>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</si>
  <si>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</si>
  <si>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</si>
  <si>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</si>
  <si>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</si>
  <si>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</si>
  <si>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</si>
  <si>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</si>
  <si>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</si>
  <si>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</si>
  <si>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</si>
  <si>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</si>
  <si>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</si>
  <si>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</si>
  <si>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</si>
  <si>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</si>
  <si>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</si>
  <si>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</si>
  <si>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</si>
  <si>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</si>
  <si>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</si>
  <si>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</si>
  <si>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</si>
  <si>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</si>
  <si>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</si>
  <si>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</si>
  <si>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</si>
  <si>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</si>
  <si>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</si>
  <si>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</si>
  <si>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</si>
  <si>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</si>
  <si>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</si>
  <si>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</si>
  <si>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</si>
  <si>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</si>
  <si>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</si>
  <si>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</si>
  <si>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</si>
  <si>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</si>
  <si>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</si>
  <si>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</si>
  <si>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</si>
  <si>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</si>
  <si>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</si>
  <si>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</si>
  <si>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</si>
  <si>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</si>
  <si>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</si>
  <si>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</si>
  <si>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</si>
  <si>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</si>
  <si>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</si>
  <si>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</si>
  <si>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</si>
  <si>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</si>
  <si>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</si>
  <si>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</si>
  <si>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</si>
  <si>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</si>
  <si>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</si>
  <si>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</si>
  <si>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</si>
  <si>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</si>
  <si>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</si>
  <si>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</si>
  <si>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</si>
  <si>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</si>
  <si>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</si>
  <si>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</si>
  <si>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</si>
  <si>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</si>
  <si>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</si>
  <si>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</si>
  <si>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</si>
  <si>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</si>
  <si>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</si>
  <si>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</si>
  <si>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</si>
  <si>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</si>
  <si>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</si>
  <si>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</si>
  <si>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</si>
  <si>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</si>
  <si>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</si>
  <si>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</si>
  <si>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</si>
  <si>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</si>
  <si>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</si>
  <si>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</si>
  <si>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</si>
  <si>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</si>
  <si>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</si>
  <si>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</si>
  <si>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</si>
  <si>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</si>
  <si>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</si>
  <si>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</si>
  <si>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</si>
  <si>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</si>
  <si>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</si>
  <si>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</si>
  <si>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</si>
  <si>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</si>
  <si>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</si>
  <si>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</si>
  <si>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</si>
  <si>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</si>
  <si>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</si>
  <si>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</si>
  <si>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</si>
  <si>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</si>
  <si>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</si>
  <si>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</si>
  <si>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</si>
  <si>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</si>
  <si>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</si>
  <si>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</si>
  <si>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</si>
  <si>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</si>
  <si>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</si>
  <si>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</si>
  <si>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</si>
  <si>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</si>
  <si>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</si>
  <si>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</si>
  <si>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</si>
  <si>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</si>
  <si>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</si>
  <si>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</si>
  <si>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</si>
  <si>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</si>
  <si>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</si>
  <si>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</si>
  <si>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</si>
  <si>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</si>
  <si>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</si>
  <si>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</si>
  <si>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</si>
  <si>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</si>
  <si>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</si>
  <si>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</si>
  <si>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</si>
  <si>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</si>
  <si>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</si>
  <si>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</si>
  <si>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</si>
  <si>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</si>
  <si>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</si>
  <si>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</si>
  <si>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</si>
  <si>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</si>
  <si>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</si>
  <si>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</si>
  <si>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</si>
  <si>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</si>
  <si>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</si>
  <si>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</si>
  <si>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</si>
  <si>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</si>
  <si>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</si>
  <si>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</si>
  <si>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</si>
  <si>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</si>
  <si>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</si>
  <si>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</si>
  <si>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</si>
  <si>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</si>
  <si>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</si>
  <si>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</si>
  <si>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</si>
  <si>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</si>
  <si>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</si>
  <si>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</si>
  <si>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</si>
  <si>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</si>
  <si>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</si>
  <si>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</si>
  <si>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</si>
  <si>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</si>
  <si>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</si>
  <si>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</si>
  <si>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</si>
  <si>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</si>
  <si>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</si>
  <si>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</si>
  <si>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</si>
  <si>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</si>
  <si>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</si>
  <si>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</si>
  <si>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</si>
  <si>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</si>
  <si>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</si>
  <si>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</si>
  <si>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</si>
  <si>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</si>
  <si>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</si>
  <si>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</si>
  <si>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</si>
  <si>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</si>
  <si>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</si>
  <si>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</si>
  <si>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</si>
  <si>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</si>
  <si>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</si>
  <si>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</si>
  <si>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</si>
  <si>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</si>
  <si>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</si>
  <si>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</si>
  <si>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</si>
  <si>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</si>
  <si>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</si>
  <si>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</si>
  <si>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</si>
  <si>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</si>
  <si>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</si>
  <si>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</si>
  <si>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</si>
  <si>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</si>
  <si>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</si>
  <si>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</si>
  <si>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</si>
  <si>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</si>
  <si>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</si>
  <si>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</si>
  <si>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</si>
  <si>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</si>
  <si>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</si>
  <si>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</si>
  <si>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</si>
  <si>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</si>
  <si>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</si>
  <si>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</si>
  <si>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</si>
  <si>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</si>
  <si>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</si>
  <si>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</si>
  <si>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</si>
  <si>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</si>
  <si>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</si>
  <si>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</si>
  <si>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</si>
  <si>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</si>
  <si>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</si>
  <si>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</si>
  <si>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</si>
  <si>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</si>
  <si>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</si>
  <si>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</si>
  <si>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</si>
  <si>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</si>
  <si>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</si>
  <si>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</si>
  <si>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</si>
  <si>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</si>
  <si>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</si>
  <si>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</si>
  <si>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</si>
  <si>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</si>
  <si>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</si>
  <si>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</si>
  <si>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</si>
  <si>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</si>
  <si>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</si>
  <si>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</si>
  <si>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</si>
  <si>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</si>
  <si>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</si>
  <si>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</si>
  <si>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</si>
  <si>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</si>
  <si>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</si>
  <si>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</si>
  <si>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</si>
  <si>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</si>
  <si>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</si>
  <si>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</si>
  <si>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</si>
  <si>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</si>
  <si>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</si>
  <si>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</si>
  <si>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</si>
  <si>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</si>
  <si>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</si>
  <si>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</si>
  <si>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</si>
  <si>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</si>
  <si>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</si>
  <si>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</si>
  <si>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</si>
  <si>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</si>
  <si>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</si>
  <si>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</si>
  <si>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</si>
  <si>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</si>
  <si>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</si>
  <si>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</si>
  <si>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</si>
  <si>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</si>
  <si>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</si>
  <si>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</si>
  <si>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</si>
  <si>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</si>
  <si>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</si>
  <si>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</si>
  <si>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</si>
  <si>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</si>
  <si>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</si>
  <si>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</si>
  <si>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</si>
  <si>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</si>
  <si>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</si>
  <si>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</si>
  <si>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</si>
  <si>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</si>
  <si>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</si>
  <si>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</si>
  <si>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</si>
  <si>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</si>
  <si>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</si>
  <si>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</si>
  <si>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</si>
  <si>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</si>
  <si>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</si>
  <si>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</si>
  <si>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</si>
  <si>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</si>
  <si>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</si>
  <si>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</si>
  <si>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</si>
  <si>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</si>
  <si>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</si>
  <si>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</si>
  <si>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</si>
  <si>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</si>
  <si>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</si>
  <si>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</si>
  <si>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</si>
  <si>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</si>
  <si>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</si>
  <si>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</si>
  <si>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</si>
  <si>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</si>
  <si>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</si>
  <si>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</si>
  <si>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</si>
  <si>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</si>
  <si>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</si>
  <si>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</si>
  <si>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</si>
  <si>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</si>
  <si>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</si>
  <si>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</si>
  <si>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</si>
  <si>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</si>
  <si>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</si>
  <si>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</si>
  <si>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</si>
  <si>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</si>
  <si>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</si>
  <si>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</si>
  <si>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</si>
  <si>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</si>
  <si>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</si>
  <si>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</si>
  <si>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</si>
  <si>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</si>
  <si>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</si>
  <si>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</si>
  <si>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</si>
  <si>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</si>
  <si>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</si>
  <si>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</si>
  <si>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</si>
  <si>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</si>
  <si>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</si>
  <si>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</si>
  <si>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</si>
  <si>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</si>
  <si>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</si>
  <si>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</si>
  <si>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</si>
  <si>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</si>
  <si>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</si>
  <si>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</si>
  <si>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</si>
  <si>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</si>
  <si>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</si>
  <si>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</si>
  <si>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</si>
  <si>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</si>
  <si>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</si>
  <si>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</si>
  <si>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</si>
  <si>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</si>
  <si>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</si>
  <si>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</si>
  <si>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</si>
  <si>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</si>
  <si>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</si>
  <si>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</si>
  <si>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</si>
  <si>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</si>
  <si>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</si>
  <si>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</si>
  <si>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</si>
  <si>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</si>
  <si>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</si>
  <si>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</si>
  <si>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</si>
  <si>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</si>
  <si>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</si>
  <si>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</si>
  <si>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</si>
  <si>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</si>
  <si>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</si>
  <si>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</si>
  <si>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</si>
  <si>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</si>
  <si>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</si>
  <si>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</si>
  <si>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</si>
  <si>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</si>
  <si>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</si>
  <si>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</si>
  <si>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</si>
  <si>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</si>
  <si>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</si>
  <si>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</si>
  <si>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</si>
  <si>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</si>
  <si>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</si>
  <si>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</si>
  <si>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</si>
  <si>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</si>
  <si>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</si>
  <si>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</si>
  <si>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</si>
  <si>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</si>
  <si>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</si>
  <si>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</si>
  <si>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</si>
  <si>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</si>
  <si>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</si>
  <si>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</si>
  <si>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</si>
  <si>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</si>
  <si>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</si>
  <si>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</si>
  <si>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</si>
  <si>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</si>
  <si>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</si>
  <si>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</si>
  <si>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</si>
  <si>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</si>
  <si>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</si>
  <si>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</si>
  <si>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</si>
  <si>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</si>
  <si>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</si>
  <si>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</si>
  <si>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</si>
  <si>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</si>
  <si>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</si>
  <si>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</si>
  <si>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</si>
  <si>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</si>
  <si>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</si>
  <si>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</si>
  <si>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</si>
  <si>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</si>
  <si>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</si>
  <si>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</si>
  <si>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</si>
  <si>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</si>
  <si>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</si>
  <si>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</si>
  <si>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</si>
  <si>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</si>
  <si>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</si>
  <si>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</si>
  <si>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</si>
  <si>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</si>
  <si>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</si>
  <si>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</si>
  <si>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</si>
  <si>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</si>
  <si>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</si>
  <si>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</si>
  <si>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</si>
  <si>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</si>
  <si>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</si>
  <si>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</si>
  <si>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</si>
  <si>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</si>
  <si>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</si>
  <si>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</si>
  <si>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</si>
  <si>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</si>
  <si>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</si>
  <si>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</si>
  <si>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</si>
  <si>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</si>
  <si>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</si>
  <si>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</si>
  <si>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</si>
  <si>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</si>
  <si>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</si>
  <si>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</si>
  <si>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</si>
  <si>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</si>
  <si>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</si>
  <si>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</si>
  <si>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</si>
  <si>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</si>
  <si>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</si>
  <si>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</si>
  <si>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</si>
  <si>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</si>
  <si>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</si>
  <si>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</si>
  <si>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</si>
  <si>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</si>
  <si>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</si>
  <si>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</si>
  <si>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</si>
  <si>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</si>
  <si>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</si>
  <si>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</si>
  <si>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</si>
  <si>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</si>
  <si>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</si>
  <si>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</si>
  <si>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</si>
  <si>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</si>
  <si>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</si>
  <si>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</si>
  <si>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</si>
  <si>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</si>
  <si>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</si>
  <si>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</si>
  <si>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</si>
  <si>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</si>
  <si>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</si>
  <si>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</si>
  <si>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</si>
  <si>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</si>
  <si>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</si>
  <si>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</si>
  <si>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</si>
  <si>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</si>
  <si>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</si>
  <si>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</si>
  <si>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</si>
  <si>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</si>
  <si>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</si>
  <si>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</si>
  <si>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</si>
  <si>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</si>
  <si>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</si>
  <si>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</si>
  <si>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</si>
  <si>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</si>
  <si>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</si>
  <si>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</si>
  <si>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</si>
  <si>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</si>
  <si>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</si>
  <si>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</si>
  <si>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</si>
  <si>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</si>
  <si>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</si>
  <si>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</si>
  <si>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</si>
  <si>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</si>
  <si>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</si>
  <si>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</si>
  <si>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</si>
  <si>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</si>
  <si>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</si>
  <si>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</si>
  <si>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</si>
  <si>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</si>
  <si>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</si>
  <si>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</si>
  <si>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</si>
  <si>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</si>
  <si>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</si>
  <si>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</si>
  <si>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</si>
  <si>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</si>
  <si>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</si>
  <si>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</si>
  <si>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</si>
  <si>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</si>
  <si>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</si>
  <si>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</si>
  <si>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</si>
  <si>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</si>
  <si>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</si>
  <si>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</si>
  <si>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</si>
  <si>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</si>
  <si>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</si>
  <si>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</si>
  <si>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</si>
  <si>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</si>
  <si>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</si>
  <si>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</si>
  <si>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</si>
  <si>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</si>
  <si>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</si>
  <si>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</si>
  <si>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</si>
  <si>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</si>
  <si>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</si>
  <si>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</si>
  <si>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</si>
  <si>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</si>
  <si>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</si>
  <si>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</si>
  <si>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</si>
  <si>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</si>
  <si>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</si>
  <si>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</si>
  <si>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</si>
  <si>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</si>
  <si>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</si>
  <si>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</si>
  <si>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</si>
  <si>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</si>
  <si>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</si>
  <si>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</si>
  <si>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</si>
  <si>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</si>
  <si>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</si>
  <si>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</si>
  <si>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</si>
  <si>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</si>
  <si>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</si>
  <si>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</si>
  <si>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</si>
  <si>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</si>
  <si>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</si>
  <si>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</si>
  <si>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</si>
  <si>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</si>
  <si>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</si>
  <si>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</si>
  <si>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</si>
  <si>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</si>
  <si>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</si>
  <si>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</si>
  <si>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</si>
  <si>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</si>
  <si>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</si>
  <si>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</si>
  <si>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</si>
  <si>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</si>
  <si>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</si>
  <si>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</si>
  <si>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</si>
  <si>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</si>
  <si>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</si>
  <si>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</si>
  <si>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</si>
  <si>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</si>
  <si>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</si>
  <si>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</si>
  <si>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</si>
  <si>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</si>
  <si>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</si>
  <si>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</si>
  <si>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</si>
  <si>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</si>
  <si>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</si>
  <si>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</si>
  <si>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</si>
  <si>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</si>
  <si>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</si>
  <si>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</si>
  <si>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</si>
  <si>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</si>
  <si>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</si>
  <si>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</si>
  <si>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</si>
  <si>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</si>
  <si>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</si>
  <si>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</si>
  <si>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</si>
  <si>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</si>
  <si>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</si>
  <si>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</si>
  <si>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</si>
  <si>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</si>
  <si>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</si>
  <si>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</si>
  <si>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</si>
  <si>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</si>
  <si>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</si>
  <si>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</si>
  <si>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</si>
  <si>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</si>
  <si>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</si>
  <si>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</si>
  <si>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</si>
  <si>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</si>
  <si>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</si>
  <si>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</si>
  <si>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</si>
  <si>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</si>
  <si>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</si>
  <si>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</si>
  <si>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</si>
  <si>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</si>
  <si>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</si>
  <si>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</si>
  <si>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</si>
  <si>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</si>
  <si>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</si>
  <si>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</si>
  <si>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</si>
  <si>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</si>
  <si>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</si>
  <si>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</si>
  <si>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</si>
  <si>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</si>
  <si>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</si>
  <si>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</si>
  <si>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</si>
  <si>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</si>
  <si>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</si>
  <si>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</si>
  <si>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</si>
  <si>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</si>
  <si>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</si>
  <si>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</si>
  <si>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</si>
  <si>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</si>
  <si>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</si>
  <si>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</si>
  <si>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</si>
  <si>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</si>
  <si>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</si>
  <si>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</si>
  <si>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</si>
  <si>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</si>
  <si>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</si>
  <si>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</si>
  <si>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</si>
  <si>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</si>
  <si>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</si>
  <si>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</si>
  <si>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</si>
  <si>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</si>
  <si>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</si>
  <si>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</si>
  <si>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</si>
  <si>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</si>
  <si>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</si>
  <si>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</si>
  <si>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</si>
  <si>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</si>
  <si>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</si>
  <si>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</si>
  <si>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</si>
  <si>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</si>
  <si>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</si>
  <si>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</si>
  <si>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</si>
  <si>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</si>
  <si>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</si>
  <si>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</si>
  <si>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</si>
  <si>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</si>
  <si>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</si>
  <si>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</si>
  <si>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</si>
  <si>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</si>
  <si>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</si>
  <si>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</si>
  <si>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</si>
  <si>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</si>
  <si>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</si>
  <si>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</si>
  <si>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</si>
  <si>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</si>
  <si>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</si>
  <si>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</si>
  <si>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</si>
  <si>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</si>
  <si>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</si>
  <si>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</si>
  <si>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</si>
  <si>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</si>
  <si>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</si>
  <si>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</si>
  <si>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</si>
  <si>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</si>
  <si>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</si>
  <si>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</si>
  <si>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</si>
  <si>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</si>
  <si>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</si>
  <si>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</si>
  <si>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</si>
  <si>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</si>
  <si>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</si>
  <si>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</si>
  <si>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</si>
  <si>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</si>
  <si>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</si>
  <si>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</si>
  <si>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</si>
  <si>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</si>
  <si>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</si>
  <si>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</si>
  <si>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</si>
  <si>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</si>
  <si>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</si>
  <si>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</si>
  <si>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</si>
  <si>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</si>
  <si>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</si>
  <si>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</si>
  <si>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</si>
  <si>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</si>
  <si>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</si>
  <si>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</si>
  <si>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</si>
  <si>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</si>
  <si>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</si>
  <si>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</si>
  <si>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</si>
  <si>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</si>
  <si>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</si>
  <si>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</si>
  <si>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</si>
  <si>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</si>
  <si>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</si>
  <si>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</si>
  <si>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</si>
  <si>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</si>
  <si>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</si>
  <si>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</si>
  <si>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</si>
  <si>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</si>
  <si>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</si>
  <si>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</si>
  <si>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</si>
  <si>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</si>
  <si>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</si>
  <si>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</si>
  <si>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</si>
  <si>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</si>
  <si>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</si>
  <si>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</si>
  <si>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</si>
  <si>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</si>
  <si>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</si>
  <si>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</si>
  <si>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</si>
  <si>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</si>
  <si>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</si>
  <si>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</si>
  <si>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</si>
  <si>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</si>
  <si>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</si>
  <si>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</si>
  <si>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</si>
  <si>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</si>
  <si>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</si>
  <si>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</si>
  <si>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</si>
  <si>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</si>
  <si>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</si>
  <si>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</si>
  <si>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</si>
  <si>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</si>
  <si>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</si>
  <si>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</si>
  <si>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</si>
  <si>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</si>
  <si>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</si>
  <si>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</si>
  <si>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</si>
  <si>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</si>
  <si>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</si>
  <si>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</si>
  <si>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</si>
  <si>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</si>
  <si>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</si>
  <si>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</si>
  <si>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</si>
  <si>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</si>
  <si>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</si>
  <si>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</si>
  <si>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</si>
  <si>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</si>
  <si>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</si>
  <si>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</si>
  <si>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</si>
  <si>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</si>
  <si>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</si>
  <si>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</si>
  <si>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</si>
  <si>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</si>
  <si>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</si>
  <si>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</si>
  <si>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</si>
  <si>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</si>
  <si>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</si>
  <si>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</si>
  <si>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</si>
  <si>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</si>
  <si>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</si>
  <si>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</si>
  <si>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</si>
  <si>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</si>
  <si>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</si>
  <si>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</si>
  <si>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</si>
  <si>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</si>
  <si>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</si>
  <si>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</si>
  <si>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</si>
  <si>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</si>
  <si>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</si>
  <si>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</si>
  <si>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</si>
  <si>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</si>
  <si>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</si>
  <si>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</si>
  <si>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</si>
  <si>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</si>
  <si>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</si>
  <si>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</si>
  <si>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</si>
  <si>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</si>
  <si>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</si>
  <si>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</si>
  <si>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</si>
  <si>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</si>
  <si>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</si>
  <si>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</si>
  <si>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</si>
  <si>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</si>
  <si>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</si>
  <si>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</si>
  <si>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</si>
  <si>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</si>
  <si>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</si>
  <si>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</si>
  <si>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</si>
  <si>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</si>
  <si>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</si>
  <si>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</si>
  <si>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</si>
  <si>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</si>
  <si>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</si>
  <si>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</si>
  <si>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</si>
  <si>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</si>
  <si>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</si>
  <si>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</si>
  <si>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</si>
  <si>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</si>
  <si>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</si>
  <si>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</si>
  <si>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</si>
  <si>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</si>
  <si>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</si>
  <si>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</si>
  <si>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</si>
  <si>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</si>
  <si>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</si>
  <si>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</si>
  <si>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</si>
  <si>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</si>
  <si>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</si>
  <si>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</si>
  <si>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</si>
  <si>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</si>
  <si>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</si>
  <si>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</si>
  <si>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</si>
  <si>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</si>
  <si>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</si>
  <si>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</si>
  <si>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</si>
  <si>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</si>
  <si>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</si>
  <si>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</si>
  <si>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</si>
  <si>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</si>
  <si>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</si>
  <si>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</si>
  <si>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</si>
  <si>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</si>
  <si>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</si>
  <si>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</si>
  <si>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</si>
  <si>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</si>
  <si>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</si>
  <si>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</si>
  <si>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</si>
  <si>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</si>
  <si>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</si>
  <si>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</si>
  <si>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</si>
  <si>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</si>
  <si>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</si>
  <si>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</si>
  <si>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</si>
  <si>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</si>
  <si>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</si>
  <si>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</si>
  <si>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</si>
  <si>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</si>
  <si>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</si>
  <si>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</si>
  <si>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</si>
  <si>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</si>
  <si>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</si>
  <si>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</si>
  <si>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</si>
  <si>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</si>
  <si>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</si>
  <si>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</si>
  <si>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</si>
  <si>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</si>
  <si>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</si>
  <si>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</si>
  <si>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</si>
  <si>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</si>
  <si>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</si>
  <si>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</si>
  <si>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</si>
  <si>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</si>
  <si>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</si>
  <si>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</si>
  <si>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</si>
  <si>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</si>
  <si>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</si>
  <si>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</si>
  <si>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</si>
  <si>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</si>
  <si>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</si>
  <si>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</si>
  <si>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</si>
  <si>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</si>
  <si>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</si>
  <si>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</si>
  <si>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</si>
  <si>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</si>
  <si>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</si>
  <si>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</si>
  <si>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</si>
  <si>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</si>
  <si>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</si>
  <si>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</si>
  <si>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</si>
  <si>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</si>
  <si>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</si>
  <si>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</si>
  <si>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</si>
  <si>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</si>
  <si>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</si>
  <si>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</si>
  <si>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</si>
  <si>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</si>
  <si>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</si>
  <si>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</si>
  <si>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</si>
  <si>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</si>
  <si>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</si>
  <si>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</si>
  <si>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</si>
  <si>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</si>
  <si>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</si>
  <si>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</si>
  <si>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</si>
  <si>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</si>
  <si>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</si>
  <si>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</si>
  <si>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</si>
  <si>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</si>
  <si>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</si>
  <si>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</si>
  <si>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</si>
  <si>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</si>
  <si>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</si>
  <si>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</si>
  <si>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</si>
  <si>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</si>
  <si>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</si>
  <si>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</si>
  <si>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</si>
  <si>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</si>
  <si>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</si>
  <si>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</si>
  <si>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</si>
  <si>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</si>
  <si>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</si>
  <si>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</si>
  <si>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</si>
  <si>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</si>
  <si>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</si>
  <si>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</si>
  <si>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</si>
  <si>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</si>
  <si>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</si>
  <si>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</si>
  <si>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</si>
  <si>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</si>
  <si>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</si>
  <si>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</si>
  <si>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</si>
  <si>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</si>
  <si>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</si>
  <si>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</si>
  <si>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</si>
  <si>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</si>
  <si>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</si>
  <si>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</si>
  <si>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</si>
  <si>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</si>
  <si>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</si>
  <si>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</si>
  <si>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</si>
  <si>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</si>
  <si>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</si>
  <si>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</si>
  <si>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</si>
  <si>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</si>
  <si>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</si>
  <si>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</si>
  <si>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</si>
  <si>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</si>
  <si>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</si>
  <si>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</si>
  <si>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</si>
  <si>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</si>
  <si>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</si>
  <si>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</si>
  <si>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</si>
  <si>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</si>
  <si>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</si>
  <si>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</si>
  <si>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</si>
  <si>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</si>
  <si>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</si>
  <si>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</si>
  <si>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</si>
  <si>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</si>
  <si>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</si>
  <si>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</si>
  <si>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</si>
  <si>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</si>
  <si>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</si>
  <si>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</si>
  <si>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</si>
  <si>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</si>
  <si>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</si>
  <si>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</si>
  <si>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</si>
  <si>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</si>
  <si>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</si>
  <si>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</si>
  <si>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</si>
  <si>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</si>
  <si>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</si>
  <si>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</si>
  <si>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</si>
  <si>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</si>
  <si>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</si>
  <si>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</si>
  <si>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</si>
  <si>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</si>
  <si>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</si>
  <si>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</si>
  <si>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</si>
  <si>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</si>
  <si>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</si>
  <si>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</si>
  <si>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</si>
  <si>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</si>
  <si>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</si>
  <si>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</si>
  <si>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</si>
  <si>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</si>
  <si>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</si>
  <si>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</si>
  <si>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</si>
  <si>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</si>
  <si>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</si>
  <si>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</si>
  <si>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</si>
  <si>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</si>
  <si>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</si>
  <si>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</si>
  <si>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</si>
  <si>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</si>
  <si>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</si>
  <si>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</si>
  <si>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</si>
  <si>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</si>
  <si>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</si>
  <si>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</si>
  <si>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</si>
  <si>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</si>
  <si>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</si>
  <si>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</si>
  <si>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</si>
  <si>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</si>
  <si>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</si>
  <si>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</si>
  <si>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</si>
  <si>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</si>
  <si>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</si>
  <si>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</si>
  <si>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</si>
  <si>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</si>
  <si>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</si>
  <si>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</si>
  <si>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</si>
  <si>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</si>
  <si>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</si>
  <si>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</si>
  <si>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</si>
  <si>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</si>
  <si>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</si>
  <si>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</si>
  <si>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</si>
  <si>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</si>
  <si>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</si>
  <si>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</si>
  <si>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</si>
  <si>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</si>
  <si>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</si>
  <si>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</si>
  <si>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</si>
  <si>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</si>
  <si>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</si>
  <si>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</si>
  <si>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</si>
  <si>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</si>
  <si>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</si>
  <si>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</si>
  <si>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</si>
  <si>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</si>
  <si>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</si>
  <si>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</si>
  <si>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</si>
  <si>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</si>
  <si>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</si>
  <si>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</si>
  <si>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</si>
  <si>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</si>
  <si>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</si>
  <si>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</si>
  <si>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</si>
  <si>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</si>
  <si>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</si>
  <si>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</si>
  <si>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</si>
  <si>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</si>
  <si>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</si>
  <si>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</si>
  <si>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</si>
  <si>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</si>
  <si>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</si>
  <si>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</si>
  <si>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</si>
  <si>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</si>
  <si>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</si>
  <si>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</si>
  <si>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</si>
  <si>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</si>
  <si>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</si>
  <si>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</si>
  <si>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</si>
  <si>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</si>
  <si>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</si>
  <si>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</si>
  <si>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</si>
  <si>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</si>
  <si>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</si>
  <si>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</si>
  <si>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</si>
  <si>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</si>
  <si>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</si>
  <si>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</si>
  <si>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</si>
  <si>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</si>
  <si>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</si>
  <si>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</si>
  <si>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</si>
  <si>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</si>
  <si>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</si>
  <si>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</si>
  <si>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</si>
  <si>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</si>
  <si>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</si>
  <si>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</si>
  <si>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</si>
  <si>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</si>
  <si>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</si>
  <si>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</si>
  <si>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</si>
  <si>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</si>
  <si>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</si>
  <si>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</si>
  <si>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</si>
  <si>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</si>
  <si>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</si>
  <si>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</si>
  <si>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</si>
  <si>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</si>
  <si>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</si>
  <si>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</si>
  <si>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</si>
  <si>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</si>
  <si>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</si>
  <si>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</si>
  <si>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</si>
  <si>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</si>
  <si>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</si>
  <si>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</si>
  <si>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</si>
  <si>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</si>
  <si>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</si>
  <si>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</si>
  <si>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</si>
  <si>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</si>
  <si>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</si>
  <si>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</si>
  <si>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</si>
  <si>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</si>
  <si>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</si>
  <si>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</si>
  <si>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</si>
  <si>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</si>
  <si>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</si>
  <si>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</si>
  <si>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</si>
  <si>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</si>
  <si>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</si>
  <si>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</si>
  <si>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</si>
  <si>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</si>
  <si>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</si>
  <si>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</si>
  <si>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</si>
  <si>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</si>
  <si>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</si>
  <si>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</si>
  <si>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</si>
  <si>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</si>
  <si>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</si>
  <si>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</si>
  <si>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</si>
  <si>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</si>
  <si>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</si>
  <si>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</si>
  <si>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</si>
  <si>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</si>
  <si>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</si>
  <si>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</si>
  <si>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</si>
  <si>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</si>
  <si>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</si>
  <si>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</si>
  <si>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</si>
  <si>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</si>
  <si>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</si>
  <si>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</si>
  <si>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</si>
  <si>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</si>
  <si>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</si>
  <si>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</si>
  <si>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</si>
  <si>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</si>
  <si>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</si>
  <si>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</si>
  <si>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</si>
  <si>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</si>
  <si>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</si>
  <si>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</si>
  <si>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</si>
  <si>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</si>
  <si>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</si>
  <si>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</si>
  <si>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</si>
  <si>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</si>
  <si>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</si>
  <si>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</si>
  <si>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</si>
  <si>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</si>
  <si>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</si>
  <si>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</si>
  <si>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</si>
  <si>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</si>
  <si>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</si>
  <si>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</si>
  <si>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</si>
  <si>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</si>
  <si>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</si>
  <si>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</si>
  <si>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</si>
  <si>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</si>
  <si>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</si>
  <si>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</si>
  <si>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</si>
  <si>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</si>
  <si>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</si>
  <si>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</si>
  <si>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</si>
  <si>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</si>
  <si>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</si>
  <si>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</si>
  <si>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</si>
  <si>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</si>
  <si>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</si>
  <si>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</si>
  <si>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</si>
  <si>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</si>
  <si>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</si>
  <si>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</si>
  <si>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</si>
  <si>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</si>
  <si>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</si>
  <si>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</si>
  <si>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</si>
  <si>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</si>
  <si>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</si>
  <si>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</si>
  <si>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</si>
  <si>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</si>
  <si>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</si>
  <si>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</si>
  <si>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</si>
  <si>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</si>
  <si>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</si>
  <si>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</si>
  <si>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</si>
  <si>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</si>
  <si>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</si>
  <si>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</si>
  <si>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</si>
  <si>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</si>
  <si>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</si>
  <si>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</si>
  <si>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</si>
  <si>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</si>
  <si>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</si>
  <si>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</si>
  <si>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</si>
  <si>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</si>
  <si>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</si>
  <si>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</si>
  <si>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</si>
  <si>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</si>
  <si>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</si>
  <si>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</si>
  <si>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</si>
  <si>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</si>
  <si>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</si>
  <si>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</si>
  <si>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</si>
  <si>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</si>
  <si>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</si>
  <si>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</si>
  <si>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</si>
  <si>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</si>
  <si>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</si>
  <si>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</si>
  <si>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</si>
  <si>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</si>
  <si>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</si>
  <si>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</si>
  <si>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</si>
  <si>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</si>
  <si>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</si>
  <si>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</si>
  <si>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</si>
  <si>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</si>
  <si>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</si>
  <si>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</si>
  <si>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</si>
  <si>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</si>
  <si>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</si>
  <si>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</si>
  <si>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</si>
  <si>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</si>
  <si>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</si>
  <si>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</si>
  <si>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</si>
  <si>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</si>
  <si>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</si>
  <si>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</si>
  <si>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</si>
  <si>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</si>
  <si>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</si>
  <si>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</si>
  <si>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</si>
  <si>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</si>
  <si>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</si>
  <si>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</si>
  <si>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</si>
  <si>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</si>
  <si>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</si>
  <si>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</si>
  <si>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</si>
  <si>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</si>
  <si>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</si>
  <si>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</si>
  <si>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</si>
  <si>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</si>
  <si>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</si>
  <si>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</si>
  <si>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</si>
  <si>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</si>
  <si>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</si>
  <si>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</si>
  <si>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</si>
  <si>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</si>
  <si>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</si>
  <si>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</si>
  <si>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</si>
  <si>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</si>
  <si>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</si>
  <si>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</si>
  <si>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</si>
  <si>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</si>
  <si>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</si>
  <si>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</si>
  <si>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</si>
  <si>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</si>
  <si>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</si>
  <si>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</si>
  <si>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</si>
  <si>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</si>
  <si>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</si>
  <si>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</si>
  <si>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</si>
  <si>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</si>
  <si>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</si>
  <si>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</si>
  <si>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</si>
  <si>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</si>
  <si>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</si>
  <si>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</si>
  <si>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</si>
  <si>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</si>
  <si>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</si>
  <si>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</si>
  <si>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</si>
  <si>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</si>
  <si>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</si>
  <si>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</si>
  <si>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</si>
  <si>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</si>
  <si>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</si>
  <si>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</si>
  <si>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</si>
  <si>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</si>
  <si>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</si>
  <si>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</si>
  <si>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</si>
  <si>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</si>
  <si>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</si>
  <si>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</si>
  <si>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</si>
  <si>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</si>
  <si>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</si>
  <si>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</si>
  <si>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</si>
  <si>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</si>
  <si>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</si>
  <si>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</si>
  <si>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</si>
  <si>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</si>
  <si>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</si>
  <si>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</si>
  <si>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</si>
  <si>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</si>
  <si>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</si>
  <si>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</si>
  <si>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</si>
  <si>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</si>
  <si>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</si>
  <si>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</si>
  <si>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</si>
  <si>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</si>
  <si>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</si>
  <si>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</si>
  <si>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</si>
  <si>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</si>
  <si>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</si>
  <si>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</si>
  <si>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</si>
  <si>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</si>
  <si>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</si>
  <si>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</si>
  <si>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</si>
  <si>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</si>
  <si>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</si>
  <si>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</si>
  <si>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</si>
  <si>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</si>
  <si>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</si>
  <si>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</si>
  <si>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</si>
  <si>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</si>
  <si>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</si>
  <si>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</si>
  <si>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</si>
  <si>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</si>
  <si>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</si>
  <si>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</si>
  <si>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</si>
  <si>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</si>
  <si>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</si>
  <si>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</si>
  <si>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</si>
  <si>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</si>
  <si>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</si>
  <si>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</si>
  <si>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</si>
  <si>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</si>
  <si>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</si>
  <si>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</si>
  <si>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</si>
  <si>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</si>
  <si>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</si>
  <si>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</si>
  <si>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</si>
  <si>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</si>
  <si>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</si>
  <si>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</si>
  <si>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</si>
  <si>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</si>
  <si>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</si>
  <si>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</si>
  <si>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</si>
  <si>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</si>
  <si>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</si>
  <si>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</si>
  <si>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</si>
  <si>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</si>
  <si>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</si>
  <si>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</si>
  <si>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</si>
  <si>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</si>
  <si>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</si>
  <si>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</si>
  <si>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</si>
  <si>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</si>
  <si>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</si>
  <si>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</si>
  <si>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</si>
  <si>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</si>
  <si>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</si>
  <si>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</si>
  <si>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</si>
  <si>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</si>
  <si>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</si>
  <si>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</si>
  <si>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</si>
  <si>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</si>
  <si>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</si>
  <si>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</si>
  <si>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</si>
  <si>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</si>
  <si>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</si>
  <si>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</si>
  <si>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</si>
  <si>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</si>
  <si>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</si>
  <si>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</si>
  <si>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</si>
  <si>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</si>
  <si>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</si>
  <si>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</si>
  <si>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</si>
  <si>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</si>
  <si>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</si>
  <si>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</si>
  <si>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</si>
  <si>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</si>
  <si>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</si>
  <si>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</si>
  <si>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</si>
  <si>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</si>
  <si>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</si>
  <si>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</si>
  <si>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</si>
  <si>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</si>
  <si>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</si>
  <si>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</si>
  <si>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</si>
  <si>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</si>
  <si>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</si>
  <si>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</si>
  <si>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</si>
  <si>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</si>
  <si>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</si>
  <si>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</si>
  <si>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</si>
  <si>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</si>
  <si>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</si>
  <si>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</si>
  <si>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</si>
  <si>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</si>
  <si>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</si>
  <si>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</si>
  <si>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</si>
  <si>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</si>
  <si>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</si>
  <si>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</si>
  <si>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</si>
  <si>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</si>
  <si>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</si>
  <si>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</si>
  <si>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</si>
  <si>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</si>
  <si>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</si>
  <si>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</si>
  <si>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</si>
  <si>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</si>
  <si>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</si>
  <si>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</si>
  <si>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</si>
  <si>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</si>
  <si>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</si>
  <si>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</si>
  <si>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</si>
  <si>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</si>
  <si>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</si>
  <si>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</si>
  <si>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</si>
  <si>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</si>
  <si>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</si>
  <si>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</si>
  <si>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</si>
  <si>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</si>
  <si>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</si>
  <si>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</si>
  <si>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</si>
  <si>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</si>
  <si>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</si>
  <si>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</si>
  <si>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</si>
  <si>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</si>
  <si>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</si>
  <si>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</si>
  <si>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</si>
  <si>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</si>
  <si>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</si>
  <si>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</si>
  <si>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</si>
  <si>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</si>
  <si>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</si>
  <si>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</si>
  <si>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</si>
  <si>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</si>
  <si>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</si>
  <si>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</si>
  <si>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</si>
  <si>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</si>
  <si>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</si>
  <si>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</si>
  <si>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</si>
  <si>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</si>
  <si>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</si>
  <si>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</si>
  <si>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</si>
  <si>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</si>
  <si>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</si>
  <si>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</si>
  <si>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</si>
  <si>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</si>
  <si>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</si>
  <si>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</si>
  <si>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</si>
  <si>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</si>
  <si>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</si>
  <si>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</si>
  <si>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</si>
  <si>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</si>
  <si>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</si>
  <si>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</si>
  <si>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</si>
  <si>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</si>
  <si>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</si>
  <si>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</si>
  <si>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</si>
  <si>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</si>
  <si>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</si>
  <si>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</si>
  <si>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</si>
  <si>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</si>
  <si>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</si>
  <si>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</si>
  <si>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</si>
  <si>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</si>
  <si>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</si>
  <si>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</si>
  <si>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</si>
  <si>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</si>
  <si>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</si>
  <si>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</si>
  <si>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</si>
  <si>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</si>
  <si>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</si>
  <si>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</si>
  <si>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</si>
  <si>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</si>
  <si>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</si>
  <si>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</si>
  <si>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</si>
  <si>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</si>
  <si>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</si>
  <si>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</si>
  <si>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</si>
  <si>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</si>
  <si>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</si>
  <si>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</si>
  <si>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</si>
  <si>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</si>
  <si>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</si>
  <si>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</si>
  <si>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</si>
  <si>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</si>
  <si>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</si>
  <si>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</si>
  <si>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</si>
  <si>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</si>
  <si>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</si>
  <si>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</si>
  <si>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</si>
  <si>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</si>
  <si>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</si>
  <si>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</si>
  <si>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</si>
  <si>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</si>
  <si>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</si>
  <si>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</si>
  <si>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</si>
  <si>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</si>
  <si>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</si>
  <si>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</si>
  <si>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</si>
  <si>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</si>
  <si>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</si>
  <si>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</si>
  <si>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</si>
  <si>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</si>
  <si>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</si>
  <si>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</si>
  <si>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</si>
  <si>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</si>
  <si>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</si>
  <si>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</si>
  <si>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</si>
  <si>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</si>
  <si>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</si>
  <si>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</si>
  <si>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</si>
  <si>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</si>
  <si>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</si>
  <si>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</si>
  <si>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</si>
  <si>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</si>
  <si>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</si>
  <si>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</si>
  <si>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</si>
  <si>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</si>
  <si>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</si>
  <si>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</si>
  <si>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</si>
  <si>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</si>
  <si>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</si>
  <si>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</si>
  <si>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</si>
  <si>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</si>
  <si>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</si>
  <si>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</si>
  <si>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</si>
  <si>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</si>
  <si>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</si>
  <si>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</si>
  <si>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</si>
  <si>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</si>
  <si>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</si>
  <si>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</si>
  <si>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</si>
  <si>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</si>
  <si>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</si>
  <si>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</si>
  <si>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</si>
  <si>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</si>
  <si>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</si>
  <si>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</si>
  <si>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</si>
  <si>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</si>
  <si>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</si>
  <si>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</si>
  <si>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</si>
  <si>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</si>
  <si>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</si>
  <si>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</si>
  <si>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</si>
  <si>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</si>
  <si>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</si>
  <si>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</si>
  <si>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</si>
  <si>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</si>
  <si>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</si>
  <si>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</si>
  <si>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</si>
  <si>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</si>
  <si>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</si>
  <si>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</si>
  <si>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</si>
  <si>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</si>
  <si>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</si>
  <si>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</si>
  <si>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</si>
  <si>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</si>
  <si>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</si>
  <si>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</si>
  <si>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</si>
  <si>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</si>
  <si>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</si>
  <si>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</si>
  <si>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</si>
  <si>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</si>
  <si>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</si>
  <si>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</si>
  <si>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</si>
  <si>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</si>
  <si>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</si>
  <si>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</si>
  <si>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</si>
  <si>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</si>
  <si>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</si>
  <si>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</si>
  <si>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</si>
  <si>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</si>
  <si>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</si>
  <si>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</si>
  <si>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</si>
  <si>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</si>
  <si>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</si>
  <si>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</si>
  <si>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</si>
  <si>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</si>
  <si>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</si>
  <si>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</si>
  <si>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</si>
  <si>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</si>
  <si>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</si>
  <si>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</si>
  <si>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</si>
  <si>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</si>
  <si>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</si>
  <si>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</si>
  <si>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</si>
  <si>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</si>
  <si>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</si>
  <si>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</si>
  <si>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</si>
  <si>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</si>
  <si>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</si>
  <si>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</si>
  <si>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</si>
  <si>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</si>
  <si>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</si>
  <si>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</si>
  <si>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</si>
  <si>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</si>
  <si>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</si>
  <si>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</si>
  <si>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</si>
  <si>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</si>
  <si>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</si>
  <si>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</si>
  <si>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</si>
  <si>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</si>
  <si>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</si>
  <si>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</si>
  <si>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</si>
  <si>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</si>
  <si>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</si>
  <si>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</si>
  <si>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</si>
  <si>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</si>
  <si>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</si>
  <si>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</si>
  <si>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</si>
  <si>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</si>
  <si>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</si>
  <si>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</si>
  <si>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</si>
  <si>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</si>
  <si>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</si>
  <si>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</si>
  <si>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</si>
  <si>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</si>
  <si>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</si>
  <si>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</si>
  <si>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</si>
  <si>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</si>
  <si>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</si>
  <si>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</si>
  <si>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</si>
  <si>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</si>
  <si>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</si>
  <si>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</si>
  <si>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</si>
  <si>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</si>
  <si>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</si>
  <si>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</si>
  <si>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</si>
  <si>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</si>
  <si>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</si>
  <si>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</si>
  <si>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</si>
  <si>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</si>
  <si>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</si>
  <si>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</si>
  <si>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</si>
  <si>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</si>
  <si>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</si>
  <si>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</si>
  <si>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</si>
  <si>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</si>
  <si>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</si>
  <si>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</si>
  <si>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</si>
  <si>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</si>
  <si>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</si>
  <si>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</si>
  <si>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</si>
  <si>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</si>
  <si>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</si>
  <si>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</si>
  <si>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</si>
  <si>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</si>
  <si>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</si>
  <si>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</si>
  <si>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</si>
  <si>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</si>
  <si>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</si>
  <si>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</si>
  <si>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</si>
  <si>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</si>
  <si>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</si>
  <si>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</si>
  <si>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</si>
  <si>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</si>
  <si>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y-tunnus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</si>
  <si>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</si>
  <si>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</si>
  <si>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</si>
  <si>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</si>
  <si>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</si>
  <si>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</si>
  <si>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</si>
  <si>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</si>
  <si>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</si>
  <si>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</si>
  <si>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</si>
  <si>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</si>
  <si>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</si>
  <si>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</si>
  <si>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</si>
  <si>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Lemminkäinen</t>
  </si>
  <si>
    <t>Lieto</t>
  </si>
  <si>
    <t>-2</t>
  </si>
  <si>
    <t>pfft.12345</t>
  </si>
  <si>
    <t>Orvokki</t>
  </si>
  <si>
    <t>-1</t>
  </si>
  <si>
    <t>fan.far.12345</t>
  </si>
  <si>
    <t>Lemminkäinen Lieto (pfft.12345)</t>
  </si>
  <si>
    <t>Tampere</t>
  </si>
  <si>
    <t>Ei</t>
  </si>
  <si>
    <t>Ruotsi</t>
  </si>
  <si>
    <t>Urheilupainotteinen koulutuskuntayhtymä</t>
  </si>
  <si>
    <t>1060155-5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</si>
</sst>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2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workbookViewId="0">
      <selection activeCell="A3" sqref="A3"/>
    </sheetView>
  </sheetViews>
  <sheetFormatPr baseColWidth="10" defaultRowHeight="16" x14ac:dyDescent="0.2"/>
  <cols>
    <col min="1" max="1" width="12" customWidth="1" collapsed="1"/>
    <col min="8" max="8" width="0" hidden="1" customWidth="1" collapsed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>Lemminkäinen Lieto (pfft.12345)</v>
      </c>
      <c r="B3" s="2" t="s">
        <v>6824</v>
      </c>
      <c r="C3" s="2" t="s">
        <v>6825</v>
      </c>
      <c r="D3" t="s">
        <v>6826</v>
      </c>
      <c r="E3" s="2" t="s">
        <v>6827</v>
      </c>
      <c r="F3" s="2"/>
      <c r="G3" t="s">
        <v>1684</v>
      </c>
      <c r="H3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>Opiskelija Orvokki (fan.far.12345)</v>
      </c>
      <c r="B4" s="2" t="s">
        <v>1240</v>
      </c>
      <c r="C4" s="2" t="s">
        <v>6828</v>
      </c>
      <c r="D4" t="s">
        <v>6829</v>
      </c>
      <c r="E4" s="2" t="s">
        <v>6830</v>
      </c>
      <c r="F4" s="2"/>
      <c r="G4" t="s">
        <v>1683</v>
      </c>
      <c r="H4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C1" sqref="C1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0.83203125" customWidth="1" collapsed="1"/>
    <col min="5" max="5" width="18" customWidth="1" collapsed="1"/>
    <col min="6" max="6" width="19.5" customWidth="1" collapsed="1"/>
    <col min="8" max="8" width="15" customWidth="1"/>
    <col min="9" max="9" width="25.1640625" customWidth="1"/>
    <col min="11" max="11" width="20.33203125" customWidth="1" collapsed="1"/>
    <col min="23" max="25" width="0" hidden="1" customWidth="1" collapsed="1"/>
  </cols>
  <sheetData>
    <row r="1" spans="1:25" ht="24" customHeight="1" x14ac:dyDescent="0.25">
      <c r="B1" s="17" t="s">
        <v>6808</v>
      </c>
      <c r="C1" s="16" t="s">
        <v>6836</v>
      </c>
      <c r="D1" s="3"/>
      <c r="E1" s="3"/>
      <c r="F1" s="3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V1" s="12"/>
      <c r="X1" s="16" t="s">
        <v>6802</v>
      </c>
    </row>
    <row r="2" spans="1:25" ht="48" customHeight="1" x14ac:dyDescent="0.25">
      <c r="B2" s="17" t="s">
        <v>6809</v>
      </c>
      <c r="C2" t="s">
        <v>6835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6814</v>
      </c>
      <c r="L3" t="s">
        <v>6814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6813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1231</v>
      </c>
      <c r="G4" s="3" t="s">
        <v>6799</v>
      </c>
      <c r="H4" s="3" t="s">
        <v>6810</v>
      </c>
      <c r="I4" s="18" t="s">
        <v>6815</v>
      </c>
      <c r="J4" s="18" t="s">
        <v>6816</v>
      </c>
      <c r="K4" s="3" t="s">
        <v>6817</v>
      </c>
      <c r="L4" s="3" t="s">
        <v>6818</v>
      </c>
      <c r="M4" s="3" t="s">
        <v>6800</v>
      </c>
      <c r="N4" s="3" t="s">
        <v>1232</v>
      </c>
      <c r="O4" s="3" t="s">
        <v>1237</v>
      </c>
      <c r="P4" s="3" t="s">
        <v>6811</v>
      </c>
      <c r="Q4" s="3" t="s">
        <v>6812</v>
      </c>
      <c r="R4" s="19"/>
      <c r="S4" s="3" t="s">
        <v>6821</v>
      </c>
      <c r="T4" s="3" t="s">
        <v>6822</v>
      </c>
      <c r="U4" s="3" t="s">
        <v>6823</v>
      </c>
      <c r="V4" s="12"/>
      <c r="W4" s="7" t="s">
        <v>1243</v>
      </c>
      <c r="X4" s="7" t="s">
        <v>1690</v>
      </c>
    </row>
    <row r="5" spans="1:25" x14ac:dyDescent="0.2">
      <c r="B5" t="s">
        <v>6831</v>
      </c>
      <c r="C5" t="str">
        <f>IFERROR(VLOOKUP($B5,Opiskelijat!$A$3:$D$2221,4,FALSE),"-")</f>
        <v>-2</v>
      </c>
      <c r="D5" t="s">
        <v>2297</v>
      </c>
      <c r="E5" t="str">
        <f>IFERROR(LOOKUP($D5,tutkinnot!$A$2:$A$750,tutkinnot!$B$2:$B$750),"")</f>
        <v>355201</v>
      </c>
      <c r="F5" t="s">
        <v>3519</v>
      </c>
      <c r="H5" s="20"/>
      <c r="I5" s="21">
        <v>42370</v>
      </c>
      <c r="J5" s="21">
        <v>42370</v>
      </c>
      <c r="K5" s="2" t="s">
        <v>6832</v>
      </c>
      <c r="L5" s="2"/>
      <c r="M5" s="20">
        <v>42371</v>
      </c>
      <c r="N5">
        <v>2</v>
      </c>
      <c r="O5" t="s">
        <v>6833</v>
      </c>
      <c r="P5" t="s">
        <v>6834</v>
      </c>
      <c r="Q5" s="3" t="s">
        <v>6833</v>
      </c>
      <c r="V5" s="12"/>
      <c r="W5" s="8" t="str">
        <f>IFERROR(LOOKUP($X5,tutkinnonosat!$A$2:$A$750,tutkinnonosat!$B$2:$B$750),"")</f>
        <v>tutkinnonosat!$C$99:$AN$99</v>
      </c>
      <c r="X5">
        <f>_xlfn.NUMBERVALUE(TRIM(SUBSTITUTE(RIGHT(SUBSTITUTE(D5,"(",REPT(" ",LEN(D5))),LEN(D5)),")"," ")))</f>
        <v>99</v>
      </c>
    </row>
    <row r="6" spans="1:25" x14ac:dyDescent="0.2">
      <c r="C6" t="str">
        <f>IFERROR(VLOOKUP($B6,Opiskelijat!$A$3:$D$2221,4,FALSE),"-")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2" t="s">
        <v>0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t="s">
        <v>0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</row>
    <row r="17" spans="3:24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</row>
    <row r="18" spans="3:24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</row>
    <row r="19" spans="3:24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</row>
    <row r="20" spans="3:24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</row>
    <row r="21" spans="3:24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</row>
    <row r="22" spans="3:24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</row>
    <row r="23" spans="3:24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</row>
    <row r="24" spans="3:24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</row>
    <row r="25" spans="3:24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</row>
    <row r="26" spans="3:24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</row>
    <row r="27" spans="3:24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</row>
    <row r="28" spans="3:24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</row>
    <row r="29" spans="3:24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</row>
    <row r="30" spans="3:24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</row>
    <row r="31" spans="3:24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</row>
    <row r="32" spans="3:24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</row>
    <row r="33" spans="3:24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</row>
    <row r="34" spans="3:24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</row>
    <row r="35" spans="3:24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</row>
    <row r="36" spans="3:24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</row>
    <row r="37" spans="3:24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</row>
    <row r="38" spans="3:24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</row>
    <row r="39" spans="3:24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</row>
    <row r="40" spans="3:24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</row>
    <row r="41" spans="3:24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</row>
    <row r="42" spans="3:24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</row>
    <row r="43" spans="3:24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</row>
    <row r="44" spans="3:24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</row>
    <row r="45" spans="3:24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</row>
    <row r="46" spans="3:24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</row>
    <row r="47" spans="3:24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</row>
    <row r="48" spans="3:24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</row>
    <row r="49" spans="3:24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</row>
    <row r="50" spans="3:24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</row>
    <row r="51" spans="3:24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</row>
    <row r="52" spans="3:24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</row>
    <row r="53" spans="3:24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</row>
    <row r="54" spans="3:24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</row>
    <row r="55" spans="3:24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</row>
    <row r="56" spans="3:24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</row>
    <row r="57" spans="3:24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</row>
    <row r="58" spans="3:24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</row>
    <row r="59" spans="3:24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</row>
    <row r="60" spans="3:24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</row>
    <row r="61" spans="3:24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</row>
    <row r="62" spans="3:24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</row>
    <row r="63" spans="3:24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</row>
    <row r="64" spans="3:24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</row>
    <row r="65" spans="3:24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</row>
    <row r="66" spans="3:24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</row>
    <row r="67" spans="3:24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</row>
    <row r="68" spans="3:24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</row>
    <row r="69" spans="3:24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</row>
    <row r="70" spans="3:24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</row>
    <row r="71" spans="3:24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</row>
    <row r="72" spans="3:24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</row>
    <row r="73" spans="3:24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</row>
    <row r="74" spans="3:24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</row>
    <row r="75" spans="3:24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</row>
    <row r="76" spans="3:24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</row>
    <row r="77" spans="3:24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</row>
    <row r="78" spans="3:24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</row>
    <row r="79" spans="3:24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</row>
    <row r="80" spans="3:24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</row>
    <row r="81" spans="3:24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</row>
    <row r="82" spans="3:24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</row>
    <row r="83" spans="3:24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</row>
    <row r="84" spans="3:24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</row>
    <row r="85" spans="3:24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</row>
    <row r="86" spans="3:24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</row>
    <row r="87" spans="3:24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</row>
    <row r="88" spans="3:24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</row>
    <row r="89" spans="3:24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</row>
    <row r="90" spans="3:24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</row>
    <row r="91" spans="3:24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</row>
    <row r="92" spans="3:24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</row>
    <row r="93" spans="3:24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</row>
    <row r="94" spans="3:24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</row>
    <row r="95" spans="3:24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</row>
    <row r="96" spans="3:24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</row>
    <row r="97" spans="3:24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</row>
    <row r="98" spans="3:24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</row>
    <row r="99" spans="3:24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</row>
    <row r="100" spans="3:24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</row>
    <row r="101" spans="3:24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</row>
    <row r="102" spans="3:24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</row>
    <row r="103" spans="3:24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</row>
    <row r="104" spans="3:24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</row>
    <row r="105" spans="3:24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</row>
    <row r="106" spans="3:24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</row>
    <row r="107" spans="3:24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</row>
    <row r="108" spans="3:24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</row>
    <row r="109" spans="3:24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</row>
    <row r="110" spans="3:24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</row>
    <row r="111" spans="3:24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</row>
    <row r="112" spans="3:24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</row>
    <row r="113" spans="3:24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</row>
    <row r="114" spans="3:24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</row>
    <row r="115" spans="3:24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</row>
    <row r="116" spans="3:24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</row>
    <row r="117" spans="3:24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</row>
    <row r="118" spans="3:24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</row>
    <row r="119" spans="3:24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</row>
    <row r="120" spans="3:24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</row>
    <row r="121" spans="3:24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</row>
    <row r="122" spans="3:24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</row>
    <row r="123" spans="3:24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</row>
    <row r="124" spans="3:24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</row>
    <row r="125" spans="3:24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</row>
    <row r="126" spans="3:24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</row>
    <row r="127" spans="3:24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</row>
    <row r="128" spans="3:24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</row>
    <row r="129" spans="3:24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</row>
    <row r="130" spans="3:24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</row>
    <row r="131" spans="3:24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</row>
    <row r="132" spans="3:24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</row>
    <row r="133" spans="3:24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</row>
    <row r="134" spans="3:24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</row>
    <row r="135" spans="3:24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</row>
    <row r="136" spans="3:24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</row>
    <row r="137" spans="3:24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</row>
    <row r="138" spans="3:24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</row>
    <row r="139" spans="3:24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</row>
    <row r="140" spans="3:24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</row>
    <row r="141" spans="3:24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</row>
    <row r="142" spans="3:24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</row>
    <row r="143" spans="3:24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</row>
    <row r="144" spans="3:24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</row>
    <row r="145" spans="3:24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</row>
    <row r="146" spans="3:24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</row>
    <row r="147" spans="3:24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</row>
    <row r="148" spans="3:24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</row>
    <row r="149" spans="3:24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</row>
    <row r="150" spans="3:24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</row>
    <row r="151" spans="3:24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</row>
    <row r="152" spans="3:24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</row>
    <row r="153" spans="3:24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</row>
    <row r="154" spans="3:24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</row>
    <row r="155" spans="3:24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</row>
    <row r="156" spans="3:24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</row>
    <row r="157" spans="3:24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</row>
    <row r="158" spans="3:24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</row>
    <row r="159" spans="3:24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</row>
    <row r="160" spans="3:24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</row>
    <row r="161" spans="3:24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</row>
    <row r="162" spans="3:24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</row>
    <row r="163" spans="3:24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</row>
    <row r="164" spans="3:24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</row>
    <row r="165" spans="3:24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</row>
    <row r="166" spans="3:24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</row>
    <row r="167" spans="3:24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</row>
    <row r="168" spans="3:24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</row>
    <row r="169" spans="3:24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</row>
    <row r="170" spans="3:24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</row>
    <row r="171" spans="3:24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</row>
    <row r="172" spans="3:24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</row>
    <row r="173" spans="3:24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</row>
    <row r="174" spans="3:24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</row>
    <row r="175" spans="3:24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</row>
    <row r="176" spans="3:24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</row>
    <row r="177" spans="3:24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</row>
    <row r="178" spans="3:24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</row>
    <row r="179" spans="3:24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</row>
    <row r="180" spans="3:24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</row>
    <row r="181" spans="3:24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</row>
    <row r="182" spans="3:24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</row>
    <row r="183" spans="3:24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</row>
    <row r="184" spans="3:24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</row>
    <row r="185" spans="3:24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</row>
    <row r="186" spans="3:24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</row>
    <row r="187" spans="3:24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</row>
    <row r="188" spans="3:24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</row>
    <row r="189" spans="3:24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</row>
    <row r="190" spans="3:24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</row>
    <row r="191" spans="3:24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</row>
    <row r="192" spans="3:24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</row>
    <row r="193" spans="2:24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</row>
    <row r="194" spans="2:24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</row>
    <row r="195" spans="2:24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</row>
    <row r="196" spans="2:24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</row>
    <row r="197" spans="2:24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</row>
    <row r="198" spans="2:24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</row>
    <row r="199" spans="2:24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</row>
    <row r="200" spans="2:24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4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4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4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4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4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4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4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4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9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list" allowBlank="1" showInputMessage="1" showErrorMessage="1" sqref="F5:F199">
      <formula1>INDIRECT(W5)</formula1>
    </dataValidation>
    <dataValidation type="date" operator="greaterThanOrEqual" allowBlank="1" showInputMessage="1" showErrorMessage="1" sqref="G5:G199 M5:M199 I5:J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C3" sqref="C3:C62"/>
    </sheetView>
  </sheetViews>
  <sheetFormatPr baseColWidth="10" defaultRowHeight="16" x14ac:dyDescent="0.2"/>
  <sheetData>
    <row r="2" spans="1:4" x14ac:dyDescent="0.2">
      <c r="A2" s="3" t="s">
        <v>6803</v>
      </c>
      <c r="B2" s="3" t="s">
        <v>6804</v>
      </c>
      <c r="C2" s="3" t="s">
        <v>6819</v>
      </c>
      <c r="D2" s="3" t="s">
        <v>6820</v>
      </c>
    </row>
  </sheetData>
  <dataValidations count="2">
    <dataValidation type="list" allowBlank="1" showInputMessage="1" showErrorMessage="1" sqref="D3:D60">
      <formula1>"Kyllä,Ei"</formula1>
    </dataValidation>
    <dataValidation type="list" allowBlank="1" showInputMessage="1" showErrorMessage="1" sqref="C3:C62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1" workbookViewId="0">
      <selection activeCell="A2" sqref="A2"/>
    </sheetView>
  </sheetViews>
  <sheetFormatPr baseColWidth="10" defaultRowHeight="16" x14ac:dyDescent="0.2"/>
  <cols>
    <col min="1" max="1" width="35.1640625" customWidth="1" collapsed="1"/>
    <col min="2" max="2" width="26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741" workbookViewId="0">
      <selection activeCell="D2" sqref="A1:E746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Opiskelijat</vt:lpstr>
      <vt:lpstr>Suoritukset</vt:lpstr>
      <vt:lpstr>Arvioijat</vt:lpstr>
      <vt:lpstr>tutkinnonosat</vt:lpstr>
      <vt:lpstr>tutkinnot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2016-09-23T09:55:29Z</dcterms:modified>
</cp:coreProperties>
</file>