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51" documentId="8_{3F090731-359F-2448-9EB2-48A438A8D183}" xr6:coauthVersionLast="47" xr6:coauthVersionMax="47" xr10:uidLastSave="{D1D196E1-B2BE-4361-B49C-BEB91346307E}"/>
  <bookViews>
    <workbookView xWindow="240" yWindow="460" windowWidth="19440" windowHeight="15540" activeTab="2" xr2:uid="{00000000-000D-0000-FFFF-FFFF00000000}"/>
  </bookViews>
  <sheets>
    <sheet name="Sales Data" sheetId="2" r:id="rId1"/>
    <sheet name="Customer Info" sheetId="3" r:id="rId2"/>
    <sheet name="Sheet1" sheetId="4" r:id="rId3"/>
  </sheets>
  <calcPr calcId="191028"/>
  <pivotCaches>
    <pivotCache cacheId="51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<sst xmlns="http://schemas.openxmlformats.org/spreadsheetml/2006/main" count="537" uniqueCount="91">
  <si>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</si>
  <si>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</si>
  <si>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</si>
  <si>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</si>
  <si>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</si>
  <si>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</si>
  <si>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</si>
  <si>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</si>
  <si>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</si>
  <si>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Representative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</si>
  <si>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</si>
  <si>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</si>
  <si>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</si>
  <si>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</si>
  <si>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</si>
  <si>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</si>
  <si>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</si>
  <si>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</si>
  <si>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</si>
  <si>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</si>
  <si>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</si>
  <si>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</si>
  <si>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</si>
  <si>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</si>
  <si>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</si>
  <si>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</si>
  <si>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</si>
  <si>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</si>
  <si>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</si>
  <si>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</si>
  <si>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</si>
  <si>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</si>
  <si>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</si>
  <si>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</si>
  <si>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</si>
  <si>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</si>
  <si>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</si>
  <si>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</si>
  <si>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</si>
  <si>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</si>
  <si>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</si>
  <si>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</si>
  <si>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</si>
  <si>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</si>
  <si>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</si>
  <si>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</si>
  <si>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</si>
  <si>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</si>
  <si>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</si>
  <si>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</si>
  <si>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</si>
  <si>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</si>
  <si>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</si>
  <si>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</si>
  <si>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</si>
  <si>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</si>
  <si>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</si>
  <si>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</si>
  <si>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</si>
  <si>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</si>
  <si>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</si>
  <si>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</si>
  <si>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</si>
  <si>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</si>
  <si>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</si>
  <si>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</si>
  <si>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</si>
  <si>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</si>
  <si>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</si>
  <si>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</si>
  <si>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</si>
  <si>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</si>
  <si>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</si>
  <si>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</si>
  <si>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</si>
  <si>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</si>
  <si>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</si>
  <si>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</si>
  <si>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</si>
  <si>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</si>
  <si>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</si>
  <si>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</si>
  <si>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</si>
  <si>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</si>
  <si>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</si>
  <si>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</si>
  <si>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</si>
  <si>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</si>
  <si>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</si>
  <si>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Number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</si>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</sst>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8.073519791666" createdVersion="8" refreshedVersion="8" minRefreshableVersion="3" recordCount="80" xr:uid="{3674B838-280C-4F71-881D-846FB32B0F77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8" maxValue="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1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20.9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16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28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30.4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14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8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20.9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38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23.7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31.349999999999998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1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1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42.7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30.4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26.599999999999998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1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16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33.2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12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38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1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23.7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47.5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20.9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1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1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19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14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26.599999999999998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12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33.2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19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42.7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1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14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30.4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38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42.7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22.799999999999997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28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15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1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39.9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24.7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33.2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30.4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18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20.9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36.1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39.9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1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1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24.7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38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28.5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24.7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18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20.9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39.9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42.7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19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20.9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15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33.2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31.349999999999998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20.9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24.7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16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1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38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1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23.7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19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33.2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20.9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16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47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30.4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DCAB0-9417-4ACC-951A-1BB825AAFFC1}" name="PivotTable1" cacheId="5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0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E4556-ABA9-4EF9-8C5A-C24204C757FF}" name="Table1" displayName="Table1" ref="A4:P84" totalsRowShown="0" headerRowDxfId="11">
  <autoFilter ref="A4:P84" xr:uid="{4F7E4556-ABA9-4EF9-8C5A-C24204C757FF}"/>
  <sortState xmlns:xlrd2="http://schemas.microsoft.com/office/spreadsheetml/2017/richdata2" ref="A5:N84">
    <sortCondition ref="A4:A84"/>
  </sortState>
  <tableColumns count="16">
    <tableColumn id="1" xr3:uid="{19F3849E-7922-4CFF-A2AD-723AA6165F68}" name="Num"/>
    <tableColumn id="2" xr3:uid="{42D76535-4320-47E9-96B1-CE9D1F15B355}" name="Date" dataDxfId="10"/>
    <tableColumn id="3" xr3:uid="{EEAAD5D4-EE4C-43E1-899D-988D6562C9C9}" name="Month" dataDxfId="9"/>
    <tableColumn id="4" xr3:uid="{E0342512-44D0-4C5D-BAC6-34A282D5533B}" name="Sales Rep" dataDxfId="8"/>
    <tableColumn id="5" xr3:uid="{6D82A445-B628-4FD7-BBD5-53ADC50A536B}" name="Region" dataDxfId="7"/>
    <tableColumn id="6" xr3:uid="{A36AD7C8-709C-473E-BD3E-D2C296E74B39}" name="Customer ID" dataDxfId="6"/>
    <tableColumn id="15" xr3:uid="{F92815FE-55D7-4847-BB22-E0FEBF89BB27}" name="Company Name" dataDxfId="5">
      <calculatedColumnFormula>VLOOKUP(Table1[[#This Row],[Customer ID]],'Customer Info'!$A$4:$C$12,2,FALSE)</calculatedColumnFormula>
    </tableColumn>
    <tableColumn id="16" xr3:uid="{3EFA1365-AF7F-40E4-8F99-5B7A6867354C}" name="Representative" dataDxfId="4">
      <calculatedColumnFormula>VLOOKUP(Table1[[#This Row],[Customer ID]],'Customer Info'!$A$4:$C$12,3,FALSE)</calculatedColumnFormula>
    </tableColumn>
    <tableColumn id="7" xr3:uid="{753EFA81-C882-4AD4-89B7-7A13487514CA}" name="Model"/>
    <tableColumn id="8" xr3:uid="{E34081D8-A835-4642-AAF4-67210FE5FFD4}" name="Color"/>
    <tableColumn id="9" xr3:uid="{527BD2A1-86C2-4295-8A98-C1108F55F97C}" name="Item Code"/>
    <tableColumn id="10" xr3:uid="{184FF71B-84F5-4160-BCE7-16E7BF426FCB}" name="Number"/>
    <tableColumn id="11" xr3:uid="{DBE3117C-CD64-4A39-BF9B-FC64A9214879}" name="Price / Unit" dataDxfId="3"/>
    <tableColumn id="12" xr3:uid="{D17DDA4F-F433-4A0B-9C63-3D23AE596207}" name="Total" dataDxfId="2"/>
    <tableColumn id="13" xr3:uid="{F52D9D19-FE9A-4677-ADCC-1D20A4B23266}" name="Discount" dataDxfId="1">
      <calculatedColumnFormula>IF(Table1[[#This Row],[Number]]&gt;=20,"Y", "N")</calculatedColumnFormula>
    </tableColumn>
    <tableColumn id="14" xr3:uid="{3B76EC90-EFAD-4F95-883E-C900E377EED2}" name="Final Price" dataDxfId="0">
      <calculatedColumnFormula>IF(Table1[[#This Row],[Number]]&gt;=20, 0.95*Table1[[#This Row],[Number]], Table1[[#This Row],[Number]])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8"/>
  <sheetViews>
    <sheetView topLeftCell="A3" workbookViewId="0">
      <selection activeCell="C4" sqref="A4:P84"/>
    </sheetView>
  </sheetViews>
  <sheetFormatPr defaultColWidth="8.85546875" defaultRowHeight="15"/>
  <cols>
    <col min="2" max="2" width="10.425781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bestFit="1" customWidth="1"/>
    <col min="7" max="8" width="14.140625" customWidth="1"/>
    <col min="10" max="10" width="9" customWidth="1"/>
    <col min="11" max="11" width="12.28515625" bestFit="1" customWidth="1"/>
    <col min="12" max="12" width="10.42578125" bestFit="1" customWidth="1"/>
    <col min="13" max="13" width="13.28515625" bestFit="1" customWidth="1"/>
    <col min="14" max="14" width="11.140625" bestFit="1" customWidth="1"/>
    <col min="15" max="15" width="11" style="3" bestFit="1" customWidth="1"/>
    <col min="16" max="16" width="12.28515625" style="5" bestFit="1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17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6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18" t="str">
        <f>VLOOKUP(Table1[[#This Row],[Customer ID]],'Customer Info'!$A$4:$C$12,2,FALSE)</f>
        <v>Bankia</v>
      </c>
      <c r="H5" s="18" t="str">
        <f>VLOOKUP(Table1[[#This Row],[Customer ID]],'Customer Info'!$A$4:$C$12,3,FALSE)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s="3" t="str">
        <f>IF(Table1[[#This Row],[Number]]&gt;=20,"Y", "N")</f>
        <v>N</v>
      </c>
      <c r="P5" s="5">
        <f>IF(Table1[[#This Row],[Number]]&gt;=20, 0.95*Table1[[#This Row],[Number]], Table1[[#This Row],[Number]])</f>
        <v>15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s="3" t="str">
        <f>IF(Table1[[#This Row],[Number]]&gt;=20,"Y", "N")</f>
        <v>Y</v>
      </c>
      <c r="P6" s="5">
        <f>IF(Table1[[#This Row],[Number]]&gt;=20, 0.95*Table1[[#This Row],[Number]], Table1[[#This Row],[Number]])</f>
        <v>20.9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s="3" t="str">
        <f>IF(Table1[[#This Row],[Number]]&gt;=20,"Y", "N")</f>
        <v>N</v>
      </c>
      <c r="P7" s="5">
        <f>IF(Table1[[#This Row],[Number]]&gt;=20, 0.95*Table1[[#This Row],[Number]], Table1[[#This Row],[Number]])</f>
        <v>16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s="3" t="str">
        <f>IF(Table1[[#This Row],[Number]]&gt;=20,"Y", "N")</f>
        <v>Y</v>
      </c>
      <c r="P8" s="5">
        <f>IF(Table1[[#This Row],[Number]]&gt;=20, 0.95*Table1[[#This Row],[Number]], Table1[[#This Row],[Number]])</f>
        <v>28.5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s="3" t="str">
        <f>IF(Table1[[#This Row],[Number]]&gt;=20,"Y", "N")</f>
        <v>Y</v>
      </c>
      <c r="P9" s="5">
        <f>IF(Table1[[#This Row],[Number]]&gt;=20, 0.95*Table1[[#This Row],[Number]], Table1[[#This Row],[Number]])</f>
        <v>30.4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s="3" t="str">
        <f>IF(Table1[[#This Row],[Number]]&gt;=20,"Y", "N")</f>
        <v>N</v>
      </c>
      <c r="P10" s="5">
        <f>IF(Table1[[#This Row],[Number]]&gt;=20, 0.95*Table1[[#This Row],[Number]], Table1[[#This Row],[Number]])</f>
        <v>14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s="3" t="str">
        <f>IF(Table1[[#This Row],[Number]]&gt;=20,"Y", "N")</f>
        <v>N</v>
      </c>
      <c r="P11" s="5">
        <f>IF(Table1[[#This Row],[Number]]&gt;=20, 0.95*Table1[[#This Row],[Number]], Table1[[#This Row],[Number]])</f>
        <v>8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s="3" t="str">
        <f>IF(Table1[[#This Row],[Number]]&gt;=20,"Y", "N")</f>
        <v>Y</v>
      </c>
      <c r="P12" s="5">
        <f>IF(Table1[[#This Row],[Number]]&gt;=20, 0.95*Table1[[#This Row],[Number]], Table1[[#This Row],[Number]])</f>
        <v>20.9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s="3" t="str">
        <f>IF(Table1[[#This Row],[Number]]&gt;=20,"Y", "N")</f>
        <v>Y</v>
      </c>
      <c r="P13" s="5">
        <f>IF(Table1[[#This Row],[Number]]&gt;=20, 0.95*Table1[[#This Row],[Number]], Table1[[#This Row],[Number]])</f>
        <v>38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s="3" t="str">
        <f>IF(Table1[[#This Row],[Number]]&gt;=20,"Y", "N")</f>
        <v>Y</v>
      </c>
      <c r="P14" s="5">
        <f>IF(Table1[[#This Row],[Number]]&gt;=20, 0.95*Table1[[#This Row],[Number]], Table1[[#This Row],[Number]])</f>
        <v>23.75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s="3" t="str">
        <f>IF(Table1[[#This Row],[Number]]&gt;=20,"Y", "N")</f>
        <v>Y</v>
      </c>
      <c r="P15" s="5">
        <f>IF(Table1[[#This Row],[Number]]&gt;=20, 0.95*Table1[[#This Row],[Number]], Table1[[#This Row],[Number]])</f>
        <v>31.349999999999998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s="3" t="str">
        <f>IF(Table1[[#This Row],[Number]]&gt;=20,"Y", "N")</f>
        <v>N</v>
      </c>
      <c r="P16" s="5">
        <f>IF(Table1[[#This Row],[Number]]&gt;=20, 0.95*Table1[[#This Row],[Number]], Table1[[#This Row],[Number]])</f>
        <v>15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s="3" t="str">
        <f>IF(Table1[[#This Row],[Number]]&gt;=20,"Y", "N")</f>
        <v>N</v>
      </c>
      <c r="P17" s="5">
        <f>IF(Table1[[#This Row],[Number]]&gt;=20, 0.95*Table1[[#This Row],[Number]], Table1[[#This Row],[Number]])</f>
        <v>10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s="3" t="str">
        <f>IF(Table1[[#This Row],[Number]]&gt;=20,"Y", "N")</f>
        <v>Y</v>
      </c>
      <c r="P18" s="5">
        <f>IF(Table1[[#This Row],[Number]]&gt;=20, 0.95*Table1[[#This Row],[Number]], Table1[[#This Row],[Number]])</f>
        <v>42.75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s="3" t="str">
        <f>IF(Table1[[#This Row],[Number]]&gt;=20,"Y", "N")</f>
        <v>Y</v>
      </c>
      <c r="P19" s="5">
        <f>IF(Table1[[#This Row],[Number]]&gt;=20, 0.95*Table1[[#This Row],[Number]], Table1[[#This Row],[Number]])</f>
        <v>30.4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s="3" t="str">
        <f>IF(Table1[[#This Row],[Number]]&gt;=20,"Y", "N")</f>
        <v>Y</v>
      </c>
      <c r="P20" s="5">
        <f>IF(Table1[[#This Row],[Number]]&gt;=20, 0.95*Table1[[#This Row],[Number]], Table1[[#This Row],[Number]])</f>
        <v>26.599999999999998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s="3" t="str">
        <f>IF(Table1[[#This Row],[Number]]&gt;=20,"Y", "N")</f>
        <v>N</v>
      </c>
      <c r="P21" s="5">
        <f>IF(Table1[[#This Row],[Number]]&gt;=20, 0.95*Table1[[#This Row],[Number]], Table1[[#This Row],[Number]])</f>
        <v>10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s="3" t="str">
        <f>IF(Table1[[#This Row],[Number]]&gt;=20,"Y", "N")</f>
        <v>N</v>
      </c>
      <c r="P22" s="5">
        <f>IF(Table1[[#This Row],[Number]]&gt;=20, 0.95*Table1[[#This Row],[Number]], Table1[[#This Row],[Number]])</f>
        <v>16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s="3" t="str">
        <f>IF(Table1[[#This Row],[Number]]&gt;=20,"Y", "N")</f>
        <v>Y</v>
      </c>
      <c r="P23" s="5">
        <f>IF(Table1[[#This Row],[Number]]&gt;=20, 0.95*Table1[[#This Row],[Number]], Table1[[#This Row],[Number]])</f>
        <v>33.25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s="3" t="str">
        <f>IF(Table1[[#This Row],[Number]]&gt;=20,"Y", "N")</f>
        <v>N</v>
      </c>
      <c r="P24" s="5">
        <f>IF(Table1[[#This Row],[Number]]&gt;=20, 0.95*Table1[[#This Row],[Number]], Table1[[#This Row],[Number]])</f>
        <v>12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s="3" t="str">
        <f>IF(Table1[[#This Row],[Number]]&gt;=20,"Y", "N")</f>
        <v>Y</v>
      </c>
      <c r="P25" s="5">
        <f>IF(Table1[[#This Row],[Number]]&gt;=20, 0.95*Table1[[#This Row],[Number]], Table1[[#This Row],[Number]])</f>
        <v>38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s="3" t="str">
        <f>IF(Table1[[#This Row],[Number]]&gt;=20,"Y", "N")</f>
        <v>N</v>
      </c>
      <c r="P26" s="5">
        <f>IF(Table1[[#This Row],[Number]]&gt;=20, 0.95*Table1[[#This Row],[Number]], Table1[[#This Row],[Number]])</f>
        <v>10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s="3" t="str">
        <f>IF(Table1[[#This Row],[Number]]&gt;=20,"Y", "N")</f>
        <v>Y</v>
      </c>
      <c r="P27" s="5">
        <f>IF(Table1[[#This Row],[Number]]&gt;=20, 0.95*Table1[[#This Row],[Number]], Table1[[#This Row],[Number]])</f>
        <v>23.75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s="3" t="str">
        <f>IF(Table1[[#This Row],[Number]]&gt;=20,"Y", "N")</f>
        <v>Y</v>
      </c>
      <c r="P28" s="5">
        <f>IF(Table1[[#This Row],[Number]]&gt;=20, 0.95*Table1[[#This Row],[Number]], Table1[[#This Row],[Number]])</f>
        <v>47.5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s="3" t="str">
        <f>IF(Table1[[#This Row],[Number]]&gt;=20,"Y", "N")</f>
        <v>Y</v>
      </c>
      <c r="P29" s="5">
        <f>IF(Table1[[#This Row],[Number]]&gt;=20, 0.95*Table1[[#This Row],[Number]], Table1[[#This Row],[Number]])</f>
        <v>20.9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s="3" t="str">
        <f>IF(Table1[[#This Row],[Number]]&gt;=20,"Y", "N")</f>
        <v>N</v>
      </c>
      <c r="P30" s="5">
        <f>IF(Table1[[#This Row],[Number]]&gt;=20, 0.95*Table1[[#This Row],[Number]], Table1[[#This Row],[Number]])</f>
        <v>15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s="3" t="str">
        <f>IF(Table1[[#This Row],[Number]]&gt;=20,"Y", "N")</f>
        <v>N</v>
      </c>
      <c r="P31" s="5">
        <f>IF(Table1[[#This Row],[Number]]&gt;=20, 0.95*Table1[[#This Row],[Number]], Table1[[#This Row],[Number]])</f>
        <v>10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s="3" t="str">
        <f>IF(Table1[[#This Row],[Number]]&gt;=20,"Y", "N")</f>
        <v>Y</v>
      </c>
      <c r="P32" s="5">
        <f>IF(Table1[[#This Row],[Number]]&gt;=20, 0.95*Table1[[#This Row],[Number]], Table1[[#This Row],[Number]])</f>
        <v>19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s="3" t="str">
        <f>IF(Table1[[#This Row],[Number]]&gt;=20,"Y", "N")</f>
        <v>N</v>
      </c>
      <c r="P33" s="5">
        <f>IF(Table1[[#This Row],[Number]]&gt;=20, 0.95*Table1[[#This Row],[Number]], Table1[[#This Row],[Number]])</f>
        <v>14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s="3" t="str">
        <f>IF(Table1[[#This Row],[Number]]&gt;=20,"Y", "N")</f>
        <v>Y</v>
      </c>
      <c r="P34" s="5">
        <f>IF(Table1[[#This Row],[Number]]&gt;=20, 0.95*Table1[[#This Row],[Number]], Table1[[#This Row],[Number]])</f>
        <v>26.599999999999998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s="3" t="str">
        <f>IF(Table1[[#This Row],[Number]]&gt;=20,"Y", "N")</f>
        <v>N</v>
      </c>
      <c r="P35" s="5">
        <f>IF(Table1[[#This Row],[Number]]&gt;=20, 0.95*Table1[[#This Row],[Number]], Table1[[#This Row],[Number]])</f>
        <v>12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s="3" t="str">
        <f>IF(Table1[[#This Row],[Number]]&gt;=20,"Y", "N")</f>
        <v>Y</v>
      </c>
      <c r="P36" s="5">
        <f>IF(Table1[[#This Row],[Number]]&gt;=20, 0.95*Table1[[#This Row],[Number]], Table1[[#This Row],[Number]])</f>
        <v>33.25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s="3" t="str">
        <f>IF(Table1[[#This Row],[Number]]&gt;=20,"Y", "N")</f>
        <v>Y</v>
      </c>
      <c r="P37" s="5">
        <f>IF(Table1[[#This Row],[Number]]&gt;=20, 0.95*Table1[[#This Row],[Number]], Table1[[#This Row],[Number]])</f>
        <v>19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s="3" t="str">
        <f>IF(Table1[[#This Row],[Number]]&gt;=20,"Y", "N")</f>
        <v>Y</v>
      </c>
      <c r="P38" s="5">
        <f>IF(Table1[[#This Row],[Number]]&gt;=20, 0.95*Table1[[#This Row],[Number]], Table1[[#This Row],[Number]])</f>
        <v>42.75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s="3" t="str">
        <f>IF(Table1[[#This Row],[Number]]&gt;=20,"Y", "N")</f>
        <v>N</v>
      </c>
      <c r="P39" s="5">
        <f>IF(Table1[[#This Row],[Number]]&gt;=20, 0.95*Table1[[#This Row],[Number]], Table1[[#This Row],[Number]])</f>
        <v>15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s="3" t="str">
        <f>IF(Table1[[#This Row],[Number]]&gt;=20,"Y", "N")</f>
        <v>N</v>
      </c>
      <c r="P40" s="5">
        <f>IF(Table1[[#This Row],[Number]]&gt;=20, 0.95*Table1[[#This Row],[Number]], Table1[[#This Row],[Number]])</f>
        <v>14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s="3" t="str">
        <f>IF(Table1[[#This Row],[Number]]&gt;=20,"Y", "N")</f>
        <v>Y</v>
      </c>
      <c r="P41" s="5">
        <f>IF(Table1[[#This Row],[Number]]&gt;=20, 0.95*Table1[[#This Row],[Number]], Table1[[#This Row],[Number]])</f>
        <v>30.4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s="3" t="str">
        <f>IF(Table1[[#This Row],[Number]]&gt;=20,"Y", "N")</f>
        <v>Y</v>
      </c>
      <c r="P42" s="5">
        <f>IF(Table1[[#This Row],[Number]]&gt;=20, 0.95*Table1[[#This Row],[Number]], Table1[[#This Row],[Number]])</f>
        <v>38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s="3" t="str">
        <f>IF(Table1[[#This Row],[Number]]&gt;=20,"Y", "N")</f>
        <v>Y</v>
      </c>
      <c r="P43" s="5">
        <f>IF(Table1[[#This Row],[Number]]&gt;=20, 0.95*Table1[[#This Row],[Number]], Table1[[#This Row],[Number]])</f>
        <v>42.75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s="3" t="str">
        <f>IF(Table1[[#This Row],[Number]]&gt;=20,"Y", "N")</f>
        <v>Y</v>
      </c>
      <c r="P44" s="5">
        <f>IF(Table1[[#This Row],[Number]]&gt;=20, 0.95*Table1[[#This Row],[Number]], Table1[[#This Row],[Number]])</f>
        <v>22.799999999999997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s="3" t="str">
        <f>IF(Table1[[#This Row],[Number]]&gt;=20,"Y", "N")</f>
        <v>Y</v>
      </c>
      <c r="P45" s="5">
        <f>IF(Table1[[#This Row],[Number]]&gt;=20, 0.95*Table1[[#This Row],[Number]], Table1[[#This Row],[Number]])</f>
        <v>28.5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s="3" t="str">
        <f>IF(Table1[[#This Row],[Number]]&gt;=20,"Y", "N")</f>
        <v>N</v>
      </c>
      <c r="P46" s="5">
        <f>IF(Table1[[#This Row],[Number]]&gt;=20, 0.95*Table1[[#This Row],[Number]], Table1[[#This Row],[Number]])</f>
        <v>15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s="3" t="str">
        <f>IF(Table1[[#This Row],[Number]]&gt;=20,"Y", "N")</f>
        <v>N</v>
      </c>
      <c r="P47" s="5">
        <f>IF(Table1[[#This Row],[Number]]&gt;=20, 0.95*Table1[[#This Row],[Number]], Table1[[#This Row],[Number]])</f>
        <v>15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s="3" t="str">
        <f>IF(Table1[[#This Row],[Number]]&gt;=20,"Y", "N")</f>
        <v>Y</v>
      </c>
      <c r="P48" s="5">
        <f>IF(Table1[[#This Row],[Number]]&gt;=20, 0.95*Table1[[#This Row],[Number]], Table1[[#This Row],[Number]])</f>
        <v>39.9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s="3" t="str">
        <f>IF(Table1[[#This Row],[Number]]&gt;=20,"Y", "N")</f>
        <v>Y</v>
      </c>
      <c r="P49" s="5">
        <f>IF(Table1[[#This Row],[Number]]&gt;=20, 0.95*Table1[[#This Row],[Number]], Table1[[#This Row],[Number]])</f>
        <v>24.7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s="3" t="str">
        <f>IF(Table1[[#This Row],[Number]]&gt;=20,"Y", "N")</f>
        <v>Y</v>
      </c>
      <c r="P50" s="5">
        <f>IF(Table1[[#This Row],[Number]]&gt;=20, 0.95*Table1[[#This Row],[Number]], Table1[[#This Row],[Number]])</f>
        <v>33.25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s="3" t="str">
        <f>IF(Table1[[#This Row],[Number]]&gt;=20,"Y", "N")</f>
        <v>Y</v>
      </c>
      <c r="P51" s="5">
        <f>IF(Table1[[#This Row],[Number]]&gt;=20, 0.95*Table1[[#This Row],[Number]], Table1[[#This Row],[Number]])</f>
        <v>30.4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s="3" t="str">
        <f>IF(Table1[[#This Row],[Number]]&gt;=20,"Y", "N")</f>
        <v>N</v>
      </c>
      <c r="P52" s="5">
        <f>IF(Table1[[#This Row],[Number]]&gt;=20, 0.95*Table1[[#This Row],[Number]], Table1[[#This Row],[Number]])</f>
        <v>18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s="3" t="str">
        <f>IF(Table1[[#This Row],[Number]]&gt;=20,"Y", "N")</f>
        <v>Y</v>
      </c>
      <c r="P53" s="5">
        <f>IF(Table1[[#This Row],[Number]]&gt;=20, 0.95*Table1[[#This Row],[Number]], Table1[[#This Row],[Number]])</f>
        <v>20.9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s="3" t="str">
        <f>IF(Table1[[#This Row],[Number]]&gt;=20,"Y", "N")</f>
        <v>Y</v>
      </c>
      <c r="P54" s="5">
        <f>IF(Table1[[#This Row],[Number]]&gt;=20, 0.95*Table1[[#This Row],[Number]], Table1[[#This Row],[Number]])</f>
        <v>36.1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s="3" t="str">
        <f>IF(Table1[[#This Row],[Number]]&gt;=20,"Y", "N")</f>
        <v>Y</v>
      </c>
      <c r="P55" s="5">
        <f>IF(Table1[[#This Row],[Number]]&gt;=20, 0.95*Table1[[#This Row],[Number]], Table1[[#This Row],[Number]])</f>
        <v>39.9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s="3" t="str">
        <f>IF(Table1[[#This Row],[Number]]&gt;=20,"Y", "N")</f>
        <v>N</v>
      </c>
      <c r="P56" s="5">
        <f>IF(Table1[[#This Row],[Number]]&gt;=20, 0.95*Table1[[#This Row],[Number]], Table1[[#This Row],[Number]])</f>
        <v>15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s="3" t="str">
        <f>IF(Table1[[#This Row],[Number]]&gt;=20,"Y", "N")</f>
        <v>N</v>
      </c>
      <c r="P57" s="5">
        <f>IF(Table1[[#This Row],[Number]]&gt;=20, 0.95*Table1[[#This Row],[Number]], Table1[[#This Row],[Number]])</f>
        <v>10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s="3" t="str">
        <f>IF(Table1[[#This Row],[Number]]&gt;=20,"Y", "N")</f>
        <v>Y</v>
      </c>
      <c r="P58" s="5">
        <f>IF(Table1[[#This Row],[Number]]&gt;=20, 0.95*Table1[[#This Row],[Number]], Table1[[#This Row],[Number]])</f>
        <v>24.7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s="3" t="str">
        <f>IF(Table1[[#This Row],[Number]]&gt;=20,"Y", "N")</f>
        <v>Y</v>
      </c>
      <c r="P59" s="5">
        <f>IF(Table1[[#This Row],[Number]]&gt;=20, 0.95*Table1[[#This Row],[Number]], Table1[[#This Row],[Number]])</f>
        <v>38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s="3" t="str">
        <f>IF(Table1[[#This Row],[Number]]&gt;=20,"Y", "N")</f>
        <v>Y</v>
      </c>
      <c r="P60" s="5">
        <f>IF(Table1[[#This Row],[Number]]&gt;=20, 0.95*Table1[[#This Row],[Number]], Table1[[#This Row],[Number]])</f>
        <v>28.5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s="3" t="str">
        <f>IF(Table1[[#This Row],[Number]]&gt;=20,"Y", "N")</f>
        <v>Y</v>
      </c>
      <c r="P61" s="5">
        <f>IF(Table1[[#This Row],[Number]]&gt;=20, 0.95*Table1[[#This Row],[Number]], Table1[[#This Row],[Number]])</f>
        <v>24.7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s="3" t="str">
        <f>IF(Table1[[#This Row],[Number]]&gt;=20,"Y", "N")</f>
        <v>N</v>
      </c>
      <c r="P62" s="5">
        <f>IF(Table1[[#This Row],[Number]]&gt;=20, 0.95*Table1[[#This Row],[Number]], Table1[[#This Row],[Number]])</f>
        <v>18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s="3" t="str">
        <f>IF(Table1[[#This Row],[Number]]&gt;=20,"Y", "N")</f>
        <v>Y</v>
      </c>
      <c r="P63" s="5">
        <f>IF(Table1[[#This Row],[Number]]&gt;=20, 0.95*Table1[[#This Row],[Number]], Table1[[#This Row],[Number]])</f>
        <v>20.9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s="3" t="str">
        <f>IF(Table1[[#This Row],[Number]]&gt;=20,"Y", "N")</f>
        <v>Y</v>
      </c>
      <c r="P64" s="5">
        <f>IF(Table1[[#This Row],[Number]]&gt;=20, 0.95*Table1[[#This Row],[Number]], Table1[[#This Row],[Number]])</f>
        <v>39.9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s="3" t="str">
        <f>IF(Table1[[#This Row],[Number]]&gt;=20,"Y", "N")</f>
        <v>Y</v>
      </c>
      <c r="P65" s="5">
        <f>IF(Table1[[#This Row],[Number]]&gt;=20, 0.95*Table1[[#This Row],[Number]], Table1[[#This Row],[Number]])</f>
        <v>42.75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s="3" t="str">
        <f>IF(Table1[[#This Row],[Number]]&gt;=20,"Y", "N")</f>
        <v>Y</v>
      </c>
      <c r="P66" s="5">
        <f>IF(Table1[[#This Row],[Number]]&gt;=20, 0.95*Table1[[#This Row],[Number]], Table1[[#This Row],[Number]])</f>
        <v>19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s="3" t="str">
        <f>IF(Table1[[#This Row],[Number]]&gt;=20,"Y", "N")</f>
        <v>Y</v>
      </c>
      <c r="P67" s="5">
        <f>IF(Table1[[#This Row],[Number]]&gt;=20, 0.95*Table1[[#This Row],[Number]], Table1[[#This Row],[Number]])</f>
        <v>20.9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s="3" t="str">
        <f>IF(Table1[[#This Row],[Number]]&gt;=20,"Y", "N")</f>
        <v>N</v>
      </c>
      <c r="P68" s="5">
        <f>IF(Table1[[#This Row],[Number]]&gt;=20, 0.95*Table1[[#This Row],[Number]], Table1[[#This Row],[Number]])</f>
        <v>15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s="3" t="str">
        <f>IF(Table1[[#This Row],[Number]]&gt;=20,"Y", "N")</f>
        <v>Y</v>
      </c>
      <c r="P69" s="5">
        <f>IF(Table1[[#This Row],[Number]]&gt;=20, 0.95*Table1[[#This Row],[Number]], Table1[[#This Row],[Number]])</f>
        <v>33.25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s="3" t="str">
        <f>IF(Table1[[#This Row],[Number]]&gt;=20,"Y", "N")</f>
        <v>Y</v>
      </c>
      <c r="P70" s="5">
        <f>IF(Table1[[#This Row],[Number]]&gt;=20, 0.95*Table1[[#This Row],[Number]], Table1[[#This Row],[Number]])</f>
        <v>31.349999999999998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s="3" t="str">
        <f>IF(Table1[[#This Row],[Number]]&gt;=20,"Y", "N")</f>
        <v>Y</v>
      </c>
      <c r="P71" s="5">
        <f>IF(Table1[[#This Row],[Number]]&gt;=20, 0.95*Table1[[#This Row],[Number]], Table1[[#This Row],[Number]])</f>
        <v>20.9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s="3" t="str">
        <f>IF(Table1[[#This Row],[Number]]&gt;=20,"Y", "N")</f>
        <v>Y</v>
      </c>
      <c r="P72" s="5">
        <f>IF(Table1[[#This Row],[Number]]&gt;=20, 0.95*Table1[[#This Row],[Number]], Table1[[#This Row],[Number]])</f>
        <v>24.7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s="3" t="str">
        <f>IF(Table1[[#This Row],[Number]]&gt;=20,"Y", "N")</f>
        <v>N</v>
      </c>
      <c r="P73" s="5">
        <f>IF(Table1[[#This Row],[Number]]&gt;=20, 0.95*Table1[[#This Row],[Number]], Table1[[#This Row],[Number]])</f>
        <v>16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s="3" t="str">
        <f>IF(Table1[[#This Row],[Number]]&gt;=20,"Y", "N")</f>
        <v>N</v>
      </c>
      <c r="P74" s="5">
        <f>IF(Table1[[#This Row],[Number]]&gt;=20, 0.95*Table1[[#This Row],[Number]], Table1[[#This Row],[Number]])</f>
        <v>10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s="3" t="str">
        <f>IF(Table1[[#This Row],[Number]]&gt;=20,"Y", "N")</f>
        <v>Y</v>
      </c>
      <c r="P75" s="5">
        <f>IF(Table1[[#This Row],[Number]]&gt;=20, 0.95*Table1[[#This Row],[Number]], Table1[[#This Row],[Number]])</f>
        <v>38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s="3" t="str">
        <f>IF(Table1[[#This Row],[Number]]&gt;=20,"Y", "N")</f>
        <v>N</v>
      </c>
      <c r="P76" s="5">
        <f>IF(Table1[[#This Row],[Number]]&gt;=20, 0.95*Table1[[#This Row],[Number]], Table1[[#This Row],[Number]])</f>
        <v>15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s="3" t="str">
        <f>IF(Table1[[#This Row],[Number]]&gt;=20,"Y", "N")</f>
        <v>Y</v>
      </c>
      <c r="P77" s="5">
        <f>IF(Table1[[#This Row],[Number]]&gt;=20, 0.95*Table1[[#This Row],[Number]], Table1[[#This Row],[Number]])</f>
        <v>23.75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s="3" t="str">
        <f>IF(Table1[[#This Row],[Number]]&gt;=20,"Y", "N")</f>
        <v>Y</v>
      </c>
      <c r="P78" s="5">
        <f>IF(Table1[[#This Row],[Number]]&gt;=20, 0.95*Table1[[#This Row],[Number]], Table1[[#This Row],[Number]])</f>
        <v>19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s="3" t="str">
        <f>IF(Table1[[#This Row],[Number]]&gt;=20,"Y", "N")</f>
        <v>Y</v>
      </c>
      <c r="P79" s="5">
        <f>IF(Table1[[#This Row],[Number]]&gt;=20, 0.95*Table1[[#This Row],[Number]], Table1[[#This Row],[Number]])</f>
        <v>33.25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s="3" t="str">
        <f>IF(Table1[[#This Row],[Number]]&gt;=20,"Y", "N")</f>
        <v>Y</v>
      </c>
      <c r="P80" s="5">
        <f>IF(Table1[[#This Row],[Number]]&gt;=20, 0.95*Table1[[#This Row],[Number]], Table1[[#This Row],[Number]])</f>
        <v>20.9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s="3" t="str">
        <f>IF(Table1[[#This Row],[Number]]&gt;=20,"Y", "N")</f>
        <v>N</v>
      </c>
      <c r="P81" s="5">
        <f>IF(Table1[[#This Row],[Number]]&gt;=20, 0.95*Table1[[#This Row],[Number]], Table1[[#This Row],[Number]])</f>
        <v>16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s="3" t="str">
        <f>IF(Table1[[#This Row],[Number]]&gt;=20,"Y", "N")</f>
        <v>Y</v>
      </c>
      <c r="P82" s="5">
        <f>IF(Table1[[#This Row],[Number]]&gt;=20, 0.95*Table1[[#This Row],[Number]], Table1[[#This Row],[Number]])</f>
        <v>47.5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s="3" t="str">
        <f>IF(Table1[[#This Row],[Number]]&gt;=20,"Y", "N")</f>
        <v>Y</v>
      </c>
      <c r="P83" s="5">
        <f>IF(Table1[[#This Row],[Number]]&gt;=20, 0.95*Table1[[#This Row],[Number]], Table1[[#This Row],[Number]])</f>
        <v>30.4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s="3" t="str">
        <f>IF(Table1[[#This Row],[Number]]&gt;=20,"Y", "N")</f>
        <v>N</v>
      </c>
      <c r="P84" s="5">
        <f>IF(Table1[[#This Row],[Number]]&gt;=20, 0.95*Table1[[#This Row],[Number]], Table1[[#This Row],[Number]])</f>
        <v>14</v>
      </c>
    </row>
    <row r="88" spans="1:16">
      <c r="O88" s="1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9</v>
      </c>
    </row>
    <row r="4" spans="1:3">
      <c r="A4" s="10">
        <v>132</v>
      </c>
      <c r="B4" s="10" t="s">
        <v>71</v>
      </c>
      <c r="C4" s="11" t="s">
        <v>72</v>
      </c>
    </row>
    <row r="5" spans="1:3">
      <c r="A5" s="12">
        <v>136</v>
      </c>
      <c r="B5" s="12" t="s">
        <v>73</v>
      </c>
      <c r="C5" s="13" t="s">
        <v>74</v>
      </c>
    </row>
    <row r="6" spans="1:3">
      <c r="A6" s="12">
        <v>144</v>
      </c>
      <c r="B6" s="12" t="s">
        <v>75</v>
      </c>
      <c r="C6" s="13" t="s">
        <v>76</v>
      </c>
    </row>
    <row r="7" spans="1:3">
      <c r="A7" s="12">
        <v>152</v>
      </c>
      <c r="B7" s="12" t="s">
        <v>77</v>
      </c>
      <c r="C7" s="13" t="s">
        <v>78</v>
      </c>
    </row>
    <row r="8" spans="1:3">
      <c r="A8" s="12">
        <v>157</v>
      </c>
      <c r="B8" s="12" t="s">
        <v>79</v>
      </c>
      <c r="C8" s="13" t="s">
        <v>80</v>
      </c>
    </row>
    <row r="9" spans="1:3">
      <c r="A9" s="12">
        <v>162</v>
      </c>
      <c r="B9" s="12" t="s">
        <v>81</v>
      </c>
      <c r="C9" s="13" t="s">
        <v>82</v>
      </c>
    </row>
    <row r="10" spans="1:3">
      <c r="A10" s="12">
        <v>166</v>
      </c>
      <c r="B10" s="12" t="s">
        <v>83</v>
      </c>
      <c r="C10" s="13" t="s">
        <v>84</v>
      </c>
    </row>
    <row r="11" spans="1:3">
      <c r="A11" s="12">
        <v>178</v>
      </c>
      <c r="B11" s="12" t="s">
        <v>85</v>
      </c>
      <c r="C11" s="13" t="s">
        <v>86</v>
      </c>
    </row>
    <row r="12" spans="1:3">
      <c r="A12" s="14">
        <v>180</v>
      </c>
      <c r="B12" s="14" t="s">
        <v>87</v>
      </c>
      <c r="C12" s="15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FCA6-2B7B-4003-8120-AEB15C053E05}">
  <dimension ref="A2:H10"/>
  <sheetViews>
    <sheetView tabSelected="1" topLeftCell="A2" workbookViewId="0">
      <selection activeCell="C4" sqref="A2:C19"/>
    </sheetView>
  </sheetViews>
  <sheetFormatPr defaultRowHeight="15"/>
  <cols>
    <col min="1" max="1" width="14.85546875" bestFit="1" customWidth="1"/>
    <col min="2" max="2" width="9.7109375" bestFit="1" customWidth="1"/>
    <col min="3" max="4" width="6.85546875" bestFit="1" customWidth="1"/>
    <col min="5" max="5" width="5.42578125" bestFit="1" customWidth="1"/>
    <col min="6" max="6" width="6.42578125" bestFit="1" customWidth="1"/>
    <col min="7" max="7" width="4.5703125" bestFit="1" customWidth="1"/>
    <col min="8" max="9" width="11.42578125" bestFit="1" customWidth="1"/>
  </cols>
  <sheetData>
    <row r="2" spans="1:8">
      <c r="A2" s="20" t="s">
        <v>89</v>
      </c>
      <c r="B2" s="20" t="s">
        <v>10</v>
      </c>
    </row>
    <row r="3" spans="1:8">
      <c r="A3" s="20" t="s">
        <v>4</v>
      </c>
      <c r="B3" t="s">
        <v>51</v>
      </c>
      <c r="C3" t="s">
        <v>42</v>
      </c>
      <c r="D3" t="s">
        <v>30</v>
      </c>
      <c r="E3" t="s">
        <v>21</v>
      </c>
      <c r="F3" t="s">
        <v>26</v>
      </c>
      <c r="G3" t="s">
        <v>36</v>
      </c>
      <c r="H3" t="s">
        <v>90</v>
      </c>
    </row>
    <row r="4" spans="1:8">
      <c r="A4" t="s">
        <v>18</v>
      </c>
      <c r="B4" s="19"/>
      <c r="C4" s="19">
        <v>8</v>
      </c>
      <c r="D4" s="19">
        <v>88</v>
      </c>
      <c r="E4" s="19">
        <v>67</v>
      </c>
      <c r="F4" s="19">
        <v>62</v>
      </c>
      <c r="G4" s="19">
        <v>32</v>
      </c>
      <c r="H4" s="19">
        <v>257</v>
      </c>
    </row>
    <row r="5" spans="1:8">
      <c r="A5" t="s">
        <v>46</v>
      </c>
      <c r="B5" s="19">
        <v>10</v>
      </c>
      <c r="C5" s="19">
        <v>50</v>
      </c>
      <c r="D5" s="19">
        <v>70</v>
      </c>
      <c r="E5" s="19">
        <v>35</v>
      </c>
      <c r="F5" s="19">
        <v>61</v>
      </c>
      <c r="G5" s="19">
        <v>27</v>
      </c>
      <c r="H5" s="19">
        <v>253</v>
      </c>
    </row>
    <row r="6" spans="1:8">
      <c r="A6" t="s">
        <v>54</v>
      </c>
      <c r="B6" s="19">
        <v>83</v>
      </c>
      <c r="C6" s="19">
        <v>45</v>
      </c>
      <c r="D6" s="19">
        <v>20</v>
      </c>
      <c r="E6" s="19">
        <v>48</v>
      </c>
      <c r="F6" s="19">
        <v>50</v>
      </c>
      <c r="G6" s="19">
        <v>50</v>
      </c>
      <c r="H6" s="19">
        <v>296</v>
      </c>
    </row>
    <row r="7" spans="1:8">
      <c r="A7" t="s">
        <v>62</v>
      </c>
      <c r="B7" s="19">
        <v>56</v>
      </c>
      <c r="C7" s="19">
        <v>60</v>
      </c>
      <c r="D7" s="19">
        <v>62</v>
      </c>
      <c r="E7" s="19">
        <v>83</v>
      </c>
      <c r="F7" s="19">
        <v>90</v>
      </c>
      <c r="G7" s="19">
        <v>92</v>
      </c>
      <c r="H7" s="19">
        <v>443</v>
      </c>
    </row>
    <row r="8" spans="1:8">
      <c r="A8" t="s">
        <v>64</v>
      </c>
      <c r="B8" s="19">
        <v>57</v>
      </c>
      <c r="C8" s="19">
        <v>10</v>
      </c>
      <c r="D8" s="19">
        <v>113</v>
      </c>
      <c r="E8" s="19">
        <v>123</v>
      </c>
      <c r="F8" s="19">
        <v>30</v>
      </c>
      <c r="G8" s="19">
        <v>75</v>
      </c>
      <c r="H8" s="19">
        <v>408</v>
      </c>
    </row>
    <row r="9" spans="1:8">
      <c r="A9" t="s">
        <v>69</v>
      </c>
      <c r="B9" s="19">
        <v>32</v>
      </c>
      <c r="C9" s="19">
        <v>90</v>
      </c>
      <c r="D9" s="19">
        <v>22</v>
      </c>
      <c r="E9" s="19">
        <v>29</v>
      </c>
      <c r="F9" s="19">
        <v>123</v>
      </c>
      <c r="G9" s="19">
        <v>80</v>
      </c>
      <c r="H9" s="19">
        <v>376</v>
      </c>
    </row>
    <row r="10" spans="1:8">
      <c r="A10" t="s">
        <v>90</v>
      </c>
      <c r="B10" s="19">
        <v>238</v>
      </c>
      <c r="C10" s="19">
        <v>263</v>
      </c>
      <c r="D10" s="19">
        <v>375</v>
      </c>
      <c r="E10" s="19">
        <v>385</v>
      </c>
      <c r="F10" s="19">
        <v>416</v>
      </c>
      <c r="G10" s="19">
        <v>356</v>
      </c>
      <c r="H10" s="19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LAWRENCE MCCLYMONT</cp:lastModifiedBy>
  <cp:revision/>
  <dcterms:created xsi:type="dcterms:W3CDTF">2021-09-09T16:24:17Z</dcterms:created>
  <dcterms:modified xsi:type="dcterms:W3CDTF">2025-02-10T01:49:36Z</dcterms:modified>
  <cp:category/>
  <cp:contentStatus/>
</cp:coreProperties>
</file>