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165a7c070629fa66/QUOTES/PRIME QUOTES/"/>
    </mc:Choice>
  </mc:AlternateContent>
  <xr:revisionPtr revIDLastSave="425" documentId="8_{D672E501-19EA-406A-841D-3FECD82FAC8B}" xr6:coauthVersionLast="47" xr6:coauthVersionMax="47" xr10:uidLastSave="{51827742-11F0-46C9-ABD2-195599233D50}"/>
  <bookViews>
    <workbookView xWindow="-120" yWindow="-120" windowWidth="29040" windowHeight="15720" tabRatio="850" xr2:uid="{00000000-000D-0000-FFFF-FFFF00000000}"/>
  </bookViews>
  <sheets>
    <sheet name="Client Info" sheetId="5" r:id="rId1"/>
    <sheet name="Inv Commuter 3 Year Term" sheetId="7" r:id="rId2"/>
  </sheets>
  <definedNames>
    <definedName name="_xlnm.Print_Area" localSheetId="1">'Inv Commuter 3 Year Term'!$A$1:$K$201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18" i="5" l="1"/>
  <c r="F23" i="5"/>
  <c r="H47" i="7"/>
  <c r="G47" i="7"/>
  <c r="E22" i="7"/>
  <c r="E21" i="7"/>
  <c r="E20" i="7"/>
  <c r="E18" i="7"/>
  <c r="F20" i="5"/>
  <c r="I48" i="7"/>
  <c r="F48" i="7" s="1"/>
  <c r="I49" i="7"/>
  <c r="F49" i="7" s="1"/>
  <c r="I50" i="7" l="1"/>
  <c r="F50" i="7" s="1"/>
  <c r="K34" i="7"/>
  <c r="K29" i="7"/>
  <c r="K30" i="7" s="1"/>
  <c r="K31" i="7"/>
  <c r="D144" i="7"/>
  <c r="D143" i="7"/>
  <c r="D142" i="7"/>
  <c r="D141" i="7"/>
  <c r="K39" i="7"/>
  <c r="K38" i="7"/>
  <c r="K33" i="7"/>
  <c r="K32" i="7"/>
  <c r="C24" i="7"/>
  <c r="E19" i="7" a="1"/>
  <c r="E19" i="7" s="1"/>
  <c r="E17" i="7"/>
  <c r="E16" i="7"/>
  <c r="E14" i="7"/>
  <c r="D48" i="7" l="1"/>
  <c r="G48" i="7" s="1"/>
  <c r="E48" i="7"/>
  <c r="H48" i="7" s="1"/>
  <c r="C48" i="7"/>
  <c r="J50" i="7"/>
  <c r="G159" i="7"/>
  <c r="D159" i="7"/>
  <c r="J48" i="7" l="1"/>
  <c r="K48" i="7" s="1"/>
  <c r="K35" i="7" l="1"/>
  <c r="C49" i="7"/>
  <c r="J49" i="7" l="1"/>
  <c r="K49" i="7" s="1"/>
  <c r="C50" i="7" s="1"/>
  <c r="D49" i="7"/>
  <c r="E49" i="7"/>
  <c r="K50" i="7" l="1"/>
  <c r="E50" i="7"/>
  <c r="D50" i="7"/>
  <c r="G49" i="7"/>
  <c r="G50" i="7" s="1"/>
  <c r="H49" i="7"/>
  <c r="H50" i="7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<sst xmlns="http://schemas.openxmlformats.org/spreadsheetml/2006/main" count="186" uniqueCount="176">
  <si>
    <t>CALCULATIONS TOOL</t>
  </si>
  <si>
    <t>CLIENT NUMBER:</t>
  </si>
  <si>
    <t>CLIENT NAME:</t>
  </si>
  <si>
    <t>ADDRESS:</t>
  </si>
  <si>
    <t>OFFERED TO:</t>
  </si>
  <si>
    <t>INVESTMENT AMOUNT:</t>
  </si>
  <si>
    <t>DATE OF CALCULATION:</t>
  </si>
  <si>
    <t>COMMENCEMENT DATE OF PLAN</t>
  </si>
  <si>
    <t>TERM IN YEARS</t>
  </si>
  <si>
    <t>REDEMPTION DATE</t>
  </si>
  <si>
    <t>PREPARED BY:</t>
  </si>
  <si>
    <t>Office: 0861 263 346</t>
  </si>
  <si>
    <t>Registered Address:</t>
  </si>
  <si>
    <t>210 Amarand Avenue, Waterkloof Glen, 0181, Menlyn, Pretoria</t>
  </si>
  <si>
    <t>Email: enquiries@primeinvestgroup.co.za  Website: www.primeinvestgroup.co.za</t>
  </si>
  <si>
    <t xml:space="preserve">Date of Offer: </t>
  </si>
  <si>
    <t>Offered to:</t>
  </si>
  <si>
    <t>Adress:</t>
  </si>
  <si>
    <t>Telephone:</t>
  </si>
  <si>
    <t>Email:</t>
  </si>
  <si>
    <t xml:space="preserve">Dear </t>
  </si>
  <si>
    <t>We take pleasure in submitting the following proposal to you:</t>
  </si>
  <si>
    <t>Investment summary</t>
  </si>
  <si>
    <t>Investment amount</t>
  </si>
  <si>
    <t>Term in years</t>
  </si>
  <si>
    <t>Commencement date</t>
  </si>
  <si>
    <t>Liquidity</t>
  </si>
  <si>
    <t>None</t>
  </si>
  <si>
    <t>Annually</t>
  </si>
  <si>
    <t>Income projections</t>
  </si>
  <si>
    <t>Year</t>
  </si>
  <si>
    <t>Taxation:</t>
  </si>
  <si>
    <t>Fees:</t>
  </si>
  <si>
    <t>Financial Advice</t>
  </si>
  <si>
    <t>Benefits payable on death</t>
  </si>
  <si>
    <t>Placement and Admin fees</t>
  </si>
  <si>
    <t>The Placement and Admin fees amount shown below are paid nett of VAT</t>
  </si>
  <si>
    <t>Placement Fees</t>
  </si>
  <si>
    <t>Placement fee</t>
  </si>
  <si>
    <t>1.00% once off</t>
  </si>
  <si>
    <t>Admin fees plans 5 years or less</t>
  </si>
  <si>
    <t>First 5 years</t>
  </si>
  <si>
    <t>0.50% per annum</t>
  </si>
  <si>
    <t>Admin fees plans 5 years or more</t>
  </si>
  <si>
    <t>After 5 years</t>
  </si>
  <si>
    <t>0.30% per annum</t>
  </si>
  <si>
    <t>Commission</t>
  </si>
  <si>
    <t>The Commission amount shown below are paid nett of VAT</t>
  </si>
  <si>
    <t>First Year 1.00%</t>
  </si>
  <si>
    <t>Following 4 years</t>
  </si>
  <si>
    <t>Offer Prepared By:</t>
  </si>
  <si>
    <t>SUBSCRIPTION FORM</t>
  </si>
  <si>
    <t>SHARE SUBSCRIPTION FORM</t>
  </si>
  <si>
    <t xml:space="preserve">Agreement number: </t>
  </si>
  <si>
    <t xml:space="preserve">Prime Invest Group (Pty) Ltd. I authorise by my signature below that all documentation to be completed </t>
  </si>
  <si>
    <t xml:space="preserve">terms of this offer. I confirm herewith by my signature below that this order constitutes a legal, valid and </t>
  </si>
  <si>
    <t>binding obligation to the issuer enforceable in accordance with its terms.</t>
  </si>
  <si>
    <t>Signature of Shareholder:</t>
  </si>
  <si>
    <t>Date:                                           ______________________________________________________________</t>
  </si>
  <si>
    <t>Name in Print:                            _______________________________________________________________</t>
  </si>
  <si>
    <t>ID Number:                                _______________________________________________________________</t>
  </si>
  <si>
    <t>Physical Address:                      _______________________________________________________________</t>
  </si>
  <si>
    <t>Postal Address:                         _______________________________________________________________</t>
  </si>
  <si>
    <t>Email Address:                          _______________________________________________________________</t>
  </si>
  <si>
    <t>Contact Number:                    _______________________________________________________________</t>
  </si>
  <si>
    <t>Source of Funds:                      _______________________________________________________________</t>
  </si>
  <si>
    <t>Number of Shares Purchased: ______________________________________________________________</t>
  </si>
  <si>
    <t>Price per Share:                      ________________________________________________________________</t>
  </si>
  <si>
    <t>Purchase Price:                      ________________________________________________________________</t>
  </si>
  <si>
    <t>PLEASE ATTACH THE FOLLOWING SUPPORT DOCUMENTATION:</t>
  </si>
  <si>
    <t>Copy of Identity Document / Passport:</t>
  </si>
  <si>
    <t>Proof of Address:</t>
  </si>
  <si>
    <t>Bank Statement:</t>
  </si>
  <si>
    <t>Shares purchased</t>
  </si>
  <si>
    <t>Contract Start date</t>
  </si>
  <si>
    <t>Capital Value</t>
  </si>
  <si>
    <t>L1</t>
  </si>
  <si>
    <t>L2</t>
  </si>
  <si>
    <t>L3</t>
  </si>
  <si>
    <t>Taxation is not addressed in this plan. Taxation should be discussed with a tax adviser.</t>
  </si>
  <si>
    <t>SHARES PURCHASED</t>
  </si>
  <si>
    <t>(EXTRA LAYER OF PROTECTION)</t>
  </si>
  <si>
    <t>I, the undersigned, by my signature below, hereby confirm that I wish to purchase shares from the company</t>
  </si>
  <si>
    <t xml:space="preserve">and bank transfers to be effected to complete that transaction in order to purchase the shares offered in </t>
  </si>
  <si>
    <t>RATE OF RETURN SCENARIO</t>
  </si>
  <si>
    <t>Projection Scenarios</t>
  </si>
  <si>
    <t>YEARLY</t>
  </si>
  <si>
    <t>1.</t>
  </si>
  <si>
    <t>2.</t>
  </si>
  <si>
    <t>3.</t>
  </si>
  <si>
    <t>4.</t>
  </si>
  <si>
    <t>5.</t>
  </si>
  <si>
    <t>RETURN</t>
  </si>
  <si>
    <t>ESTIMATE</t>
  </si>
  <si>
    <t>CLIENT SIGN</t>
  </si>
  <si>
    <t>INVESTMENT BOOSTER</t>
  </si>
  <si>
    <t>INVESTMENT BOOSTER AMOUNT</t>
  </si>
  <si>
    <t>Lionel Lottering</t>
  </si>
  <si>
    <t>Cell: 076 309 2590</t>
  </si>
  <si>
    <t>Cape Town</t>
  </si>
  <si>
    <t>Email: lionell@opianfsgroup.com</t>
  </si>
  <si>
    <t>Conditions:</t>
  </si>
  <si>
    <r>
      <t>1.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To effectively evaluate this product against comparable alternatives, it is essential to analyze and contrast its risk and</t>
    </r>
  </si>
  <si>
    <t>reward profile with those of similar products offering analogous risk-reward structures.</t>
  </si>
  <si>
    <r>
      <t>2.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This offer involves the acquisition of unlisted shares in a private company. Given the inherent risks associated with such</t>
    </r>
  </si>
  <si>
    <t>investments, we strongly recommend consulting a qualified financial advisor before making any commitment.</t>
  </si>
  <si>
    <r>
      <t>3.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This offer contains no guarantees beyond those expressly stated herein. Upon signing, the terms outlined in this offer</t>
    </r>
  </si>
  <si>
    <t>shall constitute a legally binding agreement between the client and the company.</t>
  </si>
  <si>
    <t>Potential Dividend Income</t>
  </si>
  <si>
    <t>Quotation for Prime's Dividend Plan</t>
  </si>
  <si>
    <t>Exit date</t>
  </si>
  <si>
    <t>Dividend allocation cycle</t>
  </si>
  <si>
    <t>Capital allocation to purchasing shares</t>
  </si>
  <si>
    <r>
      <t>4.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 xml:space="preserve">The applicant acknowledges that selecting specific income levels may lead to capital depletion or appreciation, </t>
    </r>
  </si>
  <si>
    <t>contingent upon the company's profitability and it's impact on dividend distributions for the given fiscal year</t>
  </si>
  <si>
    <r>
      <t>5.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The investment is structured as shareholder loan agreement, offering enhanced security for the client. The issued shares</t>
    </r>
  </si>
  <si>
    <t xml:space="preserve">6.            The company's directors are confident that the current business forecast indicates promising returns, supported by </t>
  </si>
  <si>
    <t xml:space="preserve">tangible trends and validated through comparable business models. However we strongly recommend seeking independent </t>
  </si>
  <si>
    <t>financial advice to ensure a well-informed decision tailored to your financial circumstances.</t>
  </si>
  <si>
    <r>
      <t>7.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The directors of the company and the trustees of money held in funds, in their collective capacity, retain the authority</t>
    </r>
  </si>
  <si>
    <t>to limit, withold, defer or reduce payments or payouts as necessary at moment's notice to safeguard the company's liquidity</t>
  </si>
  <si>
    <t>requirements and ensure financial stability.</t>
  </si>
  <si>
    <r>
      <t>8.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The individual, individuals or organisation/s entering into this agreement acknowledges and understands that this is a</t>
    </r>
  </si>
  <si>
    <t>duration of the contract.</t>
  </si>
  <si>
    <t>contract. Furthermore, it is expressly understood that access to the invested capital will not be available during the entire</t>
  </si>
  <si>
    <t>fixed-term contract, as specified in the duration outlined above. The term "Exit Date" refers to the agreed-upon end date of the</t>
  </si>
  <si>
    <r>
      <t>9.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>The shares issued under this agreement are subject to a lock-in period for the duration of the contract and are issued</t>
    </r>
  </si>
  <si>
    <t>without par value as of the contract's commencement date. Upon the conclusion of the contract, the Directors and trustees</t>
  </si>
  <si>
    <r>
      <t>10.</t>
    </r>
    <r>
      <rPr>
        <sz val="11"/>
        <color theme="1"/>
        <rFont val="Times New Roman"/>
        <family val="1"/>
      </rPr>
      <t xml:space="preserve">            </t>
    </r>
    <r>
      <rPr>
        <sz val="11"/>
        <color theme="1"/>
        <rFont val="Century Gothic"/>
        <family val="2"/>
      </rPr>
      <t xml:space="preserve">The par value of shares will be based on a comprehensive assessment of the company's valuation and dividend </t>
    </r>
  </si>
  <si>
    <t>performance at the time of exit.</t>
  </si>
  <si>
    <t>reserve the right to assign a par value to the shares if deemed necessary.</t>
  </si>
  <si>
    <t>Validity:</t>
  </si>
  <si>
    <r>
      <t xml:space="preserve">This offer remains valid for a period of </t>
    </r>
    <r>
      <rPr>
        <b/>
        <sz val="11"/>
        <color theme="1"/>
        <rFont val="Century Gothic"/>
        <family val="2"/>
      </rPr>
      <t xml:space="preserve">14 </t>
    </r>
    <r>
      <rPr>
        <sz val="11"/>
        <color theme="1"/>
        <rFont val="Century Gothic"/>
        <family val="2"/>
      </rPr>
      <t xml:space="preserve">days from the date of issuance. It is imperative that the receipt of funds occurs </t>
    </r>
  </si>
  <si>
    <t>within this specific time frame. All required documentation must be completed, and funds transfers finalized, on or before the</t>
  </si>
  <si>
    <t>expiration of the offer's validity period. Should any information remain outstanding or incomplete, funds will be processed, but</t>
  </si>
  <si>
    <t>a new offer must be issued and duly executed before the terms can be formally accepted by the company.</t>
  </si>
  <si>
    <t xml:space="preserve">Limited financial advice has been given with this offer. </t>
  </si>
  <si>
    <t>This offer details the fees payable under the contract, which encompass deal placement fees. (commissions)</t>
  </si>
  <si>
    <t>Suitability:</t>
  </si>
  <si>
    <t>The client's shares and access to capital are restricted for the duration of this agreement. As such, it is imperative that the client</t>
  </si>
  <si>
    <t>maintains a financial position robust enough to support the terms and obligations outlined herein, such term also being the</t>
  </si>
  <si>
    <t xml:space="preserve">potential fluctuation of income drawn from the investment. Ensuring financial stability will safeguard the client's interest and </t>
  </si>
  <si>
    <t>and facilitate the successful execution of this agreement.</t>
  </si>
  <si>
    <t>In the event of your passing during the term of this agreement, the benefits of this agreement shall be transferred to your</t>
  </si>
  <si>
    <t>designated beneficiaries or your estate until the end of the agreement.</t>
  </si>
  <si>
    <t>SHARE SALE VALUE</t>
  </si>
  <si>
    <t>Current</t>
  </si>
  <si>
    <t>Percentage dividend first year</t>
  </si>
  <si>
    <t>Income allocated to capital in first year</t>
  </si>
  <si>
    <t>ALLOCATION</t>
  </si>
  <si>
    <t>DIV</t>
  </si>
  <si>
    <t>serves as a marketable asset, which can be sold over the counter at underlying asset value, baed on the company and</t>
  </si>
  <si>
    <t>share valuation at exit date or thereafter.</t>
  </si>
  <si>
    <t>*</t>
  </si>
  <si>
    <t>20 Jenkins Road</t>
  </si>
  <si>
    <t>Punt Estate</t>
  </si>
  <si>
    <t>thethomas@hotmail.com</t>
  </si>
  <si>
    <t>7945</t>
  </si>
  <si>
    <t>Fund Name</t>
  </si>
  <si>
    <t>Split</t>
  </si>
  <si>
    <t>Type</t>
  </si>
  <si>
    <t>ISIN</t>
  </si>
  <si>
    <t>Allan Gray Stable Fund</t>
  </si>
  <si>
    <t>Risk-Adverse</t>
  </si>
  <si>
    <t>Ninety One Opportunity Fund</t>
  </si>
  <si>
    <t>Capital Growth</t>
  </si>
  <si>
    <t>ZAE</t>
  </si>
  <si>
    <t>Modelled Fund Choices</t>
  </si>
  <si>
    <t>Please note that fund choices will be modeled and should the dividends below these returns, the modeled returns will be payable to the client.</t>
  </si>
  <si>
    <t>Carmen Thomas</t>
  </si>
  <si>
    <t>0845699260</t>
  </si>
  <si>
    <t>Dividend Forecast</t>
  </si>
  <si>
    <t>Projected</t>
  </si>
  <si>
    <t>Annualised</t>
  </si>
  <si>
    <t>IPP-104-777-702</t>
  </si>
  <si>
    <t>Amount allocated to commutation with enhancement *ONLY VALID TODAY*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</si>
</sst>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R-1C09]#,##0.00"/>
    <numFmt numFmtId="165" formatCode="&quot;R&quot;#,##0.00"/>
  </numFmts>
  <fonts count="32" x14ac:knownFonts="1">
    <font>
      <sz val="11"/>
      <color theme="1"/>
      <name val="Calibri"/>
      <family val="2"/>
      <scheme val="minor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11"/>
      <color theme="1"/>
      <name val="Century Gothic"/>
      <family val="2"/>
    </font>
    <font>
      <sz val="8"/>
      <color theme="1"/>
      <name val="Century Gothic"/>
      <family val="2"/>
    </font>
    <font>
      <b/>
      <sz val="11"/>
      <color theme="1"/>
      <name val="Century Gothic"/>
      <family val="2"/>
    </font>
    <font>
      <b/>
      <sz val="11"/>
      <color rgb="FF000000"/>
      <name val="Century Gothic"/>
      <family val="2"/>
    </font>
    <font>
      <sz val="10"/>
      <color theme="1"/>
      <name val="Century Gothic"/>
      <family val="2"/>
    </font>
    <font>
      <b/>
      <sz val="12"/>
      <color theme="1"/>
      <name val="Century Gothic"/>
      <family val="2"/>
    </font>
    <font>
      <sz val="12"/>
      <color theme="1"/>
      <name val="Century Gothic"/>
      <family val="2"/>
    </font>
    <font>
      <b/>
      <sz val="12"/>
      <color rgb="FFFF0000"/>
      <name val="Century Gothic"/>
      <family val="2"/>
    </font>
    <font>
      <b/>
      <sz val="10"/>
      <color theme="1"/>
      <name val="Century Gothic"/>
      <family val="2"/>
    </font>
    <font>
      <sz val="11"/>
      <color rgb="FF0000FF"/>
      <name val="Century Gothic"/>
      <family val="2"/>
    </font>
    <font>
      <b/>
      <u/>
      <sz val="11"/>
      <color rgb="FF0000FF"/>
      <name val="Century Gothic"/>
      <family val="2"/>
    </font>
    <font>
      <sz val="9"/>
      <color theme="1"/>
      <name val="Calibri"/>
      <family val="2"/>
      <scheme val="minor"/>
    </font>
    <font>
      <b/>
      <sz val="18"/>
      <color theme="1"/>
      <name val="Century Gothic"/>
      <family val="2"/>
    </font>
    <font>
      <sz val="11"/>
      <color theme="1"/>
      <name val="Times New Roman"/>
      <family val="1"/>
    </font>
    <font>
      <sz val="12"/>
      <color theme="1"/>
      <name val="Calibri"/>
      <family val="2"/>
      <scheme val="minor"/>
    </font>
    <font>
      <sz val="10"/>
      <color rgb="FF000000"/>
      <name val="Century Gothic"/>
      <family val="2"/>
    </font>
    <font>
      <b/>
      <sz val="10"/>
      <color rgb="FF000000"/>
      <name val="Century Gothic"/>
      <family val="2"/>
    </font>
    <font>
      <b/>
      <sz val="36"/>
      <color theme="1"/>
      <name val="Century Gothic"/>
      <family val="2"/>
    </font>
    <font>
      <b/>
      <sz val="11"/>
      <color theme="1"/>
      <name val="Calibri"/>
      <family val="2"/>
      <scheme val="minor"/>
    </font>
    <font>
      <sz val="10"/>
      <name val="Century Gothic"/>
      <family val="2"/>
    </font>
    <font>
      <sz val="11"/>
      <name val="Century Gothic"/>
      <family val="2"/>
    </font>
    <font>
      <sz val="11"/>
      <name val="Calibri"/>
      <family val="2"/>
      <scheme val="minor"/>
    </font>
    <font>
      <b/>
      <sz val="11"/>
      <name val="Century Gothic"/>
      <family val="2"/>
    </font>
    <font>
      <u/>
      <sz val="11"/>
      <color theme="10"/>
      <name val="Calibri"/>
      <family val="2"/>
      <scheme val="minor"/>
    </font>
    <font>
      <b/>
      <sz val="8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5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30" fillId="0" borderId="0" applyNumberFormat="0" applyFill="0" applyBorder="0" applyAlignment="0" applyProtection="0"/>
  </cellStyleXfs>
  <cellXfs count="186">
    <xf numFmtId="0" fontId="0" fillId="0" borderId="0" xfId="0"/>
    <xf numFmtId="0" fontId="8" fillId="0" borderId="0" xfId="0" applyFont="1" applyAlignment="1">
      <alignment vertical="center"/>
    </xf>
    <xf numFmtId="0" fontId="16" fillId="0" borderId="0" xfId="0" applyFont="1" applyAlignment="1">
      <alignment vertical="center"/>
    </xf>
    <xf numFmtId="0" fontId="17" fillId="0" borderId="0" xfId="0" applyFont="1" applyAlignment="1">
      <alignment vertical="center"/>
    </xf>
    <xf numFmtId="0" fontId="18" fillId="0" borderId="0" xfId="0" applyFont="1" applyAlignment="1">
      <alignment horizontal="right" vertical="center"/>
    </xf>
    <xf numFmtId="14" fontId="0" fillId="0" borderId="0" xfId="0" applyNumberFormat="1"/>
    <xf numFmtId="0" fontId="15" fillId="0" borderId="0" xfId="0" applyFont="1" applyAlignment="1">
      <alignment vertical="center"/>
    </xf>
    <xf numFmtId="0" fontId="9" fillId="0" borderId="0" xfId="0" applyFont="1"/>
    <xf numFmtId="0" fontId="11" fillId="0" borderId="0" xfId="0" applyFont="1" applyAlignment="1">
      <alignment horizontal="center" vertical="center"/>
    </xf>
    <xf numFmtId="0" fontId="7" fillId="0" borderId="0" xfId="0" applyFont="1"/>
    <xf numFmtId="0" fontId="11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12" xfId="0" applyBorder="1"/>
    <xf numFmtId="0" fontId="0" fillId="0" borderId="3" xfId="0" applyBorder="1"/>
    <xf numFmtId="0" fontId="0" fillId="0" borderId="11" xfId="0" applyBorder="1"/>
    <xf numFmtId="0" fontId="0" fillId="0" borderId="5" xfId="0" applyBorder="1"/>
    <xf numFmtId="0" fontId="22" fillId="0" borderId="11" xfId="0" applyFont="1" applyBorder="1" applyAlignment="1">
      <alignment horizontal="left" vertical="center" readingOrder="1"/>
    </xf>
    <xf numFmtId="0" fontId="11" fillId="0" borderId="11" xfId="0" applyFont="1" applyBorder="1" applyAlignment="1">
      <alignment horizontal="left" vertical="center" readingOrder="1"/>
    </xf>
    <xf numFmtId="0" fontId="0" fillId="0" borderId="6" xfId="0" applyBorder="1"/>
    <xf numFmtId="0" fontId="0" fillId="0" borderId="7" xfId="0" applyBorder="1"/>
    <xf numFmtId="0" fontId="0" fillId="0" borderId="4" xfId="0" applyBorder="1"/>
    <xf numFmtId="0" fontId="22" fillId="0" borderId="0" xfId="0" applyFont="1" applyAlignment="1">
      <alignment vertical="center" readingOrder="1"/>
    </xf>
    <xf numFmtId="0" fontId="11" fillId="0" borderId="0" xfId="0" applyFont="1"/>
    <xf numFmtId="14" fontId="13" fillId="2" borderId="0" xfId="0" applyNumberFormat="1" applyFont="1" applyFill="1" applyAlignment="1" applyProtection="1">
      <alignment horizontal="left" vertical="center"/>
      <protection locked="0"/>
    </xf>
    <xf numFmtId="0" fontId="21" fillId="0" borderId="0" xfId="0" applyFont="1" applyProtection="1">
      <protection locked="0"/>
    </xf>
    <xf numFmtId="164" fontId="13" fillId="2" borderId="0" xfId="0" applyNumberFormat="1" applyFont="1" applyFill="1" applyAlignment="1" applyProtection="1">
      <alignment horizontal="left" vertical="center"/>
      <protection locked="0"/>
    </xf>
    <xf numFmtId="164" fontId="13" fillId="0" borderId="0" xfId="0" applyNumberFormat="1" applyFont="1" applyAlignment="1" applyProtection="1">
      <alignment vertical="center"/>
      <protection locked="0"/>
    </xf>
    <xf numFmtId="10" fontId="14" fillId="2" borderId="0" xfId="0" applyNumberFormat="1" applyFont="1" applyFill="1" applyAlignment="1" applyProtection="1">
      <alignment horizontal="right" vertical="center"/>
      <protection locked="0"/>
    </xf>
    <xf numFmtId="15" fontId="12" fillId="2" borderId="0" xfId="0" applyNumberFormat="1" applyFont="1" applyFill="1" applyAlignment="1" applyProtection="1">
      <alignment vertical="center"/>
      <protection locked="0"/>
    </xf>
    <xf numFmtId="0" fontId="13" fillId="0" borderId="0" xfId="0" applyFont="1" applyProtection="1">
      <protection locked="0"/>
    </xf>
    <xf numFmtId="0" fontId="13" fillId="2" borderId="0" xfId="0" applyFont="1" applyFill="1" applyProtection="1">
      <protection locked="0"/>
    </xf>
    <xf numFmtId="0" fontId="6" fillId="0" borderId="0" xfId="0" applyFont="1" applyAlignment="1">
      <alignment horizontal="left"/>
    </xf>
    <xf numFmtId="0" fontId="6" fillId="0" borderId="0" xfId="0" applyFont="1"/>
    <xf numFmtId="10" fontId="11" fillId="0" borderId="4" xfId="0" applyNumberFormat="1" applyFont="1" applyBorder="1" applyAlignment="1">
      <alignment horizontal="left" vertical="center" wrapText="1"/>
    </xf>
    <xf numFmtId="0" fontId="13" fillId="0" borderId="0" xfId="0" applyFont="1" applyAlignment="1">
      <alignment horizontal="left"/>
    </xf>
    <xf numFmtId="0" fontId="12" fillId="0" borderId="0" xfId="0" applyFont="1" applyAlignment="1">
      <alignment horizontal="left"/>
    </xf>
    <xf numFmtId="0" fontId="19" fillId="0" borderId="0" xfId="0" applyFont="1" applyAlignment="1">
      <alignment horizontal="left" vertical="center"/>
    </xf>
    <xf numFmtId="0" fontId="12" fillId="0" borderId="0" xfId="0" applyFont="1"/>
    <xf numFmtId="14" fontId="12" fillId="0" borderId="0" xfId="0" applyNumberFormat="1" applyFont="1" applyAlignment="1">
      <alignment horizontal="left"/>
    </xf>
    <xf numFmtId="49" fontId="13" fillId="2" borderId="0" xfId="0" applyNumberFormat="1" applyFont="1" applyFill="1" applyAlignment="1" applyProtection="1">
      <alignment horizontal="left" vertical="center"/>
      <protection locked="0"/>
    </xf>
    <xf numFmtId="0" fontId="6" fillId="0" borderId="7" xfId="0" applyFont="1" applyBorder="1"/>
    <xf numFmtId="1" fontId="13" fillId="2" borderId="0" xfId="0" applyNumberFormat="1" applyFont="1" applyFill="1" applyAlignment="1" applyProtection="1">
      <alignment horizontal="left" vertical="center"/>
      <protection locked="0"/>
    </xf>
    <xf numFmtId="0" fontId="11" fillId="0" borderId="1" xfId="0" applyFont="1" applyBorder="1" applyAlignment="1">
      <alignment vertical="center" wrapText="1"/>
    </xf>
    <xf numFmtId="0" fontId="6" fillId="0" borderId="0" xfId="0" applyFont="1" applyAlignment="1">
      <alignment horizontal="left" vertical="center"/>
    </xf>
    <xf numFmtId="0" fontId="11" fillId="0" borderId="17" xfId="0" applyFont="1" applyBorder="1" applyAlignment="1">
      <alignment horizontal="center" vertical="center" wrapText="1"/>
    </xf>
    <xf numFmtId="0" fontId="11" fillId="0" borderId="18" xfId="0" applyFont="1" applyBorder="1" applyAlignment="1">
      <alignment horizontal="center" vertical="center" wrapText="1"/>
    </xf>
    <xf numFmtId="0" fontId="22" fillId="0" borderId="5" xfId="0" applyFont="1" applyBorder="1" applyAlignment="1">
      <alignment vertical="center" readingOrder="1"/>
    </xf>
    <xf numFmtId="0" fontId="11" fillId="0" borderId="5" xfId="0" applyFont="1" applyBorder="1"/>
    <xf numFmtId="10" fontId="11" fillId="0" borderId="26" xfId="0" applyNumberFormat="1" applyFont="1" applyBorder="1" applyAlignment="1">
      <alignment horizontal="center" vertical="center" wrapText="1"/>
    </xf>
    <xf numFmtId="0" fontId="0" fillId="0" borderId="0" xfId="0" applyProtection="1">
      <protection locked="0"/>
    </xf>
    <xf numFmtId="10" fontId="14" fillId="0" borderId="0" xfId="0" applyNumberFormat="1" applyFont="1" applyAlignment="1" applyProtection="1">
      <alignment horizontal="right" vertical="center"/>
      <protection locked="0"/>
    </xf>
    <xf numFmtId="0" fontId="25" fillId="0" borderId="11" xfId="0" applyFont="1" applyBorder="1" applyAlignment="1">
      <alignment horizontal="center"/>
    </xf>
    <xf numFmtId="10" fontId="0" fillId="0" borderId="13" xfId="0" applyNumberFormat="1" applyBorder="1" applyAlignment="1">
      <alignment horizontal="center"/>
    </xf>
    <xf numFmtId="10" fontId="11" fillId="0" borderId="3" xfId="0" applyNumberFormat="1" applyFont="1" applyBorder="1" applyAlignment="1">
      <alignment horizontal="center" vertical="center" wrapText="1"/>
    </xf>
    <xf numFmtId="10" fontId="0" fillId="0" borderId="15" xfId="0" applyNumberFormat="1" applyBorder="1" applyAlignment="1">
      <alignment horizontal="center"/>
    </xf>
    <xf numFmtId="0" fontId="25" fillId="2" borderId="27" xfId="0" applyFont="1" applyFill="1" applyBorder="1" applyAlignment="1">
      <alignment horizontal="center"/>
    </xf>
    <xf numFmtId="0" fontId="25" fillId="2" borderId="28" xfId="0" applyFont="1" applyFill="1" applyBorder="1" applyAlignment="1">
      <alignment horizontal="center"/>
    </xf>
    <xf numFmtId="0" fontId="25" fillId="2" borderId="29" xfId="0" applyFont="1" applyFill="1" applyBorder="1" applyAlignment="1">
      <alignment horizontal="center"/>
    </xf>
    <xf numFmtId="0" fontId="25" fillId="2" borderId="30" xfId="0" applyFont="1" applyFill="1" applyBorder="1" applyAlignment="1">
      <alignment horizontal="center"/>
    </xf>
    <xf numFmtId="165" fontId="26" fillId="0" borderId="13" xfId="0" applyNumberFormat="1" applyFont="1" applyBorder="1" applyAlignment="1">
      <alignment vertical="center" wrapText="1"/>
    </xf>
    <xf numFmtId="10" fontId="26" fillId="0" borderId="21" xfId="0" applyNumberFormat="1" applyFont="1" applyBorder="1" applyAlignment="1">
      <alignment horizontal="center" vertical="center" wrapText="1"/>
    </xf>
    <xf numFmtId="165" fontId="26" fillId="0" borderId="22" xfId="0" applyNumberFormat="1" applyFont="1" applyBorder="1" applyAlignment="1">
      <alignment vertical="center" wrapText="1"/>
    </xf>
    <xf numFmtId="165" fontId="26" fillId="0" borderId="23" xfId="0" applyNumberFormat="1" applyFont="1" applyBorder="1" applyAlignment="1">
      <alignment horizontal="center" vertical="center" wrapText="1"/>
    </xf>
    <xf numFmtId="10" fontId="26" fillId="0" borderId="14" xfId="0" applyNumberFormat="1" applyFont="1" applyBorder="1" applyAlignment="1">
      <alignment horizontal="center" vertical="center" wrapText="1"/>
    </xf>
    <xf numFmtId="165" fontId="26" fillId="0" borderId="15" xfId="0" applyNumberFormat="1" applyFont="1" applyBorder="1" applyAlignment="1">
      <alignment horizontal="center" vertical="center" wrapText="1"/>
    </xf>
    <xf numFmtId="0" fontId="25" fillId="2" borderId="31" xfId="0" applyFont="1" applyFill="1" applyBorder="1" applyAlignment="1">
      <alignment horizontal="center"/>
    </xf>
    <xf numFmtId="0" fontId="25" fillId="2" borderId="32" xfId="0" applyFont="1" applyFill="1" applyBorder="1" applyAlignment="1">
      <alignment horizontal="center"/>
    </xf>
    <xf numFmtId="0" fontId="0" fillId="3" borderId="26" xfId="0" applyFill="1" applyBorder="1"/>
    <xf numFmtId="0" fontId="0" fillId="3" borderId="33" xfId="0" applyFill="1" applyBorder="1"/>
    <xf numFmtId="0" fontId="0" fillId="3" borderId="34" xfId="0" applyFill="1" applyBorder="1"/>
    <xf numFmtId="10" fontId="13" fillId="2" borderId="0" xfId="0" applyNumberFormat="1" applyFont="1" applyFill="1" applyAlignment="1" applyProtection="1">
      <alignment horizontal="left" vertical="center"/>
      <protection locked="0"/>
    </xf>
    <xf numFmtId="165" fontId="26" fillId="0" borderId="21" xfId="0" applyNumberFormat="1" applyFont="1" applyBorder="1" applyAlignment="1">
      <alignment vertical="center" wrapText="1"/>
    </xf>
    <xf numFmtId="165" fontId="26" fillId="0" borderId="24" xfId="0" applyNumberFormat="1" applyFont="1" applyBorder="1" applyAlignment="1">
      <alignment vertical="center" wrapText="1"/>
    </xf>
    <xf numFmtId="165" fontId="26" fillId="0" borderId="14" xfId="0" applyNumberFormat="1" applyFont="1" applyBorder="1" applyAlignment="1">
      <alignment vertical="center" wrapText="1"/>
    </xf>
    <xf numFmtId="165" fontId="26" fillId="0" borderId="25" xfId="0" applyNumberFormat="1" applyFont="1" applyBorder="1" applyAlignment="1">
      <alignment vertical="center" wrapText="1"/>
    </xf>
    <xf numFmtId="164" fontId="27" fillId="0" borderId="2" xfId="0" applyNumberFormat="1" applyFont="1" applyBorder="1" applyAlignment="1">
      <alignment horizontal="right" vertical="center" wrapText="1"/>
    </xf>
    <xf numFmtId="164" fontId="27" fillId="0" borderId="4" xfId="0" applyNumberFormat="1" applyFont="1" applyBorder="1" applyAlignment="1">
      <alignment horizontal="right" vertical="center" wrapText="1"/>
    </xf>
    <xf numFmtId="0" fontId="27" fillId="0" borderId="4" xfId="0" applyFont="1" applyBorder="1" applyAlignment="1">
      <alignment horizontal="right" vertical="center" wrapText="1"/>
    </xf>
    <xf numFmtId="15" fontId="27" fillId="0" borderId="4" xfId="0" applyNumberFormat="1" applyFont="1" applyBorder="1" applyAlignment="1">
      <alignment horizontal="right" vertical="center" wrapText="1"/>
    </xf>
    <xf numFmtId="10" fontId="27" fillId="0" borderId="4" xfId="0" applyNumberFormat="1" applyFont="1" applyBorder="1" applyAlignment="1">
      <alignment horizontal="right" vertical="center" wrapText="1"/>
    </xf>
    <xf numFmtId="165" fontId="27" fillId="0" borderId="4" xfId="0" applyNumberFormat="1" applyFont="1" applyBorder="1" applyAlignment="1">
      <alignment horizontal="right" vertical="center" wrapText="1"/>
    </xf>
    <xf numFmtId="0" fontId="28" fillId="0" borderId="0" xfId="0" applyFont="1"/>
    <xf numFmtId="15" fontId="27" fillId="0" borderId="1" xfId="0" applyNumberFormat="1" applyFont="1" applyBorder="1" applyAlignment="1">
      <alignment horizontal="right" vertical="center" wrapText="1"/>
    </xf>
    <xf numFmtId="9" fontId="29" fillId="0" borderId="1" xfId="0" applyNumberFormat="1" applyFont="1" applyBorder="1" applyAlignment="1">
      <alignment horizontal="right" vertical="center" wrapText="1"/>
    </xf>
    <xf numFmtId="0" fontId="25" fillId="0" borderId="0" xfId="0" applyFont="1" applyAlignment="1">
      <alignment horizontal="center"/>
    </xf>
    <xf numFmtId="10" fontId="0" fillId="0" borderId="0" xfId="0" applyNumberFormat="1" applyAlignment="1">
      <alignment horizontal="center"/>
    </xf>
    <xf numFmtId="0" fontId="13" fillId="2" borderId="0" xfId="0" applyFont="1" applyFill="1"/>
    <xf numFmtId="3" fontId="27" fillId="0" borderId="4" xfId="0" applyNumberFormat="1" applyFont="1" applyBorder="1" applyAlignment="1">
      <alignment horizontal="right" vertical="center" wrapText="1"/>
    </xf>
    <xf numFmtId="0" fontId="9" fillId="0" borderId="0" xfId="0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3" fillId="0" borderId="0" xfId="0" applyFont="1" applyAlignment="1">
      <alignment horizontal="left"/>
    </xf>
    <xf numFmtId="49" fontId="6" fillId="0" borderId="0" xfId="0" applyNumberFormat="1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1" fillId="0" borderId="35" xfId="0" applyFont="1" applyBorder="1" applyAlignment="1">
      <alignment horizontal="center" vertical="center" wrapText="1"/>
    </xf>
    <xf numFmtId="165" fontId="26" fillId="0" borderId="36" xfId="0" applyNumberFormat="1" applyFont="1" applyBorder="1" applyAlignment="1">
      <alignment vertical="center" wrapText="1"/>
    </xf>
    <xf numFmtId="165" fontId="26" fillId="0" borderId="37" xfId="0" applyNumberFormat="1" applyFont="1" applyBorder="1" applyAlignment="1">
      <alignment vertical="center" wrapText="1"/>
    </xf>
    <xf numFmtId="165" fontId="26" fillId="0" borderId="38" xfId="0" applyNumberFormat="1" applyFont="1" applyBorder="1" applyAlignment="1">
      <alignment vertical="center" wrapText="1"/>
    </xf>
    <xf numFmtId="10" fontId="26" fillId="0" borderId="36" xfId="0" applyNumberFormat="1" applyFont="1" applyBorder="1" applyAlignment="1">
      <alignment horizontal="center" vertical="center" wrapText="1"/>
    </xf>
    <xf numFmtId="165" fontId="26" fillId="0" borderId="39" xfId="0" applyNumberFormat="1" applyFont="1" applyBorder="1" applyAlignment="1">
      <alignment horizontal="center" vertical="center" wrapText="1"/>
    </xf>
    <xf numFmtId="0" fontId="7" fillId="0" borderId="7" xfId="0" applyFont="1" applyBorder="1"/>
    <xf numFmtId="0" fontId="25" fillId="0" borderId="6" xfId="0" applyFont="1" applyBorder="1" applyAlignment="1">
      <alignment horizontal="center"/>
    </xf>
    <xf numFmtId="10" fontId="0" fillId="0" borderId="37" xfId="0" applyNumberFormat="1" applyBorder="1" applyAlignment="1">
      <alignment horizontal="center"/>
    </xf>
    <xf numFmtId="10" fontId="0" fillId="0" borderId="39" xfId="0" applyNumberFormat="1" applyBorder="1" applyAlignment="1">
      <alignment horizontal="center"/>
    </xf>
    <xf numFmtId="0" fontId="15" fillId="0" borderId="1" xfId="0" applyFont="1" applyBorder="1" applyAlignment="1">
      <alignment horizontal="center" vertical="center" wrapText="1"/>
    </xf>
    <xf numFmtId="0" fontId="11" fillId="0" borderId="47" xfId="0" applyFont="1" applyBorder="1" applyAlignment="1">
      <alignment horizontal="center" vertical="center" wrapText="1"/>
    </xf>
    <xf numFmtId="0" fontId="15" fillId="0" borderId="0" xfId="0" applyFont="1" applyAlignment="1">
      <alignment horizontal="center" wrapText="1"/>
    </xf>
    <xf numFmtId="14" fontId="13" fillId="2" borderId="0" xfId="0" applyNumberFormat="1" applyFont="1" applyFill="1" applyAlignment="1" applyProtection="1">
      <alignment horizontal="left" vertical="center"/>
      <protection locked="0"/>
    </xf>
    <xf numFmtId="0" fontId="13" fillId="0" borderId="0" xfId="0" applyFont="1" applyAlignment="1">
      <alignment horizontal="left"/>
    </xf>
    <xf numFmtId="0" fontId="13" fillId="0" borderId="0" xfId="0" applyFont="1" applyAlignment="1">
      <alignment horizontal="left" vertical="center"/>
    </xf>
    <xf numFmtId="0" fontId="21" fillId="0" borderId="0" xfId="0" applyFont="1" applyAlignment="1" applyProtection="1">
      <alignment horizontal="center"/>
      <protection locked="0"/>
    </xf>
    <xf numFmtId="0" fontId="24" fillId="0" borderId="0" xfId="0" applyFont="1" applyAlignment="1">
      <alignment horizontal="center" vertical="center"/>
    </xf>
    <xf numFmtId="0" fontId="9" fillId="2" borderId="0" xfId="0" applyFont="1" applyFill="1" applyAlignment="1" applyProtection="1">
      <alignment horizontal="left"/>
      <protection locked="0"/>
    </xf>
    <xf numFmtId="0" fontId="13" fillId="2" borderId="0" xfId="0" applyFont="1" applyFill="1" applyAlignment="1" applyProtection="1">
      <alignment horizontal="left" vertical="center"/>
      <protection locked="0"/>
    </xf>
    <xf numFmtId="0" fontId="0" fillId="0" borderId="0" xfId="0" applyAlignment="1">
      <alignment horizontal="center"/>
    </xf>
    <xf numFmtId="0" fontId="27" fillId="0" borderId="8" xfId="0" applyFont="1" applyBorder="1" applyAlignment="1">
      <alignment horizontal="left" vertical="center" wrapText="1"/>
    </xf>
    <xf numFmtId="0" fontId="27" fillId="0" borderId="9" xfId="0" applyFont="1" applyBorder="1" applyAlignment="1">
      <alignment horizontal="left" vertical="center" wrapText="1"/>
    </xf>
    <xf numFmtId="0" fontId="27" fillId="0" borderId="2" xfId="0" applyFont="1" applyBorder="1" applyAlignment="1">
      <alignment horizontal="left" vertical="center" wrapText="1"/>
    </xf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19" fillId="0" borderId="0" xfId="0" applyFont="1" applyAlignment="1">
      <alignment horizontal="center" vertical="center"/>
    </xf>
    <xf numFmtId="0" fontId="6" fillId="0" borderId="0" xfId="0" applyFont="1" applyAlignment="1">
      <alignment horizontal="left" vertical="center"/>
    </xf>
    <xf numFmtId="14" fontId="6" fillId="0" borderId="0" xfId="0" applyNumberFormat="1" applyFont="1" applyAlignment="1">
      <alignment horizontal="left"/>
    </xf>
    <xf numFmtId="14" fontId="6" fillId="0" borderId="0" xfId="0" applyNumberFormat="1" applyFont="1" applyAlignment="1">
      <alignment horizontal="left" vertical="center" wrapText="1"/>
    </xf>
    <xf numFmtId="0" fontId="22" fillId="0" borderId="11" xfId="0" applyFont="1" applyBorder="1" applyAlignment="1">
      <alignment horizontal="distributed" vertical="center" readingOrder="1"/>
    </xf>
    <xf numFmtId="0" fontId="22" fillId="0" borderId="0" xfId="0" applyFont="1" applyAlignment="1">
      <alignment horizontal="distributed" vertical="center" readingOrder="1"/>
    </xf>
    <xf numFmtId="0" fontId="3" fillId="0" borderId="0" xfId="0" applyFont="1" applyAlignment="1">
      <alignment horizontal="left" vertical="center"/>
    </xf>
    <xf numFmtId="0" fontId="5" fillId="0" borderId="0" xfId="0" applyFont="1" applyAlignment="1">
      <alignment horizontal="distributed" vertical="distributed"/>
    </xf>
    <xf numFmtId="0" fontId="6" fillId="0" borderId="0" xfId="0" applyFont="1" applyAlignment="1">
      <alignment horizontal="distributed" vertical="distributed"/>
    </xf>
    <xf numFmtId="0" fontId="11" fillId="0" borderId="8" xfId="0" applyFont="1" applyBorder="1" applyAlignment="1">
      <alignment horizontal="center" vertical="center" wrapText="1"/>
    </xf>
    <xf numFmtId="0" fontId="11" fillId="0" borderId="9" xfId="0" applyFont="1" applyBorder="1" applyAlignment="1">
      <alignment horizontal="center" vertical="center" wrapText="1"/>
    </xf>
    <xf numFmtId="0" fontId="11" fillId="0" borderId="2" xfId="0" applyFont="1" applyBorder="1" applyAlignment="1">
      <alignment horizontal="center" vertical="center" wrapText="1"/>
    </xf>
    <xf numFmtId="0" fontId="15" fillId="0" borderId="8" xfId="0" applyFont="1" applyBorder="1" applyAlignment="1">
      <alignment horizontal="center" vertical="center" wrapText="1"/>
    </xf>
    <xf numFmtId="0" fontId="15" fillId="0" borderId="9" xfId="0" applyFont="1" applyBorder="1" applyAlignment="1">
      <alignment horizontal="center" vertical="center" wrapText="1"/>
    </xf>
    <xf numFmtId="0" fontId="15" fillId="0" borderId="2" xfId="0" applyFont="1" applyBorder="1" applyAlignment="1">
      <alignment horizontal="center" vertical="center" wrapText="1"/>
    </xf>
    <xf numFmtId="0" fontId="15" fillId="0" borderId="16" xfId="0" applyFont="1" applyBorder="1" applyAlignment="1">
      <alignment horizontal="center" vertical="center" wrapText="1"/>
    </xf>
    <xf numFmtId="0" fontId="15" fillId="0" borderId="19" xfId="0" applyFont="1" applyBorder="1" applyAlignment="1">
      <alignment horizontal="center" vertical="center" wrapText="1"/>
    </xf>
    <xf numFmtId="0" fontId="15" fillId="0" borderId="20" xfId="0" applyFont="1" applyBorder="1" applyAlignment="1">
      <alignment horizontal="center" vertical="center" wrapText="1"/>
    </xf>
    <xf numFmtId="10" fontId="11" fillId="0" borderId="10" xfId="0" applyNumberFormat="1" applyFont="1" applyBorder="1" applyAlignment="1">
      <alignment horizontal="center" vertical="center" wrapText="1"/>
    </xf>
    <xf numFmtId="10" fontId="11" fillId="0" borderId="3" xfId="0" applyNumberFormat="1" applyFont="1" applyBorder="1" applyAlignment="1">
      <alignment horizontal="center" vertical="center" wrapText="1"/>
    </xf>
    <xf numFmtId="0" fontId="12" fillId="0" borderId="0" xfId="0" applyFont="1" applyAlignment="1">
      <alignment horizontal="left"/>
    </xf>
    <xf numFmtId="0" fontId="22" fillId="0" borderId="11" xfId="0" applyFont="1" applyBorder="1" applyAlignment="1">
      <alignment horizontal="left" vertical="center" readingOrder="1"/>
    </xf>
    <xf numFmtId="0" fontId="22" fillId="0" borderId="0" xfId="0" applyFont="1" applyAlignment="1">
      <alignment horizontal="left" vertical="center" readingOrder="1"/>
    </xf>
    <xf numFmtId="0" fontId="10" fillId="0" borderId="11" xfId="0" applyFont="1" applyBorder="1" applyAlignment="1">
      <alignment horizontal="left" vertical="center" readingOrder="1"/>
    </xf>
    <xf numFmtId="0" fontId="10" fillId="0" borderId="0" xfId="0" applyFont="1" applyAlignment="1">
      <alignment horizontal="left" vertical="center" readingOrder="1"/>
    </xf>
    <xf numFmtId="0" fontId="10" fillId="0" borderId="10" xfId="0" applyFont="1" applyBorder="1" applyAlignment="1">
      <alignment horizontal="left"/>
    </xf>
    <xf numFmtId="0" fontId="10" fillId="0" borderId="12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0" xfId="0" applyFont="1" applyAlignment="1">
      <alignment horizontal="left"/>
    </xf>
    <xf numFmtId="0" fontId="11" fillId="0" borderId="11" xfId="0" applyFont="1" applyBorder="1" applyAlignment="1">
      <alignment horizontal="distributed"/>
    </xf>
    <xf numFmtId="0" fontId="11" fillId="0" borderId="0" xfId="0" applyFont="1" applyAlignment="1">
      <alignment horizontal="distributed"/>
    </xf>
    <xf numFmtId="0" fontId="23" fillId="0" borderId="11" xfId="0" applyFont="1" applyBorder="1" applyAlignment="1">
      <alignment horizontal="left" vertical="center" readingOrder="1"/>
    </xf>
    <xf numFmtId="0" fontId="23" fillId="0" borderId="0" xfId="0" applyFont="1" applyAlignment="1">
      <alignment horizontal="left" vertical="center" readingOrder="1"/>
    </xf>
    <xf numFmtId="0" fontId="6" fillId="0" borderId="0" xfId="0" applyFont="1" applyAlignment="1">
      <alignment horizontal="left"/>
    </xf>
    <xf numFmtId="0" fontId="3" fillId="0" borderId="0" xfId="0" applyFont="1" applyAlignment="1">
      <alignment horizontal="distributed" vertical="distributed"/>
    </xf>
    <xf numFmtId="0" fontId="9" fillId="0" borderId="12" xfId="0" applyFont="1" applyBorder="1" applyAlignment="1">
      <alignment horizontal="center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distributed" vertical="distributed"/>
    </xf>
    <xf numFmtId="0" fontId="2" fillId="0" borderId="0" xfId="0" applyFont="1" applyAlignment="1">
      <alignment horizontal="left" vertical="center"/>
    </xf>
    <xf numFmtId="0" fontId="5" fillId="0" borderId="0" xfId="0" applyFont="1" applyAlignment="1">
      <alignment horizontal="left" vertical="distributed"/>
    </xf>
    <xf numFmtId="0" fontId="5" fillId="0" borderId="0" xfId="0" applyFont="1" applyAlignment="1">
      <alignment horizontal="left"/>
    </xf>
    <xf numFmtId="165" fontId="26" fillId="0" borderId="40" xfId="0" applyNumberFormat="1" applyFont="1" applyBorder="1" applyAlignment="1">
      <alignment horizontal="left" vertical="center" wrapText="1"/>
    </xf>
    <xf numFmtId="165" fontId="26" fillId="0" borderId="48" xfId="0" applyNumberFormat="1" applyFont="1" applyBorder="1" applyAlignment="1">
      <alignment horizontal="left" vertical="center" wrapText="1"/>
    </xf>
    <xf numFmtId="165" fontId="26" fillId="0" borderId="49" xfId="0" applyNumberFormat="1" applyFont="1" applyBorder="1" applyAlignment="1">
      <alignment horizontal="left" vertical="center" wrapText="1"/>
    </xf>
    <xf numFmtId="165" fontId="26" fillId="0" borderId="25" xfId="0" applyNumberFormat="1" applyFont="1" applyBorder="1" applyAlignment="1">
      <alignment horizontal="left" vertical="center" wrapText="1"/>
    </xf>
    <xf numFmtId="165" fontId="26" fillId="0" borderId="44" xfId="0" applyNumberFormat="1" applyFont="1" applyBorder="1" applyAlignment="1">
      <alignment horizontal="left" vertical="center" wrapText="1"/>
    </xf>
    <xf numFmtId="165" fontId="26" fillId="0" borderId="41" xfId="0" applyNumberFormat="1" applyFont="1" applyBorder="1" applyAlignment="1">
      <alignment horizontal="left" vertical="center" wrapText="1"/>
    </xf>
    <xf numFmtId="165" fontId="26" fillId="0" borderId="38" xfId="0" applyNumberFormat="1" applyFont="1" applyBorder="1" applyAlignment="1">
      <alignment horizontal="center" vertical="center" wrapText="1"/>
    </xf>
    <xf numFmtId="165" fontId="26" fillId="0" borderId="45" xfId="0" applyNumberFormat="1" applyFont="1" applyBorder="1" applyAlignment="1">
      <alignment horizontal="center" vertical="center" wrapText="1"/>
    </xf>
    <xf numFmtId="165" fontId="26" fillId="0" borderId="42" xfId="0" applyNumberFormat="1" applyFont="1" applyBorder="1" applyAlignment="1">
      <alignment horizontal="center" vertical="center" wrapText="1"/>
    </xf>
    <xf numFmtId="165" fontId="31" fillId="0" borderId="0" xfId="0" applyNumberFormat="1" applyFont="1" applyAlignment="1">
      <alignment horizontal="left" vertical="distributed" wrapText="1"/>
    </xf>
    <xf numFmtId="9" fontId="26" fillId="0" borderId="40" xfId="0" applyNumberFormat="1" applyFont="1" applyBorder="1" applyAlignment="1">
      <alignment horizontal="center" vertical="center" wrapText="1"/>
    </xf>
    <xf numFmtId="9" fontId="26" fillId="0" borderId="50" xfId="0" applyNumberFormat="1" applyFont="1" applyBorder="1" applyAlignment="1">
      <alignment horizontal="center" vertical="center" wrapText="1"/>
    </xf>
    <xf numFmtId="9" fontId="26" fillId="0" borderId="25" xfId="0" applyNumberFormat="1" applyFont="1" applyBorder="1" applyAlignment="1">
      <alignment horizontal="center" vertical="center" wrapText="1"/>
    </xf>
    <xf numFmtId="9" fontId="26" fillId="0" borderId="43" xfId="0" applyNumberFormat="1" applyFont="1" applyBorder="1" applyAlignment="1">
      <alignment horizontal="center" vertical="center" wrapText="1"/>
    </xf>
    <xf numFmtId="165" fontId="26" fillId="0" borderId="46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distributed" vertical="distributed"/>
    </xf>
    <xf numFmtId="10" fontId="11" fillId="0" borderId="8" xfId="0" applyNumberFormat="1" applyFont="1" applyBorder="1" applyAlignment="1">
      <alignment horizontal="center" vertical="center" wrapText="1"/>
    </xf>
    <xf numFmtId="10" fontId="11" fillId="0" borderId="9" xfId="0" applyNumberFormat="1" applyFont="1" applyBorder="1" applyAlignment="1">
      <alignment horizontal="center" vertical="center" wrapText="1"/>
    </xf>
    <xf numFmtId="10" fontId="11" fillId="0" borderId="2" xfId="0" applyNumberFormat="1" applyFont="1" applyBorder="1" applyAlignment="1">
      <alignment horizontal="center" vertical="center" wrapText="1"/>
    </xf>
    <xf numFmtId="49" fontId="3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49" fontId="30" fillId="0" borderId="0" xfId="1" applyNumberFormat="1" applyAlignment="1">
      <alignment horizontal="left" vertical="center" wrapText="1"/>
    </xf>
    <xf numFmtId="14" fontId="9" fillId="0" borderId="0" xfId="0" applyNumberFormat="1" applyFont="1" applyAlignment="1">
      <alignment horizontal="left" vertical="center" wrapText="1"/>
    </xf>
    <xf numFmtId="14" fontId="9" fillId="0" borderId="0" xfId="0" applyNumberFormat="1" applyFont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114300</xdr:colOff>
      <xdr:row>0</xdr:row>
      <xdr:rowOff>31750</xdr:rowOff>
    </xdr:from>
    <xdr:to>
      <xdr:col>10</xdr:col>
      <xdr:colOff>909631</xdr:colOff>
      <xdr:row>7</xdr:row>
      <xdr:rowOff>2574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74BABA0-E808-4869-8714-39F552EAFB3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48250" y="31750"/>
          <a:ext cx="3297231" cy="1259874"/>
        </a:xfrm>
        <a:prstGeom prst="rect">
          <a:avLst/>
        </a:prstGeom>
        <a:noFill/>
        <a:ln>
          <a:noFill/>
        </a:ln>
      </xdr:spPr>
    </xdr:pic>
    <xdr:clientData/>
  </xdr:twoCellAnchor>
  <xdr:twoCellAnchor>
    <xdr:from>
      <xdr:col>5</xdr:col>
      <xdr:colOff>312420</xdr:colOff>
      <xdr:row>193</xdr:row>
      <xdr:rowOff>129540</xdr:rowOff>
    </xdr:from>
    <xdr:to>
      <xdr:col>5</xdr:col>
      <xdr:colOff>601980</xdr:colOff>
      <xdr:row>195</xdr:row>
      <xdr:rowOff>38100</xdr:rowOff>
    </xdr:to>
    <xdr:sp macro="" textlink="">
      <xdr:nvSpPr>
        <xdr:cNvPr id="7" name="Text Box 9">
          <a:extLst>
            <a:ext uri="{FF2B5EF4-FFF2-40B4-BE49-F238E27FC236}">
              <a16:creationId xmlns:a16="http://schemas.microsoft.com/office/drawing/2014/main" id="{EA413DA1-B693-4F95-829C-33C59E6E2E41}"/>
            </a:ext>
          </a:extLst>
        </xdr:cNvPr>
        <xdr:cNvSpPr txBox="1">
          <a:spLocks noChangeArrowheads="1"/>
        </xdr:cNvSpPr>
      </xdr:nvSpPr>
      <xdr:spPr bwMode="auto">
        <a:xfrm>
          <a:off x="3208020" y="52158900"/>
          <a:ext cx="289560" cy="27432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3</xdr:col>
      <xdr:colOff>502920</xdr:colOff>
      <xdr:row>165</xdr:row>
      <xdr:rowOff>22860</xdr:rowOff>
    </xdr:from>
    <xdr:to>
      <xdr:col>9</xdr:col>
      <xdr:colOff>1310640</xdr:colOff>
      <xdr:row>168</xdr:row>
      <xdr:rowOff>7620</xdr:rowOff>
    </xdr:to>
    <xdr:sp macro="" textlink="">
      <xdr:nvSpPr>
        <xdr:cNvPr id="8" name="Text Box 8">
          <a:extLst>
            <a:ext uri="{FF2B5EF4-FFF2-40B4-BE49-F238E27FC236}">
              <a16:creationId xmlns:a16="http://schemas.microsoft.com/office/drawing/2014/main" id="{DF4C65D0-9441-4360-B906-A63A6E988F42}"/>
            </a:ext>
          </a:extLst>
        </xdr:cNvPr>
        <xdr:cNvSpPr txBox="1">
          <a:spLocks noChangeArrowheads="1"/>
        </xdr:cNvSpPr>
      </xdr:nvSpPr>
      <xdr:spPr bwMode="auto">
        <a:xfrm>
          <a:off x="2202180" y="46931580"/>
          <a:ext cx="4884420" cy="533400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5</xdr:col>
      <xdr:colOff>318135</xdr:colOff>
      <xdr:row>195</xdr:row>
      <xdr:rowOff>142875</xdr:rowOff>
    </xdr:from>
    <xdr:to>
      <xdr:col>5</xdr:col>
      <xdr:colOff>603885</xdr:colOff>
      <xdr:row>197</xdr:row>
      <xdr:rowOff>34290</xdr:rowOff>
    </xdr:to>
    <xdr:sp macro="" textlink="">
      <xdr:nvSpPr>
        <xdr:cNvPr id="9" name="Text Box 12">
          <a:extLst>
            <a:ext uri="{FF2B5EF4-FFF2-40B4-BE49-F238E27FC236}">
              <a16:creationId xmlns:a16="http://schemas.microsoft.com/office/drawing/2014/main" id="{4819F558-19CB-479C-A5E9-5E1B15DF2895}"/>
            </a:ext>
          </a:extLst>
        </xdr:cNvPr>
        <xdr:cNvSpPr txBox="1">
          <a:spLocks noChangeArrowheads="1"/>
        </xdr:cNvSpPr>
      </xdr:nvSpPr>
      <xdr:spPr bwMode="auto">
        <a:xfrm>
          <a:off x="3213735" y="52537995"/>
          <a:ext cx="285750" cy="25717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  <xdr:twoCellAnchor>
    <xdr:from>
      <xdr:col>5</xdr:col>
      <xdr:colOff>321945</xdr:colOff>
      <xdr:row>197</xdr:row>
      <xdr:rowOff>152400</xdr:rowOff>
    </xdr:from>
    <xdr:to>
      <xdr:col>5</xdr:col>
      <xdr:colOff>607695</xdr:colOff>
      <xdr:row>199</xdr:row>
      <xdr:rowOff>62865</xdr:rowOff>
    </xdr:to>
    <xdr:sp macro="" textlink="">
      <xdr:nvSpPr>
        <xdr:cNvPr id="10" name="Text Box 12">
          <a:extLst>
            <a:ext uri="{FF2B5EF4-FFF2-40B4-BE49-F238E27FC236}">
              <a16:creationId xmlns:a16="http://schemas.microsoft.com/office/drawing/2014/main" id="{DF8F86DA-AF28-4AAB-A610-FE7B35D127CB}"/>
            </a:ext>
          </a:extLst>
        </xdr:cNvPr>
        <xdr:cNvSpPr txBox="1">
          <a:spLocks noChangeArrowheads="1"/>
        </xdr:cNvSpPr>
      </xdr:nvSpPr>
      <xdr:spPr bwMode="auto">
        <a:xfrm>
          <a:off x="3217545" y="52913280"/>
          <a:ext cx="285750" cy="276225"/>
        </a:xfrm>
        <a:prstGeom prst="rect">
          <a:avLst/>
        </a:prstGeom>
        <a:solidFill>
          <a:srgbClr val="FFFFFF"/>
        </a:solidFill>
        <a:ln w="6350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91440" tIns="45720" rIns="91440" bIns="45720" anchor="t" upright="1"/>
        <a:lstStyle/>
        <a:p>
          <a:pPr algn="l" rtl="0">
            <a:defRPr sz="1000"/>
          </a:pPr>
          <a:r>
            <a:rPr lang="en-GB" sz="1100" b="0" i="0" u="none" strike="noStrike" baseline="0">
              <a:solidFill>
                <a:srgbClr val="000000"/>
              </a:solidFill>
              <a:latin typeface="Calibri"/>
              <a:cs typeface="Calibri"/>
            </a:rPr>
            <a:t>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77648C-4543-4715-8285-42D790E77EA9}">
  <sheetPr codeName="Sheet1"/>
  <dimension ref="A2:O146"/>
  <sheetViews>
    <sheetView tabSelected="1" showRuler="0" topLeftCell="A12" workbookViewId="0">
      <selection activeCell="P15" sqref="P15"/>
    </sheetView>
  </sheetViews>
  <sheetFormatPr defaultRowHeight="15" x14ac:dyDescent="0.25"/>
  <cols>
    <col min="6" max="6" width="15.7109375" customWidth="1"/>
    <col min="12" max="12" width="10.42578125" customWidth="1"/>
    <col min="13" max="13" width="13.28515625" customWidth="1"/>
  </cols>
  <sheetData>
    <row r="2" spans="1:10" x14ac:dyDescent="0.25">
      <c r="A2" s="111" t="s">
        <v>0</v>
      </c>
      <c r="B2" s="111"/>
      <c r="C2" s="111"/>
      <c r="D2" s="111"/>
      <c r="E2" s="111"/>
      <c r="F2" s="111"/>
      <c r="G2" s="111"/>
      <c r="H2" s="111"/>
      <c r="I2" s="111"/>
    </row>
    <row r="3" spans="1:10" x14ac:dyDescent="0.25">
      <c r="A3" s="111"/>
      <c r="B3" s="111"/>
      <c r="C3" s="111"/>
      <c r="D3" s="111"/>
      <c r="E3" s="111"/>
      <c r="F3" s="111"/>
      <c r="G3" s="111"/>
      <c r="H3" s="111"/>
      <c r="I3" s="111"/>
    </row>
    <row r="4" spans="1:10" x14ac:dyDescent="0.25">
      <c r="A4" s="111"/>
      <c r="B4" s="111"/>
      <c r="C4" s="111"/>
      <c r="D4" s="111"/>
      <c r="E4" s="111"/>
      <c r="F4" s="111"/>
      <c r="G4" s="111"/>
      <c r="H4" s="111"/>
      <c r="I4" s="111"/>
    </row>
    <row r="5" spans="1:10" x14ac:dyDescent="0.25">
      <c r="A5" s="111"/>
      <c r="B5" s="111"/>
      <c r="C5" s="111"/>
      <c r="D5" s="111"/>
      <c r="E5" s="111"/>
      <c r="F5" s="111"/>
      <c r="G5" s="111"/>
      <c r="H5" s="111"/>
      <c r="I5" s="111"/>
    </row>
    <row r="6" spans="1:10" x14ac:dyDescent="0.25">
      <c r="A6" s="111"/>
      <c r="B6" s="111"/>
      <c r="C6" s="111"/>
      <c r="D6" s="111"/>
      <c r="E6" s="111"/>
      <c r="F6" s="111"/>
      <c r="G6" s="111"/>
      <c r="H6" s="111"/>
      <c r="I6" s="111"/>
    </row>
    <row r="9" spans="1:10" ht="17.25" x14ac:dyDescent="0.25">
      <c r="A9" s="109" t="s">
        <v>1</v>
      </c>
      <c r="B9" s="109"/>
      <c r="C9" s="109"/>
      <c r="D9" s="109"/>
      <c r="E9" s="109"/>
      <c r="F9" s="112" t="s">
        <v>174</v>
      </c>
      <c r="G9" s="112"/>
      <c r="H9" s="112"/>
    </row>
    <row r="11" spans="1:10" ht="17.25" x14ac:dyDescent="0.25">
      <c r="A11" s="109" t="s">
        <v>2</v>
      </c>
      <c r="B11" s="109"/>
      <c r="C11" s="109"/>
      <c r="D11" s="109"/>
      <c r="E11" s="109"/>
      <c r="F11" s="113" t="s">
        <v>169</v>
      </c>
      <c r="G11" s="113"/>
      <c r="H11" s="113"/>
      <c r="I11" s="113"/>
      <c r="J11" s="113"/>
    </row>
    <row r="12" spans="1:10" ht="17.25" x14ac:dyDescent="0.25">
      <c r="A12" s="109" t="s">
        <v>3</v>
      </c>
      <c r="B12" s="109"/>
      <c r="C12" s="109"/>
      <c r="D12" s="109"/>
      <c r="E12" s="109"/>
      <c r="F12" s="107" t="s">
        <v>154</v>
      </c>
      <c r="G12" s="107"/>
      <c r="H12" s="107"/>
      <c r="I12" s="107"/>
      <c r="J12" s="107"/>
    </row>
    <row r="13" spans="1:10" ht="17.25" x14ac:dyDescent="0.25">
      <c r="A13" s="109"/>
      <c r="B13" s="109"/>
      <c r="C13" s="109"/>
      <c r="D13" s="109"/>
      <c r="E13" s="109"/>
      <c r="F13" s="113" t="s">
        <v>155</v>
      </c>
      <c r="G13" s="113"/>
      <c r="H13" s="113"/>
      <c r="I13" s="113"/>
      <c r="J13" s="113"/>
    </row>
    <row r="14" spans="1:10" ht="17.25" x14ac:dyDescent="0.25">
      <c r="A14" s="109"/>
      <c r="B14" s="109"/>
      <c r="C14" s="109"/>
      <c r="D14" s="109"/>
      <c r="E14" s="109"/>
      <c r="F14" s="113" t="s">
        <v>99</v>
      </c>
      <c r="G14" s="113"/>
      <c r="H14" s="113"/>
      <c r="I14" s="113"/>
      <c r="J14" s="113"/>
    </row>
    <row r="15" spans="1:10" ht="17.25" x14ac:dyDescent="0.25">
      <c r="A15" s="109"/>
      <c r="B15" s="109"/>
      <c r="C15" s="109"/>
      <c r="D15" s="109"/>
      <c r="E15" s="109"/>
      <c r="F15" s="39" t="s">
        <v>157</v>
      </c>
      <c r="G15" s="23"/>
      <c r="H15" s="23"/>
      <c r="I15" s="23"/>
      <c r="J15" s="23"/>
    </row>
    <row r="16" spans="1:10" ht="18" thickBot="1" x14ac:dyDescent="0.3">
      <c r="A16" s="109"/>
      <c r="B16" s="109"/>
      <c r="C16" s="109"/>
      <c r="D16" s="109"/>
      <c r="E16" s="109"/>
      <c r="F16" s="39" t="s">
        <v>170</v>
      </c>
      <c r="G16" s="23"/>
      <c r="H16" s="23"/>
      <c r="I16" s="23"/>
      <c r="J16" s="23"/>
    </row>
    <row r="17" spans="1:15" ht="17.25" x14ac:dyDescent="0.3">
      <c r="A17" s="109"/>
      <c r="B17" s="109"/>
      <c r="C17" s="109"/>
      <c r="D17" s="109"/>
      <c r="E17" s="109"/>
      <c r="F17" s="86" t="s">
        <v>156</v>
      </c>
      <c r="G17" s="23"/>
      <c r="H17" s="23"/>
      <c r="I17" s="23"/>
      <c r="J17" s="23"/>
      <c r="K17" s="67"/>
      <c r="L17" s="55" t="s">
        <v>86</v>
      </c>
      <c r="M17" s="56" t="s">
        <v>86</v>
      </c>
    </row>
    <row r="18" spans="1:15" ht="17.25" x14ac:dyDescent="0.25">
      <c r="A18" s="109" t="s">
        <v>4</v>
      </c>
      <c r="B18" s="109"/>
      <c r="C18" s="109"/>
      <c r="D18" s="109"/>
      <c r="E18" s="109"/>
      <c r="F18" s="107" t="str">
        <f>F11</f>
        <v>Carmen Thomas</v>
      </c>
      <c r="G18" s="107"/>
      <c r="H18" s="107"/>
      <c r="I18" s="107"/>
      <c r="J18" s="107"/>
      <c r="K18" s="68"/>
      <c r="L18" s="65" t="s">
        <v>92</v>
      </c>
      <c r="M18" s="66" t="s">
        <v>150</v>
      </c>
    </row>
    <row r="19" spans="1:15" ht="17.25" x14ac:dyDescent="0.25">
      <c r="A19" s="109" t="s">
        <v>5</v>
      </c>
      <c r="B19" s="109"/>
      <c r="C19" s="109"/>
      <c r="D19" s="109"/>
      <c r="E19" s="109"/>
      <c r="F19" s="25">
        <v>100000</v>
      </c>
      <c r="G19" s="26"/>
      <c r="H19" s="24"/>
      <c r="K19" s="69"/>
      <c r="L19" s="57" t="s">
        <v>93</v>
      </c>
      <c r="M19" s="58" t="s">
        <v>149</v>
      </c>
    </row>
    <row r="20" spans="1:15" ht="17.25" x14ac:dyDescent="0.25">
      <c r="A20" s="109" t="s">
        <v>80</v>
      </c>
      <c r="B20" s="109"/>
      <c r="C20" s="109"/>
      <c r="D20" s="109"/>
      <c r="E20" s="109"/>
      <c r="F20" s="41">
        <f>F19/F21</f>
        <v>10000</v>
      </c>
      <c r="G20" s="110" t="s">
        <v>81</v>
      </c>
      <c r="H20" s="110"/>
      <c r="I20" s="110"/>
      <c r="J20" s="110"/>
      <c r="K20" s="51" t="s">
        <v>87</v>
      </c>
      <c r="L20" s="52">
        <v>0.14000000000000001</v>
      </c>
      <c r="M20" s="54">
        <v>0.13750000000000001</v>
      </c>
    </row>
    <row r="21" spans="1:15" ht="17.25" x14ac:dyDescent="0.25">
      <c r="A21" s="109" t="s">
        <v>145</v>
      </c>
      <c r="B21" s="109"/>
      <c r="C21" s="109"/>
      <c r="D21" s="109"/>
      <c r="E21" s="109"/>
      <c r="F21" s="25">
        <v>10</v>
      </c>
      <c r="G21" s="26"/>
      <c r="H21" s="24"/>
      <c r="K21" s="51" t="s">
        <v>88</v>
      </c>
      <c r="L21" s="52">
        <v>0.14000000000000001</v>
      </c>
      <c r="M21" s="54">
        <v>0.13800000000000001</v>
      </c>
    </row>
    <row r="22" spans="1:15" ht="17.25" x14ac:dyDescent="0.25">
      <c r="A22" s="109" t="s">
        <v>95</v>
      </c>
      <c r="B22" s="109"/>
      <c r="C22" s="109"/>
      <c r="D22" s="109"/>
      <c r="E22" s="109"/>
      <c r="F22" s="70">
        <v>0.1</v>
      </c>
      <c r="G22" s="26"/>
      <c r="H22" s="24"/>
      <c r="K22" s="51" t="s">
        <v>89</v>
      </c>
      <c r="L22" s="52">
        <v>0.14000000000000001</v>
      </c>
      <c r="M22" s="54">
        <v>0.13900000000000001</v>
      </c>
    </row>
    <row r="23" spans="1:15" ht="17.25" x14ac:dyDescent="0.25">
      <c r="A23" s="109" t="s">
        <v>96</v>
      </c>
      <c r="B23" s="109"/>
      <c r="C23" s="109"/>
      <c r="D23" s="109"/>
      <c r="E23" s="109"/>
      <c r="F23" s="25">
        <f>F19*F22</f>
        <v>10000</v>
      </c>
      <c r="G23" s="26"/>
      <c r="H23" s="24"/>
      <c r="K23" s="51" t="s">
        <v>90</v>
      </c>
      <c r="L23" s="52">
        <v>0.14000000000000001</v>
      </c>
      <c r="M23" s="54">
        <v>0.14000000000000001</v>
      </c>
    </row>
    <row r="24" spans="1:15" ht="18" thickBot="1" x14ac:dyDescent="0.3">
      <c r="A24" s="109" t="s">
        <v>6</v>
      </c>
      <c r="B24" s="109"/>
      <c r="C24" s="109"/>
      <c r="D24" s="109"/>
      <c r="E24" s="109"/>
      <c r="F24" s="23">
        <v>45903</v>
      </c>
      <c r="G24" s="24"/>
      <c r="H24" s="24"/>
      <c r="K24" s="101" t="s">
        <v>91</v>
      </c>
      <c r="L24" s="102">
        <v>0.14000000000000001</v>
      </c>
      <c r="M24" s="103">
        <v>0.14099999999999999</v>
      </c>
    </row>
    <row r="25" spans="1:15" s="11" customFormat="1" ht="17.25" x14ac:dyDescent="0.3">
      <c r="A25" s="108" t="s">
        <v>7</v>
      </c>
      <c r="B25" s="108"/>
      <c r="C25" s="108"/>
      <c r="D25" s="108"/>
      <c r="E25" s="108"/>
      <c r="F25" s="28">
        <v>45901</v>
      </c>
      <c r="G25" s="29"/>
      <c r="H25" s="29"/>
      <c r="K25" s="84"/>
      <c r="L25" s="85"/>
      <c r="M25" s="85"/>
    </row>
    <row r="26" spans="1:15" s="11" customFormat="1" ht="17.25" x14ac:dyDescent="0.3">
      <c r="A26" s="108" t="s">
        <v>8</v>
      </c>
      <c r="B26" s="108"/>
      <c r="C26" s="108"/>
      <c r="D26" s="108"/>
      <c r="E26" s="108"/>
      <c r="F26" s="30">
        <v>3</v>
      </c>
      <c r="G26" s="29"/>
      <c r="H26" s="29"/>
      <c r="K26" s="84"/>
      <c r="L26" s="85"/>
      <c r="M26" s="85"/>
    </row>
    <row r="27" spans="1:15" ht="17.25" x14ac:dyDescent="0.3">
      <c r="A27" s="108" t="s">
        <v>9</v>
      </c>
      <c r="B27" s="108"/>
      <c r="C27" s="108"/>
      <c r="D27" s="108"/>
      <c r="E27" s="108"/>
      <c r="F27" s="28">
        <v>46996</v>
      </c>
      <c r="G27" s="49"/>
      <c r="H27" s="49"/>
      <c r="K27" s="84"/>
      <c r="L27" s="85"/>
      <c r="M27" s="85"/>
    </row>
    <row r="28" spans="1:15" ht="17.25" x14ac:dyDescent="0.3">
      <c r="A28" s="34"/>
      <c r="B28" s="34"/>
      <c r="C28" s="34"/>
      <c r="D28" s="34"/>
      <c r="E28" s="34"/>
      <c r="F28" s="27"/>
      <c r="G28" s="50"/>
      <c r="H28" s="50"/>
      <c r="I28" s="50"/>
      <c r="J28" s="50"/>
      <c r="K28" s="84"/>
      <c r="L28" s="85"/>
      <c r="M28" s="85"/>
      <c r="N28" s="50"/>
      <c r="O28" s="50"/>
    </row>
    <row r="29" spans="1:15" s="11" customFormat="1" ht="17.25" x14ac:dyDescent="0.3">
      <c r="A29" s="11" t="s">
        <v>84</v>
      </c>
      <c r="E29" s="11" t="s">
        <v>76</v>
      </c>
      <c r="F29" s="27">
        <v>0.09</v>
      </c>
      <c r="G29" s="29"/>
      <c r="H29" s="29"/>
      <c r="K29" s="84"/>
      <c r="L29" s="85"/>
      <c r="M29" s="85"/>
    </row>
    <row r="30" spans="1:15" s="11" customFormat="1" ht="17.25" x14ac:dyDescent="0.3">
      <c r="A30" s="11" t="s">
        <v>84</v>
      </c>
      <c r="E30" s="11" t="s">
        <v>77</v>
      </c>
      <c r="F30" s="27">
        <v>0.15</v>
      </c>
      <c r="G30" s="29"/>
      <c r="H30" s="29"/>
    </row>
    <row r="31" spans="1:15" s="11" customFormat="1" ht="17.25" x14ac:dyDescent="0.3">
      <c r="A31" s="11" t="s">
        <v>84</v>
      </c>
      <c r="E31" s="11" t="s">
        <v>78</v>
      </c>
      <c r="F31" s="27">
        <v>0.2</v>
      </c>
      <c r="G31" s="29"/>
      <c r="H31" s="29"/>
    </row>
    <row r="32" spans="1:15" s="11" customFormat="1" ht="17.25" x14ac:dyDescent="0.3"/>
    <row r="33" spans="1:10" s="11" customFormat="1" ht="17.25" x14ac:dyDescent="0.3">
      <c r="A33" s="108" t="s">
        <v>10</v>
      </c>
      <c r="B33" s="108"/>
      <c r="C33" s="108"/>
      <c r="D33" s="108"/>
      <c r="E33" s="108"/>
      <c r="F33" s="11" t="s">
        <v>97</v>
      </c>
    </row>
    <row r="34" spans="1:10" s="11" customFormat="1" ht="17.25" x14ac:dyDescent="0.3">
      <c r="F34" s="34" t="s">
        <v>98</v>
      </c>
      <c r="G34" s="34"/>
      <c r="H34" s="34"/>
      <c r="I34" s="34"/>
      <c r="J34" s="34"/>
    </row>
    <row r="35" spans="1:10" s="11" customFormat="1" ht="17.25" x14ac:dyDescent="0.3">
      <c r="F35" s="11" t="s">
        <v>11</v>
      </c>
    </row>
    <row r="36" spans="1:10" s="11" customFormat="1" ht="17.25" x14ac:dyDescent="0.3">
      <c r="F36" s="11" t="s">
        <v>100</v>
      </c>
    </row>
    <row r="37" spans="1:10" s="11" customFormat="1" ht="17.25" x14ac:dyDescent="0.3"/>
    <row r="38" spans="1:10" s="11" customFormat="1" ht="17.25" x14ac:dyDescent="0.3"/>
    <row r="39" spans="1:10" s="11" customFormat="1" ht="17.25" x14ac:dyDescent="0.3"/>
    <row r="40" spans="1:10" s="11" customFormat="1" ht="17.25" x14ac:dyDescent="0.3"/>
    <row r="41" spans="1:10" s="11" customFormat="1" ht="17.25" x14ac:dyDescent="0.3"/>
    <row r="42" spans="1:10" s="11" customFormat="1" ht="17.25" x14ac:dyDescent="0.3"/>
    <row r="43" spans="1:10" s="11" customFormat="1" ht="17.25" x14ac:dyDescent="0.3"/>
    <row r="44" spans="1:10" s="11" customFormat="1" ht="17.25" x14ac:dyDescent="0.3"/>
    <row r="45" spans="1:10" s="11" customFormat="1" ht="17.25" x14ac:dyDescent="0.3"/>
    <row r="46" spans="1:10" s="11" customFormat="1" ht="17.25" x14ac:dyDescent="0.3"/>
    <row r="47" spans="1:10" s="11" customFormat="1" ht="17.25" x14ac:dyDescent="0.3"/>
    <row r="48" spans="1:10" s="11" customFormat="1" ht="17.25" x14ac:dyDescent="0.3"/>
    <row r="49" s="11" customFormat="1" ht="17.25" x14ac:dyDescent="0.3"/>
    <row r="50" s="11" customFormat="1" ht="17.25" x14ac:dyDescent="0.3"/>
    <row r="51" s="11" customFormat="1" ht="17.25" x14ac:dyDescent="0.3"/>
    <row r="52" s="11" customFormat="1" ht="17.25" x14ac:dyDescent="0.3"/>
    <row r="53" s="11" customFormat="1" ht="17.25" x14ac:dyDescent="0.3"/>
    <row r="54" s="11" customFormat="1" ht="17.25" x14ac:dyDescent="0.3"/>
    <row r="55" s="11" customFormat="1" ht="17.25" x14ac:dyDescent="0.3"/>
    <row r="56" s="11" customFormat="1" ht="17.25" x14ac:dyDescent="0.3"/>
    <row r="57" s="11" customFormat="1" ht="17.25" x14ac:dyDescent="0.3"/>
    <row r="58" s="11" customFormat="1" ht="17.25" x14ac:dyDescent="0.3"/>
    <row r="59" s="11" customFormat="1" ht="17.25" x14ac:dyDescent="0.3"/>
    <row r="60" s="11" customFormat="1" ht="17.25" x14ac:dyDescent="0.3"/>
    <row r="61" s="11" customFormat="1" ht="17.25" x14ac:dyDescent="0.3"/>
    <row r="62" s="11" customFormat="1" ht="17.25" x14ac:dyDescent="0.3"/>
    <row r="63" s="11" customFormat="1" ht="17.25" x14ac:dyDescent="0.3"/>
    <row r="64" s="11" customFormat="1" ht="17.25" x14ac:dyDescent="0.3"/>
    <row r="65" s="11" customFormat="1" ht="17.25" x14ac:dyDescent="0.3"/>
    <row r="66" s="11" customFormat="1" ht="17.25" x14ac:dyDescent="0.3"/>
    <row r="67" s="11" customFormat="1" ht="17.25" x14ac:dyDescent="0.3"/>
    <row r="68" s="11" customFormat="1" ht="17.25" x14ac:dyDescent="0.3"/>
    <row r="69" s="11" customFormat="1" ht="17.25" x14ac:dyDescent="0.3"/>
    <row r="70" s="11" customFormat="1" ht="17.25" x14ac:dyDescent="0.3"/>
    <row r="71" s="11" customFormat="1" ht="17.25" x14ac:dyDescent="0.3"/>
    <row r="72" s="11" customFormat="1" ht="17.25" x14ac:dyDescent="0.3"/>
    <row r="73" s="11" customFormat="1" ht="17.25" x14ac:dyDescent="0.3"/>
    <row r="74" s="11" customFormat="1" ht="17.25" x14ac:dyDescent="0.3"/>
    <row r="75" s="11" customFormat="1" ht="17.25" x14ac:dyDescent="0.3"/>
    <row r="76" s="11" customFormat="1" ht="17.25" x14ac:dyDescent="0.3"/>
    <row r="77" s="11" customFormat="1" ht="17.25" x14ac:dyDescent="0.3"/>
    <row r="78" s="11" customFormat="1" ht="17.25" x14ac:dyDescent="0.3"/>
    <row r="79" s="11" customFormat="1" ht="17.25" x14ac:dyDescent="0.3"/>
    <row r="80" s="11" customFormat="1" ht="17.25" x14ac:dyDescent="0.3"/>
    <row r="81" s="11" customFormat="1" ht="17.25" x14ac:dyDescent="0.3"/>
    <row r="82" s="11" customFormat="1" ht="17.25" x14ac:dyDescent="0.3"/>
    <row r="83" s="11" customFormat="1" ht="17.25" x14ac:dyDescent="0.3"/>
    <row r="84" s="11" customFormat="1" ht="17.25" x14ac:dyDescent="0.3"/>
    <row r="85" s="11" customFormat="1" ht="17.25" x14ac:dyDescent="0.3"/>
    <row r="86" s="11" customFormat="1" ht="17.25" x14ac:dyDescent="0.3"/>
    <row r="87" s="11" customFormat="1" ht="17.25" x14ac:dyDescent="0.3"/>
    <row r="88" s="11" customFormat="1" ht="17.25" x14ac:dyDescent="0.3"/>
    <row r="89" s="11" customFormat="1" ht="17.25" x14ac:dyDescent="0.3"/>
    <row r="90" s="11" customFormat="1" ht="17.25" x14ac:dyDescent="0.3"/>
    <row r="91" s="11" customFormat="1" ht="17.25" x14ac:dyDescent="0.3"/>
    <row r="92" s="11" customFormat="1" ht="17.25" x14ac:dyDescent="0.3"/>
    <row r="93" s="11" customFormat="1" ht="17.25" x14ac:dyDescent="0.3"/>
    <row r="94" s="11" customFormat="1" ht="17.25" x14ac:dyDescent="0.3"/>
    <row r="95" s="11" customFormat="1" ht="17.25" x14ac:dyDescent="0.3"/>
    <row r="96" s="11" customFormat="1" ht="17.25" x14ac:dyDescent="0.3"/>
    <row r="97" s="11" customFormat="1" ht="17.25" x14ac:dyDescent="0.3"/>
    <row r="98" s="11" customFormat="1" ht="17.25" x14ac:dyDescent="0.3"/>
    <row r="99" s="11" customFormat="1" ht="17.25" x14ac:dyDescent="0.3"/>
    <row r="100" s="11" customFormat="1" ht="17.25" x14ac:dyDescent="0.3"/>
    <row r="101" s="11" customFormat="1" ht="17.25" x14ac:dyDescent="0.3"/>
    <row r="102" s="11" customFormat="1" ht="17.25" x14ac:dyDescent="0.3"/>
    <row r="103" s="11" customFormat="1" ht="17.25" x14ac:dyDescent="0.3"/>
    <row r="104" s="11" customFormat="1" ht="17.25" x14ac:dyDescent="0.3"/>
    <row r="105" s="11" customFormat="1" ht="17.25" x14ac:dyDescent="0.3"/>
    <row r="106" s="11" customFormat="1" ht="17.25" x14ac:dyDescent="0.3"/>
    <row r="107" s="11" customFormat="1" ht="17.25" x14ac:dyDescent="0.3"/>
    <row r="108" s="11" customFormat="1" ht="17.25" x14ac:dyDescent="0.3"/>
    <row r="109" s="11" customFormat="1" ht="17.25" x14ac:dyDescent="0.3"/>
    <row r="110" s="11" customFormat="1" ht="17.25" x14ac:dyDescent="0.3"/>
    <row r="111" s="11" customFormat="1" ht="17.25" x14ac:dyDescent="0.3"/>
    <row r="112" s="11" customFormat="1" ht="17.25" x14ac:dyDescent="0.3"/>
    <row r="113" s="11" customFormat="1" ht="17.25" x14ac:dyDescent="0.3"/>
    <row r="114" s="11" customFormat="1" ht="17.25" x14ac:dyDescent="0.3"/>
    <row r="115" s="11" customFormat="1" ht="17.25" x14ac:dyDescent="0.3"/>
    <row r="116" s="11" customFormat="1" ht="17.25" x14ac:dyDescent="0.3"/>
    <row r="117" s="11" customFormat="1" ht="17.25" x14ac:dyDescent="0.3"/>
    <row r="118" s="11" customFormat="1" ht="17.25" x14ac:dyDescent="0.3"/>
    <row r="119" s="11" customFormat="1" ht="17.25" x14ac:dyDescent="0.3"/>
    <row r="120" s="11" customFormat="1" ht="17.25" x14ac:dyDescent="0.3"/>
    <row r="121" s="11" customFormat="1" ht="17.25" x14ac:dyDescent="0.3"/>
    <row r="122" s="11" customFormat="1" ht="17.25" x14ac:dyDescent="0.3"/>
    <row r="123" s="11" customFormat="1" ht="17.25" x14ac:dyDescent="0.3"/>
    <row r="124" s="11" customFormat="1" ht="17.25" x14ac:dyDescent="0.3"/>
    <row r="125" s="11" customFormat="1" ht="17.25" x14ac:dyDescent="0.3"/>
    <row r="126" s="11" customFormat="1" ht="17.25" x14ac:dyDescent="0.3"/>
    <row r="127" s="11" customFormat="1" ht="17.25" x14ac:dyDescent="0.3"/>
    <row r="128" s="11" customFormat="1" ht="17.25" x14ac:dyDescent="0.3"/>
    <row r="129" s="11" customFormat="1" ht="17.25" x14ac:dyDescent="0.3"/>
    <row r="130" s="11" customFormat="1" ht="17.25" x14ac:dyDescent="0.3"/>
    <row r="131" s="11" customFormat="1" ht="17.25" x14ac:dyDescent="0.3"/>
    <row r="132" s="11" customFormat="1" ht="17.25" x14ac:dyDescent="0.3"/>
    <row r="133" s="11" customFormat="1" ht="17.25" x14ac:dyDescent="0.3"/>
    <row r="134" s="11" customFormat="1" ht="17.25" x14ac:dyDescent="0.3"/>
    <row r="135" s="11" customFormat="1" ht="17.25" x14ac:dyDescent="0.3"/>
    <row r="136" s="11" customFormat="1" ht="17.25" x14ac:dyDescent="0.3"/>
    <row r="137" s="11" customFormat="1" ht="17.25" x14ac:dyDescent="0.3"/>
    <row r="138" s="11" customFormat="1" ht="17.25" x14ac:dyDescent="0.3"/>
    <row r="139" s="11" customFormat="1" ht="17.25" x14ac:dyDescent="0.3"/>
    <row r="140" s="11" customFormat="1" ht="17.25" x14ac:dyDescent="0.3"/>
    <row r="141" s="11" customFormat="1" ht="17.25" x14ac:dyDescent="0.3"/>
    <row r="142" s="11" customFormat="1" ht="17.25" x14ac:dyDescent="0.3"/>
    <row r="143" s="11" customFormat="1" ht="17.25" x14ac:dyDescent="0.3"/>
    <row r="144" s="11" customFormat="1" ht="17.25" x14ac:dyDescent="0.3"/>
    <row r="145" s="11" customFormat="1" ht="17.25" x14ac:dyDescent="0.3"/>
    <row r="146" s="11" customFormat="1" ht="17.25" x14ac:dyDescent="0.3"/>
  </sheetData>
  <mergeCells count="27">
    <mergeCell ref="A2:I6"/>
    <mergeCell ref="A15:E15"/>
    <mergeCell ref="A12:E12"/>
    <mergeCell ref="A14:E14"/>
    <mergeCell ref="A11:E11"/>
    <mergeCell ref="A9:E9"/>
    <mergeCell ref="F9:H9"/>
    <mergeCell ref="A13:E13"/>
    <mergeCell ref="F11:J11"/>
    <mergeCell ref="F12:J12"/>
    <mergeCell ref="F13:J13"/>
    <mergeCell ref="F14:J14"/>
    <mergeCell ref="F18:J18"/>
    <mergeCell ref="A26:E26"/>
    <mergeCell ref="A27:E27"/>
    <mergeCell ref="A33:E33"/>
    <mergeCell ref="A16:E16"/>
    <mergeCell ref="A18:E18"/>
    <mergeCell ref="A19:E19"/>
    <mergeCell ref="A24:E24"/>
    <mergeCell ref="A25:E25"/>
    <mergeCell ref="A17:E17"/>
    <mergeCell ref="A21:E21"/>
    <mergeCell ref="A20:E20"/>
    <mergeCell ref="G20:J20"/>
    <mergeCell ref="A22:E22"/>
    <mergeCell ref="A23:E2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A47CD-FFD3-4A41-8F6E-3011E9E3679D}">
  <sheetPr codeName="Sheet2">
    <pageSetUpPr fitToPage="1"/>
  </sheetPr>
  <dimension ref="A1:M682"/>
  <sheetViews>
    <sheetView topLeftCell="B1" zoomScaleNormal="100" workbookViewId="0">
      <selection activeCell="T32" sqref="T32"/>
    </sheetView>
  </sheetViews>
  <sheetFormatPr defaultRowHeight="15" x14ac:dyDescent="0.25"/>
  <cols>
    <col min="1" max="1" width="3.7109375" hidden="1" customWidth="1"/>
    <col min="2" max="2" width="12.28515625" customWidth="1"/>
    <col min="3" max="3" width="13.28515625" customWidth="1"/>
    <col min="4" max="4" width="13.7109375" customWidth="1"/>
    <col min="5" max="5" width="13.42578125" customWidth="1"/>
    <col min="6" max="6" width="13" customWidth="1"/>
    <col min="7" max="7" width="12.5703125" customWidth="1"/>
    <col min="8" max="8" width="13.7109375" customWidth="1"/>
    <col min="9" max="9" width="9.5703125" customWidth="1"/>
    <col min="10" max="10" width="12.42578125" customWidth="1"/>
    <col min="11" max="11" width="15.28515625" customWidth="1"/>
  </cols>
  <sheetData>
    <row r="1" spans="2:11" x14ac:dyDescent="0.25">
      <c r="B1" s="114"/>
      <c r="C1" s="114"/>
      <c r="D1" s="114"/>
      <c r="E1" s="114"/>
      <c r="F1" s="114"/>
      <c r="G1" s="114"/>
      <c r="H1" s="114"/>
      <c r="I1" s="114"/>
      <c r="J1" s="114"/>
      <c r="K1" s="114"/>
    </row>
    <row r="2" spans="2:11" x14ac:dyDescent="0.25">
      <c r="B2" s="114"/>
      <c r="C2" s="114"/>
      <c r="D2" s="114"/>
      <c r="E2" s="114"/>
      <c r="F2" s="114"/>
      <c r="G2" s="114"/>
      <c r="H2" s="114"/>
      <c r="I2" s="114"/>
      <c r="J2" s="114"/>
      <c r="K2" s="114"/>
    </row>
    <row r="3" spans="2:11" x14ac:dyDescent="0.25">
      <c r="B3" s="114"/>
      <c r="C3" s="114"/>
      <c r="D3" s="114"/>
      <c r="E3" s="114"/>
      <c r="F3" s="114"/>
      <c r="G3" s="114"/>
      <c r="H3" s="114"/>
      <c r="I3" s="114"/>
      <c r="J3" s="114"/>
      <c r="K3" s="114"/>
    </row>
    <row r="4" spans="2:11" x14ac:dyDescent="0.25">
      <c r="B4" s="114"/>
      <c r="C4" s="114"/>
      <c r="D4" s="114"/>
      <c r="E4" s="114"/>
      <c r="F4" s="114"/>
      <c r="G4" s="114"/>
      <c r="H4" s="114"/>
      <c r="I4" s="114"/>
      <c r="J4" s="114"/>
      <c r="K4" s="114"/>
    </row>
    <row r="5" spans="2:11" x14ac:dyDescent="0.25">
      <c r="B5" s="114"/>
      <c r="C5" s="114"/>
      <c r="D5" s="114"/>
      <c r="E5" s="114"/>
      <c r="F5" s="114"/>
      <c r="G5" s="114"/>
      <c r="H5" s="114"/>
      <c r="I5" s="114"/>
      <c r="J5" s="114"/>
      <c r="K5" s="114"/>
    </row>
    <row r="6" spans="2:11" x14ac:dyDescent="0.25">
      <c r="B6" s="114"/>
      <c r="C6" s="114"/>
      <c r="D6" s="114"/>
      <c r="E6" s="114"/>
      <c r="F6" s="114"/>
      <c r="G6" s="114"/>
      <c r="H6" s="114"/>
      <c r="I6" s="114"/>
      <c r="J6" s="114"/>
      <c r="K6" s="114"/>
    </row>
    <row r="7" spans="2:11" x14ac:dyDescent="0.25">
      <c r="B7" s="114"/>
      <c r="C7" s="114"/>
      <c r="D7" s="114"/>
      <c r="E7" s="114"/>
      <c r="F7" s="114"/>
      <c r="G7" s="114"/>
      <c r="H7" s="114"/>
      <c r="I7" s="114"/>
      <c r="J7" s="114"/>
      <c r="K7" s="114"/>
    </row>
    <row r="8" spans="2:11" x14ac:dyDescent="0.25">
      <c r="K8" s="4" t="s">
        <v>12</v>
      </c>
    </row>
    <row r="9" spans="2:11" x14ac:dyDescent="0.25">
      <c r="K9" s="4" t="s">
        <v>13</v>
      </c>
    </row>
    <row r="10" spans="2:11" x14ac:dyDescent="0.25">
      <c r="K10" s="4" t="s">
        <v>14</v>
      </c>
    </row>
    <row r="11" spans="2:11" x14ac:dyDescent="0.25">
      <c r="J11" s="4"/>
    </row>
    <row r="12" spans="2:11" ht="22.5" x14ac:dyDescent="0.25">
      <c r="B12" s="121" t="s">
        <v>109</v>
      </c>
      <c r="C12" s="121"/>
      <c r="D12" s="121"/>
      <c r="E12" s="121"/>
      <c r="F12" s="121"/>
      <c r="G12" s="121"/>
      <c r="H12" s="121"/>
      <c r="I12" s="121"/>
      <c r="J12" s="121"/>
      <c r="K12" s="121"/>
    </row>
    <row r="13" spans="2:11" ht="22.5" x14ac:dyDescent="0.25">
      <c r="B13" s="36"/>
      <c r="C13" s="36"/>
      <c r="D13" s="36"/>
      <c r="E13" s="36"/>
      <c r="F13" s="36"/>
      <c r="G13" s="36"/>
      <c r="H13" s="36"/>
    </row>
    <row r="14" spans="2:11" ht="16.5" x14ac:dyDescent="0.3">
      <c r="B14" s="122" t="s">
        <v>15</v>
      </c>
      <c r="C14" s="122"/>
      <c r="E14" s="123">
        <f>'Client Info'!F24</f>
        <v>45903</v>
      </c>
      <c r="F14" s="123"/>
    </row>
    <row r="15" spans="2:11" x14ac:dyDescent="0.25">
      <c r="E15" s="8"/>
      <c r="F15" s="8"/>
      <c r="G15" s="5"/>
    </row>
    <row r="16" spans="2:11" x14ac:dyDescent="0.25">
      <c r="B16" s="119" t="s">
        <v>16</v>
      </c>
      <c r="C16" s="119"/>
      <c r="D16" s="119"/>
      <c r="E16" s="118" t="str">
        <f>'Client Info'!F11</f>
        <v>Carmen Thomas</v>
      </c>
      <c r="F16" s="118"/>
      <c r="G16" s="118"/>
      <c r="H16" s="118"/>
      <c r="I16" s="118"/>
      <c r="J16" s="118"/>
    </row>
    <row r="17" spans="1:11" ht="16.5" x14ac:dyDescent="0.25">
      <c r="B17" s="119" t="s">
        <v>17</v>
      </c>
      <c r="C17" s="119"/>
      <c r="D17" s="119"/>
      <c r="E17" s="124" t="str">
        <f>'Client Info'!F12</f>
        <v>20 Jenkins Road</v>
      </c>
      <c r="F17" s="124"/>
      <c r="G17" s="124"/>
      <c r="H17" s="124"/>
      <c r="I17" s="124"/>
      <c r="J17" s="124"/>
    </row>
    <row r="18" spans="1:11" ht="16.5" x14ac:dyDescent="0.25">
      <c r="B18" s="119"/>
      <c r="C18" s="119"/>
      <c r="D18" s="119"/>
      <c r="E18" s="124" t="str">
        <f>'Client Info'!F13</f>
        <v>Punt Estate</v>
      </c>
      <c r="F18" s="124"/>
      <c r="G18" s="124"/>
      <c r="H18" s="124"/>
      <c r="I18" s="124"/>
      <c r="J18" s="124"/>
    </row>
    <row r="19" spans="1:11" ht="16.5" x14ac:dyDescent="0.25">
      <c r="B19" s="119"/>
      <c r="C19" s="119"/>
      <c r="D19" s="119"/>
      <c r="E19" s="120" t="str" cm="1">
        <f t="array" ref="E19">'Client Info'!F14:F14</f>
        <v>Cape Town</v>
      </c>
      <c r="F19" s="120"/>
      <c r="G19" s="120"/>
      <c r="H19" s="120"/>
      <c r="I19" s="120"/>
      <c r="J19" s="120"/>
    </row>
    <row r="20" spans="1:11" ht="16.5" x14ac:dyDescent="0.25">
      <c r="B20" s="88"/>
      <c r="C20" s="88"/>
      <c r="D20" s="88"/>
      <c r="E20" s="89" t="str">
        <f>'Client Info'!F15</f>
        <v>7945</v>
      </c>
      <c r="F20" s="90"/>
      <c r="G20" s="90"/>
      <c r="H20" s="90"/>
      <c r="I20" s="90"/>
      <c r="J20" s="90"/>
    </row>
    <row r="21" spans="1:11" ht="16.899999999999999" customHeight="1" x14ac:dyDescent="0.25">
      <c r="B21" s="119" t="s">
        <v>18</v>
      </c>
      <c r="C21" s="119"/>
      <c r="D21" s="119"/>
      <c r="E21" s="181" t="str">
        <f>'Client Info'!F16</f>
        <v>0845699260</v>
      </c>
      <c r="F21" s="182"/>
      <c r="G21" s="92"/>
      <c r="H21" s="92"/>
      <c r="I21" s="92"/>
      <c r="J21" s="92"/>
    </row>
    <row r="22" spans="1:11" ht="16.899999999999999" customHeight="1" x14ac:dyDescent="0.25">
      <c r="B22" s="184" t="s">
        <v>19</v>
      </c>
      <c r="C22" s="119"/>
      <c r="D22" s="119"/>
      <c r="E22" s="183" t="str">
        <f>'Client Info'!F17</f>
        <v>thethomas@hotmail.com</v>
      </c>
      <c r="F22" s="183"/>
      <c r="G22" s="93"/>
      <c r="H22" s="93"/>
      <c r="I22" s="93"/>
      <c r="J22" s="93"/>
    </row>
    <row r="23" spans="1:11" x14ac:dyDescent="0.25">
      <c r="A23" s="1"/>
      <c r="B23" s="114"/>
      <c r="C23" s="114"/>
      <c r="D23" s="114"/>
      <c r="E23" s="114"/>
      <c r="F23" s="114"/>
      <c r="G23" s="114"/>
      <c r="H23" s="114"/>
      <c r="I23" s="114"/>
      <c r="J23" s="114"/>
    </row>
    <row r="24" spans="1:11" ht="15.75" x14ac:dyDescent="0.25">
      <c r="B24" s="7" t="s">
        <v>20</v>
      </c>
      <c r="C24" s="185" t="str">
        <f>'Client Info'!F11</f>
        <v>Carmen Thomas</v>
      </c>
      <c r="D24" s="118"/>
      <c r="E24" s="118"/>
      <c r="F24" s="118"/>
      <c r="G24" s="37"/>
      <c r="H24" s="37"/>
      <c r="I24" s="37"/>
      <c r="J24" s="37"/>
    </row>
    <row r="25" spans="1:11" ht="15.75" x14ac:dyDescent="0.25">
      <c r="B25" s="37"/>
      <c r="C25" s="38"/>
      <c r="D25" s="35"/>
      <c r="E25" s="35"/>
      <c r="F25" s="35"/>
      <c r="G25" s="37"/>
      <c r="H25" s="37"/>
      <c r="I25" s="37"/>
      <c r="J25" s="37"/>
    </row>
    <row r="26" spans="1:11" ht="17.25" x14ac:dyDescent="0.3">
      <c r="B26" s="108" t="s">
        <v>21</v>
      </c>
      <c r="C26" s="108"/>
      <c r="D26" s="108"/>
      <c r="E26" s="108"/>
      <c r="F26" s="108"/>
      <c r="G26" s="108"/>
      <c r="H26" s="108"/>
      <c r="I26" s="108"/>
      <c r="J26" s="108"/>
    </row>
    <row r="27" spans="1:11" x14ac:dyDescent="0.25">
      <c r="A27" s="6"/>
    </row>
    <row r="28" spans="1:11" s="32" customFormat="1" ht="15" customHeight="1" thickBot="1" x14ac:dyDescent="0.35">
      <c r="B28" s="118" t="s">
        <v>22</v>
      </c>
      <c r="C28" s="118"/>
      <c r="D28" s="118"/>
      <c r="E28" s="118"/>
      <c r="F28" s="118"/>
    </row>
    <row r="29" spans="1:11" s="32" customFormat="1" ht="15" customHeight="1" thickBot="1" x14ac:dyDescent="0.35">
      <c r="B29" s="115" t="s">
        <v>23</v>
      </c>
      <c r="C29" s="116"/>
      <c r="D29" s="116"/>
      <c r="E29" s="116"/>
      <c r="F29" s="116"/>
      <c r="G29" s="116"/>
      <c r="H29" s="116"/>
      <c r="I29" s="116"/>
      <c r="J29" s="117"/>
      <c r="K29" s="75">
        <f>'Client Info'!F19</f>
        <v>100000</v>
      </c>
    </row>
    <row r="30" spans="1:11" s="32" customFormat="1" ht="15" customHeight="1" thickBot="1" x14ac:dyDescent="0.35">
      <c r="B30" s="115" t="s">
        <v>175</v>
      </c>
      <c r="C30" s="116"/>
      <c r="D30" s="116"/>
      <c r="E30" s="116"/>
      <c r="F30" s="116"/>
      <c r="G30" s="116"/>
      <c r="H30" s="116"/>
      <c r="I30" s="116"/>
      <c r="J30" s="117"/>
      <c r="K30" s="76">
        <f>K29+'Client Info'!F23</f>
        <v>110000</v>
      </c>
    </row>
    <row r="31" spans="1:11" s="32" customFormat="1" ht="15" customHeight="1" thickBot="1" x14ac:dyDescent="0.35">
      <c r="B31" s="115" t="s">
        <v>73</v>
      </c>
      <c r="C31" s="116"/>
      <c r="D31" s="116"/>
      <c r="E31" s="116"/>
      <c r="F31" s="116"/>
      <c r="G31" s="116"/>
      <c r="H31" s="116"/>
      <c r="I31" s="116"/>
      <c r="J31" s="117"/>
      <c r="K31" s="87">
        <f>'Client Info'!F20</f>
        <v>10000</v>
      </c>
    </row>
    <row r="32" spans="1:11" s="32" customFormat="1" ht="15" customHeight="1" thickBot="1" x14ac:dyDescent="0.35">
      <c r="B32" s="115" t="s">
        <v>24</v>
      </c>
      <c r="C32" s="116"/>
      <c r="D32" s="116"/>
      <c r="E32" s="116"/>
      <c r="F32" s="116"/>
      <c r="G32" s="116"/>
      <c r="H32" s="116"/>
      <c r="I32" s="116"/>
      <c r="J32" s="117"/>
      <c r="K32" s="77">
        <f>'Client Info'!F26</f>
        <v>3</v>
      </c>
    </row>
    <row r="33" spans="1:13" s="32" customFormat="1" ht="15" customHeight="1" thickBot="1" x14ac:dyDescent="0.35">
      <c r="B33" s="115" t="s">
        <v>25</v>
      </c>
      <c r="C33" s="116"/>
      <c r="D33" s="116"/>
      <c r="E33" s="116"/>
      <c r="F33" s="116"/>
      <c r="G33" s="116"/>
      <c r="H33" s="116"/>
      <c r="I33" s="116"/>
      <c r="J33" s="117"/>
      <c r="K33" s="78">
        <f>'Client Info'!F25</f>
        <v>45901</v>
      </c>
    </row>
    <row r="34" spans="1:13" s="32" customFormat="1" ht="15" customHeight="1" thickBot="1" x14ac:dyDescent="0.35">
      <c r="B34" s="115" t="s">
        <v>147</v>
      </c>
      <c r="C34" s="116"/>
      <c r="D34" s="116"/>
      <c r="E34" s="116"/>
      <c r="F34" s="116"/>
      <c r="G34" s="116"/>
      <c r="H34" s="116"/>
      <c r="I34" s="116"/>
      <c r="J34" s="117"/>
      <c r="K34" s="79">
        <f>I48</f>
        <v>0.13750000000000001</v>
      </c>
    </row>
    <row r="35" spans="1:13" s="32" customFormat="1" ht="15" customHeight="1" thickBot="1" x14ac:dyDescent="0.35">
      <c r="B35" s="115" t="s">
        <v>148</v>
      </c>
      <c r="C35" s="116"/>
      <c r="D35" s="116"/>
      <c r="E35" s="116"/>
      <c r="F35" s="116"/>
      <c r="G35" s="116"/>
      <c r="H35" s="116"/>
      <c r="I35" s="116"/>
      <c r="J35" s="117"/>
      <c r="K35" s="80">
        <f>J48</f>
        <v>15125.000000000002</v>
      </c>
    </row>
    <row r="36" spans="1:13" s="32" customFormat="1" ht="15" customHeight="1" thickBot="1" x14ac:dyDescent="0.35">
      <c r="B36" s="115" t="s">
        <v>26</v>
      </c>
      <c r="C36" s="116"/>
      <c r="D36" s="116"/>
      <c r="E36" s="116"/>
      <c r="F36" s="116"/>
      <c r="G36" s="116"/>
      <c r="H36" s="116"/>
      <c r="I36" s="116"/>
      <c r="J36" s="117"/>
      <c r="K36" s="77" t="s">
        <v>27</v>
      </c>
    </row>
    <row r="37" spans="1:13" ht="15" customHeight="1" thickBot="1" x14ac:dyDescent="0.3">
      <c r="A37" s="6"/>
      <c r="B37" s="81"/>
      <c r="C37" s="81"/>
      <c r="D37" s="81"/>
      <c r="E37" s="81"/>
      <c r="F37" s="81"/>
      <c r="G37" s="81"/>
      <c r="H37" s="81"/>
      <c r="I37" s="81"/>
      <c r="J37" s="81"/>
      <c r="K37" s="81"/>
    </row>
    <row r="38" spans="1:13" s="9" customFormat="1" ht="15" customHeight="1" thickBot="1" x14ac:dyDescent="0.35">
      <c r="A38" s="32"/>
      <c r="B38" s="115" t="s">
        <v>74</v>
      </c>
      <c r="C38" s="116"/>
      <c r="D38" s="116"/>
      <c r="E38" s="116"/>
      <c r="F38" s="116"/>
      <c r="G38" s="116"/>
      <c r="H38" s="116"/>
      <c r="I38" s="116"/>
      <c r="J38" s="117"/>
      <c r="K38" s="82">
        <f>'Client Info'!F25</f>
        <v>45901</v>
      </c>
    </row>
    <row r="39" spans="1:13" s="9" customFormat="1" ht="15" customHeight="1" thickBot="1" x14ac:dyDescent="0.35">
      <c r="A39" s="32"/>
      <c r="B39" s="115" t="s">
        <v>110</v>
      </c>
      <c r="C39" s="116"/>
      <c r="D39" s="116"/>
      <c r="E39" s="116"/>
      <c r="F39" s="116"/>
      <c r="G39" s="116"/>
      <c r="H39" s="116"/>
      <c r="I39" s="116"/>
      <c r="J39" s="117"/>
      <c r="K39" s="78">
        <f>'Client Info'!F27</f>
        <v>46996</v>
      </c>
    </row>
    <row r="40" spans="1:13" s="9" customFormat="1" ht="15" customHeight="1" thickBot="1" x14ac:dyDescent="0.35">
      <c r="A40" s="32"/>
      <c r="B40" s="115" t="s">
        <v>111</v>
      </c>
      <c r="C40" s="116"/>
      <c r="D40" s="116"/>
      <c r="E40" s="116"/>
      <c r="F40" s="116"/>
      <c r="G40" s="116"/>
      <c r="H40" s="116"/>
      <c r="I40" s="116"/>
      <c r="J40" s="117"/>
      <c r="K40" s="77" t="s">
        <v>28</v>
      </c>
    </row>
    <row r="41" spans="1:13" s="9" customFormat="1" ht="15" customHeight="1" thickBot="1" x14ac:dyDescent="0.35">
      <c r="A41" s="32"/>
      <c r="B41" s="115" t="s">
        <v>112</v>
      </c>
      <c r="C41" s="116"/>
      <c r="D41" s="116"/>
      <c r="E41" s="116"/>
      <c r="F41" s="116"/>
      <c r="G41" s="116"/>
      <c r="H41" s="116"/>
      <c r="I41" s="116"/>
      <c r="J41" s="117"/>
      <c r="K41" s="83">
        <v>1</v>
      </c>
    </row>
    <row r="42" spans="1:13" s="9" customFormat="1" ht="16.5" x14ac:dyDescent="0.3">
      <c r="A42" s="32"/>
      <c r="B42" s="32"/>
      <c r="C42" s="32"/>
      <c r="D42" s="32"/>
      <c r="E42" s="32"/>
      <c r="F42" s="32"/>
      <c r="G42" s="32"/>
      <c r="H42" s="32"/>
      <c r="I42" s="32"/>
      <c r="J42" s="32"/>
    </row>
    <row r="43" spans="1:13" s="9" customFormat="1" ht="16.5" x14ac:dyDescent="0.3">
      <c r="A43" s="32"/>
      <c r="B43" s="32"/>
      <c r="C43" s="32"/>
      <c r="D43" s="32"/>
      <c r="E43" s="32"/>
      <c r="F43" s="32"/>
      <c r="G43" s="32"/>
      <c r="H43" s="32"/>
      <c r="I43" s="32"/>
      <c r="J43" s="32"/>
    </row>
    <row r="44" spans="1:13" s="9" customFormat="1" ht="20.100000000000001" customHeight="1" thickBot="1" x14ac:dyDescent="0.35">
      <c r="A44" s="32"/>
      <c r="B44" s="118" t="s">
        <v>29</v>
      </c>
      <c r="C44" s="118"/>
      <c r="D44" s="118"/>
      <c r="E44" s="118"/>
      <c r="F44" s="118"/>
      <c r="G44" s="32"/>
      <c r="H44" s="32"/>
      <c r="I44" s="32"/>
      <c r="J44" s="32"/>
    </row>
    <row r="45" spans="1:13" s="9" customFormat="1" ht="20.100000000000001" customHeight="1" thickBot="1" x14ac:dyDescent="0.35">
      <c r="B45" s="136" t="s">
        <v>30</v>
      </c>
      <c r="C45" s="133" t="s">
        <v>85</v>
      </c>
      <c r="D45" s="134"/>
      <c r="E45" s="134"/>
      <c r="F45" s="134"/>
      <c r="G45" s="134"/>
      <c r="H45" s="134"/>
      <c r="I45" s="134"/>
      <c r="J45" s="134"/>
      <c r="K45" s="135"/>
    </row>
    <row r="46" spans="1:13" s="9" customFormat="1" ht="20.100000000000001" customHeight="1" thickBot="1" x14ac:dyDescent="0.35">
      <c r="B46" s="137"/>
      <c r="C46" s="130" t="s">
        <v>75</v>
      </c>
      <c r="D46" s="131"/>
      <c r="E46" s="132"/>
      <c r="F46" s="130" t="s">
        <v>108</v>
      </c>
      <c r="G46" s="131"/>
      <c r="H46" s="132"/>
      <c r="I46" s="130" t="s">
        <v>171</v>
      </c>
      <c r="J46" s="131"/>
      <c r="K46" s="132"/>
    </row>
    <row r="47" spans="1:13" s="9" customFormat="1" ht="20.100000000000001" customHeight="1" thickBot="1" x14ac:dyDescent="0.35">
      <c r="B47" s="138"/>
      <c r="C47" s="178" t="s">
        <v>146</v>
      </c>
      <c r="D47" s="179"/>
      <c r="E47" s="180"/>
      <c r="F47" s="48" t="s">
        <v>146</v>
      </c>
      <c r="G47" s="48">
        <f>'Client Info'!F30</f>
        <v>0.15</v>
      </c>
      <c r="H47" s="48">
        <f>'Client Info'!F31</f>
        <v>0.2</v>
      </c>
      <c r="I47" s="139" t="s">
        <v>172</v>
      </c>
      <c r="J47" s="140"/>
      <c r="K47" s="53" t="s">
        <v>173</v>
      </c>
    </row>
    <row r="48" spans="1:13" s="9" customFormat="1" ht="20.100000000000001" customHeight="1" x14ac:dyDescent="0.3">
      <c r="B48" s="44">
        <v>1</v>
      </c>
      <c r="C48" s="71">
        <f>K30</f>
        <v>110000</v>
      </c>
      <c r="D48" s="61">
        <f>K30</f>
        <v>110000</v>
      </c>
      <c r="E48" s="72">
        <f>K30</f>
        <v>110000</v>
      </c>
      <c r="F48" s="60">
        <f>I48</f>
        <v>0.13750000000000001</v>
      </c>
      <c r="G48" s="61">
        <f>D48*'Client Info'!L20</f>
        <v>15400.000000000002</v>
      </c>
      <c r="H48" s="72">
        <f>E48*H47</f>
        <v>22000</v>
      </c>
      <c r="I48" s="60">
        <f>'Client Info'!M20</f>
        <v>0.13750000000000001</v>
      </c>
      <c r="J48" s="61">
        <f>C48*I48</f>
        <v>15125.000000000002</v>
      </c>
      <c r="K48" s="62">
        <f>C48+J48</f>
        <v>125125</v>
      </c>
      <c r="M48" s="32"/>
    </row>
    <row r="49" spans="1:13" s="9" customFormat="1" ht="20.100000000000001" customHeight="1" x14ac:dyDescent="0.3">
      <c r="B49" s="45">
        <v>2</v>
      </c>
      <c r="C49" s="73">
        <f>K48</f>
        <v>125125</v>
      </c>
      <c r="D49" s="59">
        <f>K48</f>
        <v>125125</v>
      </c>
      <c r="E49" s="74">
        <f>K48</f>
        <v>125125</v>
      </c>
      <c r="F49" s="63">
        <f>I49</f>
        <v>0.13800000000000001</v>
      </c>
      <c r="G49" s="59">
        <f>D49*'Client Info'!L21</f>
        <v>17517.5</v>
      </c>
      <c r="H49" s="74">
        <f>E49*H47</f>
        <v>25025</v>
      </c>
      <c r="I49" s="63">
        <f>'Client Info'!M21</f>
        <v>0.13800000000000001</v>
      </c>
      <c r="J49" s="59">
        <f>C49*I49</f>
        <v>17267.25</v>
      </c>
      <c r="K49" s="64">
        <f>C49+J49</f>
        <v>142392.25</v>
      </c>
      <c r="M49" s="32"/>
    </row>
    <row r="50" spans="1:13" s="9" customFormat="1" ht="20.100000000000001" customHeight="1" thickBot="1" x14ac:dyDescent="0.35">
      <c r="B50" s="94">
        <v>3</v>
      </c>
      <c r="C50" s="95">
        <f>K49</f>
        <v>142392.25</v>
      </c>
      <c r="D50" s="96">
        <f>C50</f>
        <v>142392.25</v>
      </c>
      <c r="E50" s="97">
        <f>C50</f>
        <v>142392.25</v>
      </c>
      <c r="F50" s="98">
        <f>I50</f>
        <v>0.13900000000000001</v>
      </c>
      <c r="G50" s="96">
        <f>D50*'Client Info'!L22</f>
        <v>19934.915000000001</v>
      </c>
      <c r="H50" s="97">
        <f>E50*H47</f>
        <v>28478.45</v>
      </c>
      <c r="I50" s="98">
        <f>'Client Info'!M22</f>
        <v>0.13900000000000001</v>
      </c>
      <c r="J50" s="96">
        <f>K30*I50</f>
        <v>15290.000000000002</v>
      </c>
      <c r="K50" s="99">
        <f>C50+J50</f>
        <v>157682.25</v>
      </c>
      <c r="M50" s="32"/>
    </row>
    <row r="51" spans="1:13" s="9" customFormat="1" ht="16.5" x14ac:dyDescent="0.3">
      <c r="B51" s="32"/>
      <c r="C51" s="32"/>
      <c r="D51" s="32"/>
      <c r="E51" s="32"/>
      <c r="F51" s="32"/>
      <c r="G51" s="32"/>
      <c r="H51" s="32"/>
      <c r="I51" s="32"/>
      <c r="J51" s="32"/>
    </row>
    <row r="52" spans="1:13" s="9" customFormat="1" ht="20.100000000000001" customHeight="1" thickBot="1" x14ac:dyDescent="0.35">
      <c r="A52" s="32"/>
      <c r="B52" s="118" t="s">
        <v>167</v>
      </c>
      <c r="C52" s="118"/>
      <c r="D52" s="118"/>
      <c r="E52" s="118"/>
      <c r="F52" s="118"/>
      <c r="G52" s="32"/>
      <c r="H52" s="32"/>
      <c r="I52" s="32"/>
      <c r="J52" s="32"/>
    </row>
    <row r="53" spans="1:13" s="9" customFormat="1" ht="20.100000000000001" customHeight="1" thickBot="1" x14ac:dyDescent="0.35">
      <c r="B53" s="104" t="s">
        <v>161</v>
      </c>
      <c r="C53" s="133" t="s">
        <v>158</v>
      </c>
      <c r="D53" s="134"/>
      <c r="E53" s="134"/>
      <c r="F53" s="135"/>
      <c r="G53" s="133" t="s">
        <v>160</v>
      </c>
      <c r="H53" s="134"/>
      <c r="I53" s="135"/>
      <c r="J53" s="133" t="s">
        <v>159</v>
      </c>
      <c r="K53" s="135"/>
    </row>
    <row r="54" spans="1:13" s="9" customFormat="1" ht="20.100000000000001" customHeight="1" x14ac:dyDescent="0.3">
      <c r="B54" s="105"/>
      <c r="C54" s="162" t="s">
        <v>162</v>
      </c>
      <c r="D54" s="163"/>
      <c r="E54" s="163"/>
      <c r="F54" s="164"/>
      <c r="G54" s="162" t="s">
        <v>163</v>
      </c>
      <c r="H54" s="163"/>
      <c r="I54" s="164"/>
      <c r="J54" s="172">
        <v>0.5</v>
      </c>
      <c r="K54" s="173"/>
      <c r="M54" s="32"/>
    </row>
    <row r="55" spans="1:13" s="9" customFormat="1" ht="20.100000000000001" customHeight="1" x14ac:dyDescent="0.3">
      <c r="B55" s="45" t="s">
        <v>166</v>
      </c>
      <c r="C55" s="165" t="s">
        <v>164</v>
      </c>
      <c r="D55" s="166"/>
      <c r="E55" s="166"/>
      <c r="F55" s="167"/>
      <c r="G55" s="165" t="s">
        <v>165</v>
      </c>
      <c r="H55" s="166"/>
      <c r="I55" s="167"/>
      <c r="J55" s="174">
        <v>0.5</v>
      </c>
      <c r="K55" s="175"/>
      <c r="M55" s="32"/>
    </row>
    <row r="56" spans="1:13" s="9" customFormat="1" ht="20.100000000000001" customHeight="1" thickBot="1" x14ac:dyDescent="0.35">
      <c r="B56" s="94"/>
      <c r="C56" s="168"/>
      <c r="D56" s="169"/>
      <c r="E56" s="169"/>
      <c r="F56" s="170"/>
      <c r="G56" s="168"/>
      <c r="H56" s="169"/>
      <c r="I56" s="170"/>
      <c r="J56" s="168"/>
      <c r="K56" s="176"/>
      <c r="M56" s="32"/>
    </row>
    <row r="57" spans="1:13" s="9" customFormat="1" ht="20.100000000000001" customHeight="1" x14ac:dyDescent="0.3">
      <c r="B57" s="106" t="s">
        <v>153</v>
      </c>
      <c r="C57" s="171" t="s">
        <v>168</v>
      </c>
      <c r="D57" s="171"/>
      <c r="E57" s="171"/>
      <c r="F57" s="171"/>
      <c r="G57" s="171"/>
      <c r="H57" s="171"/>
      <c r="I57" s="171"/>
      <c r="J57" s="171"/>
      <c r="K57" s="171"/>
      <c r="M57" s="32"/>
    </row>
    <row r="58" spans="1:13" s="9" customFormat="1" ht="16.5" x14ac:dyDescent="0.3">
      <c r="B58" s="32"/>
      <c r="C58" s="32"/>
      <c r="D58" s="32"/>
      <c r="E58" s="32"/>
      <c r="F58" s="32"/>
      <c r="G58" s="32"/>
      <c r="H58" s="32"/>
      <c r="I58" s="32"/>
      <c r="J58" s="32"/>
    </row>
    <row r="59" spans="1:13" s="32" customFormat="1" ht="16.5" x14ac:dyDescent="0.3">
      <c r="B59" s="141" t="s">
        <v>101</v>
      </c>
      <c r="C59" s="141"/>
      <c r="D59" s="141"/>
      <c r="E59" s="141"/>
      <c r="F59" s="141"/>
    </row>
    <row r="60" spans="1:13" s="32" customFormat="1" ht="16.5" x14ac:dyDescent="0.3">
      <c r="B60" s="128" t="s">
        <v>102</v>
      </c>
      <c r="C60" s="129"/>
      <c r="D60" s="129"/>
      <c r="E60" s="129"/>
      <c r="F60" s="129"/>
      <c r="G60" s="129"/>
      <c r="H60" s="129"/>
      <c r="I60" s="129"/>
      <c r="J60" s="129"/>
      <c r="K60" s="129"/>
    </row>
    <row r="61" spans="1:13" s="32" customFormat="1" ht="16.5" x14ac:dyDescent="0.3">
      <c r="B61" s="160" t="s">
        <v>103</v>
      </c>
      <c r="C61" s="160"/>
      <c r="D61" s="160"/>
      <c r="E61" s="160"/>
      <c r="F61" s="160"/>
      <c r="G61" s="160"/>
      <c r="H61" s="160"/>
      <c r="I61" s="160"/>
      <c r="J61" s="160"/>
      <c r="K61" s="160"/>
    </row>
    <row r="62" spans="1:13" s="32" customFormat="1" ht="16.5" x14ac:dyDescent="0.3"/>
    <row r="63" spans="1:13" s="32" customFormat="1" ht="16.5" x14ac:dyDescent="0.3">
      <c r="B63" s="128" t="s">
        <v>104</v>
      </c>
      <c r="C63" s="129"/>
      <c r="D63" s="129"/>
      <c r="E63" s="129"/>
      <c r="F63" s="129"/>
      <c r="G63" s="129"/>
      <c r="H63" s="129"/>
      <c r="I63" s="129"/>
      <c r="J63" s="129"/>
      <c r="K63" s="129"/>
    </row>
    <row r="64" spans="1:13" s="32" customFormat="1" ht="16.5" x14ac:dyDescent="0.3">
      <c r="B64" s="161" t="s">
        <v>105</v>
      </c>
      <c r="C64" s="161"/>
      <c r="D64" s="161"/>
      <c r="E64" s="161"/>
      <c r="F64" s="161"/>
      <c r="G64" s="161"/>
      <c r="H64" s="161"/>
      <c r="I64" s="161"/>
      <c r="J64" s="161"/>
      <c r="K64" s="161"/>
    </row>
    <row r="65" spans="1:11" s="32" customFormat="1" ht="16.5" x14ac:dyDescent="0.3"/>
    <row r="66" spans="1:11" s="32" customFormat="1" ht="16.5" x14ac:dyDescent="0.3">
      <c r="B66" s="155" t="s">
        <v>106</v>
      </c>
      <c r="C66" s="177"/>
      <c r="D66" s="177"/>
      <c r="E66" s="177"/>
      <c r="F66" s="177"/>
      <c r="G66" s="177"/>
      <c r="H66" s="177"/>
      <c r="I66" s="177"/>
      <c r="J66" s="177"/>
      <c r="K66" s="177"/>
    </row>
    <row r="67" spans="1:11" s="32" customFormat="1" ht="16.5" x14ac:dyDescent="0.3">
      <c r="B67" s="157" t="s">
        <v>107</v>
      </c>
      <c r="C67" s="157"/>
      <c r="D67" s="157"/>
      <c r="E67" s="157"/>
      <c r="F67" s="157"/>
      <c r="G67" s="157"/>
      <c r="H67" s="157"/>
      <c r="I67" s="157"/>
      <c r="J67" s="157"/>
      <c r="K67" s="157"/>
    </row>
    <row r="68" spans="1:11" s="32" customFormat="1" ht="16.5" x14ac:dyDescent="0.3"/>
    <row r="69" spans="1:11" s="32" customFormat="1" ht="16.5" x14ac:dyDescent="0.3">
      <c r="A69" s="155" t="s">
        <v>113</v>
      </c>
      <c r="B69" s="129"/>
      <c r="C69" s="129"/>
      <c r="D69" s="129"/>
      <c r="E69" s="129"/>
      <c r="F69" s="129"/>
      <c r="G69" s="129"/>
      <c r="H69" s="129"/>
      <c r="I69" s="129"/>
      <c r="J69" s="129"/>
      <c r="K69" s="129"/>
    </row>
    <row r="70" spans="1:11" s="32" customFormat="1" ht="16.5" x14ac:dyDescent="0.3">
      <c r="B70" s="157" t="s">
        <v>114</v>
      </c>
      <c r="C70" s="157"/>
      <c r="D70" s="157"/>
      <c r="E70" s="157"/>
      <c r="F70" s="157"/>
      <c r="G70" s="157"/>
      <c r="H70" s="157"/>
      <c r="I70" s="157"/>
      <c r="J70" s="157"/>
      <c r="K70" s="157"/>
    </row>
    <row r="71" spans="1:11" s="32" customFormat="1" ht="16.5" x14ac:dyDescent="0.3"/>
    <row r="72" spans="1:11" s="32" customFormat="1" ht="16.5" x14ac:dyDescent="0.3">
      <c r="A72" s="155" t="s">
        <v>115</v>
      </c>
      <c r="B72" s="129"/>
      <c r="C72" s="129"/>
      <c r="D72" s="129"/>
      <c r="E72" s="129"/>
      <c r="F72" s="129"/>
      <c r="G72" s="129"/>
      <c r="H72" s="129"/>
      <c r="I72" s="129"/>
      <c r="J72" s="129"/>
      <c r="K72" s="129"/>
    </row>
    <row r="73" spans="1:11" s="32" customFormat="1" ht="16.5" x14ac:dyDescent="0.3">
      <c r="A73" s="43"/>
      <c r="B73" s="158" t="s">
        <v>151</v>
      </c>
      <c r="C73" s="129"/>
      <c r="D73" s="129"/>
      <c r="E73" s="129"/>
      <c r="F73" s="129"/>
      <c r="G73" s="129"/>
      <c r="H73" s="129"/>
      <c r="I73" s="129"/>
      <c r="J73" s="129"/>
      <c r="K73" s="129"/>
    </row>
    <row r="74" spans="1:11" s="32" customFormat="1" ht="16.5" x14ac:dyDescent="0.3">
      <c r="A74" s="43"/>
      <c r="B74" s="159" t="s">
        <v>152</v>
      </c>
      <c r="C74" s="127"/>
      <c r="D74" s="127"/>
      <c r="E74" s="127"/>
      <c r="F74" s="127"/>
      <c r="G74" s="127"/>
      <c r="H74" s="127"/>
      <c r="I74" s="127"/>
      <c r="J74" s="127"/>
      <c r="K74" s="127"/>
    </row>
    <row r="75" spans="1:11" s="32" customFormat="1" ht="16.5" x14ac:dyDescent="0.3"/>
    <row r="76" spans="1:11" s="32" customFormat="1" ht="13.5" customHeight="1" x14ac:dyDescent="0.3">
      <c r="B76" s="155" t="s">
        <v>116</v>
      </c>
      <c r="C76" s="129"/>
      <c r="D76" s="129"/>
      <c r="E76" s="129"/>
      <c r="F76" s="129"/>
      <c r="G76" s="129"/>
      <c r="H76" s="129"/>
      <c r="I76" s="129"/>
      <c r="J76" s="129"/>
      <c r="K76" s="129"/>
    </row>
    <row r="77" spans="1:11" s="32" customFormat="1" ht="13.5" customHeight="1" x14ac:dyDescent="0.3">
      <c r="B77" s="155" t="s">
        <v>117</v>
      </c>
      <c r="C77" s="129"/>
      <c r="D77" s="129"/>
      <c r="E77" s="129"/>
      <c r="F77" s="129"/>
      <c r="G77" s="129"/>
      <c r="H77" s="129"/>
      <c r="I77" s="129"/>
      <c r="J77" s="129"/>
      <c r="K77" s="129"/>
    </row>
    <row r="78" spans="1:11" s="32" customFormat="1" ht="13.5" customHeight="1" x14ac:dyDescent="0.3">
      <c r="B78" s="157" t="s">
        <v>118</v>
      </c>
      <c r="C78" s="157"/>
      <c r="D78" s="157"/>
      <c r="E78" s="157"/>
      <c r="F78" s="157"/>
      <c r="G78" s="157"/>
      <c r="H78" s="157"/>
      <c r="I78" s="157"/>
      <c r="J78" s="157"/>
      <c r="K78" s="157"/>
    </row>
    <row r="79" spans="1:11" s="32" customFormat="1" ht="16.5" x14ac:dyDescent="0.3"/>
    <row r="80" spans="1:11" s="32" customFormat="1" ht="13.5" customHeight="1" x14ac:dyDescent="0.3">
      <c r="B80" s="155" t="s">
        <v>119</v>
      </c>
      <c r="C80" s="129"/>
      <c r="D80" s="129"/>
      <c r="E80" s="129"/>
      <c r="F80" s="129"/>
      <c r="G80" s="129"/>
      <c r="H80" s="129"/>
      <c r="I80" s="129"/>
      <c r="J80" s="129"/>
      <c r="K80" s="129"/>
    </row>
    <row r="81" spans="1:11" s="32" customFormat="1" ht="16.5" x14ac:dyDescent="0.3">
      <c r="B81" s="155" t="s">
        <v>120</v>
      </c>
      <c r="C81" s="155"/>
      <c r="D81" s="155"/>
      <c r="E81" s="155"/>
      <c r="F81" s="155"/>
      <c r="G81" s="155"/>
      <c r="H81" s="155"/>
      <c r="I81" s="155"/>
      <c r="J81" s="155"/>
      <c r="K81" s="155"/>
    </row>
    <row r="82" spans="1:11" s="32" customFormat="1" ht="16.5" x14ac:dyDescent="0.3">
      <c r="B82" s="157" t="s">
        <v>121</v>
      </c>
      <c r="C82" s="157"/>
      <c r="D82" s="157"/>
      <c r="E82" s="157"/>
      <c r="F82" s="157"/>
      <c r="G82" s="157"/>
      <c r="H82" s="157"/>
      <c r="I82" s="157"/>
      <c r="J82" s="157"/>
      <c r="K82" s="157"/>
    </row>
    <row r="83" spans="1:11" s="32" customFormat="1" ht="16.5" x14ac:dyDescent="0.3"/>
    <row r="84" spans="1:11" s="32" customFormat="1" ht="13.5" customHeight="1" x14ac:dyDescent="0.3">
      <c r="B84" s="155" t="s">
        <v>122</v>
      </c>
      <c r="C84" s="129"/>
      <c r="D84" s="129"/>
      <c r="E84" s="129"/>
      <c r="F84" s="129"/>
      <c r="G84" s="129"/>
      <c r="H84" s="129"/>
      <c r="I84" s="129"/>
      <c r="J84" s="129"/>
      <c r="K84" s="129"/>
    </row>
    <row r="85" spans="1:11" s="32" customFormat="1" ht="13.5" customHeight="1" x14ac:dyDescent="0.3">
      <c r="B85" s="155" t="s">
        <v>125</v>
      </c>
      <c r="C85" s="155"/>
      <c r="D85" s="155"/>
      <c r="E85" s="155"/>
      <c r="F85" s="155"/>
      <c r="G85" s="155"/>
      <c r="H85" s="155"/>
      <c r="I85" s="155"/>
      <c r="J85" s="155"/>
      <c r="K85" s="155"/>
    </row>
    <row r="86" spans="1:11" s="32" customFormat="1" ht="13.5" customHeight="1" x14ac:dyDescent="0.3">
      <c r="B86" s="155" t="s">
        <v>124</v>
      </c>
      <c r="C86" s="155"/>
      <c r="D86" s="155"/>
      <c r="E86" s="155"/>
      <c r="F86" s="155"/>
      <c r="G86" s="155"/>
      <c r="H86" s="155"/>
      <c r="I86" s="155"/>
      <c r="J86" s="155"/>
      <c r="K86" s="155"/>
    </row>
    <row r="87" spans="1:11" s="32" customFormat="1" ht="16.5" x14ac:dyDescent="0.3">
      <c r="B87" s="157" t="s">
        <v>123</v>
      </c>
      <c r="C87" s="154"/>
      <c r="D87" s="154"/>
      <c r="E87" s="154"/>
      <c r="F87" s="154"/>
      <c r="G87" s="154"/>
      <c r="H87" s="154"/>
      <c r="I87" s="154"/>
      <c r="J87" s="154"/>
      <c r="K87" s="154"/>
    </row>
    <row r="88" spans="1:11" s="32" customFormat="1" ht="16.5" x14ac:dyDescent="0.3">
      <c r="B88" s="31"/>
      <c r="C88" s="31"/>
      <c r="D88" s="31"/>
      <c r="E88" s="31"/>
      <c r="F88" s="31"/>
      <c r="G88" s="31"/>
      <c r="H88" s="31"/>
      <c r="I88" s="31"/>
      <c r="J88" s="31"/>
    </row>
    <row r="89" spans="1:11" s="32" customFormat="1" ht="13.5" customHeight="1" x14ac:dyDescent="0.3">
      <c r="B89" s="155" t="s">
        <v>126</v>
      </c>
      <c r="C89" s="129"/>
      <c r="D89" s="129"/>
      <c r="E89" s="129"/>
      <c r="F89" s="129"/>
      <c r="G89" s="129"/>
      <c r="H89" s="129"/>
      <c r="I89" s="129"/>
      <c r="J89" s="129"/>
      <c r="K89" s="129"/>
    </row>
    <row r="90" spans="1:11" s="32" customFormat="1" ht="13.5" customHeight="1" x14ac:dyDescent="0.3">
      <c r="B90" s="155" t="s">
        <v>127</v>
      </c>
      <c r="C90" s="155"/>
      <c r="D90" s="155"/>
      <c r="E90" s="155"/>
      <c r="F90" s="155"/>
      <c r="G90" s="155"/>
      <c r="H90" s="155"/>
      <c r="I90" s="155"/>
      <c r="J90" s="155"/>
      <c r="K90" s="155"/>
    </row>
    <row r="91" spans="1:11" s="32" customFormat="1" ht="13.5" customHeight="1" x14ac:dyDescent="0.3">
      <c r="B91" s="127" t="s">
        <v>130</v>
      </c>
      <c r="C91" s="127"/>
      <c r="D91" s="127"/>
      <c r="E91" s="127"/>
      <c r="F91" s="127"/>
      <c r="G91" s="127"/>
      <c r="H91" s="127"/>
      <c r="I91" s="127"/>
      <c r="J91" s="127"/>
      <c r="K91" s="127"/>
    </row>
    <row r="92" spans="1:11" s="31" customFormat="1" ht="13.5" customHeight="1" x14ac:dyDescent="0.3">
      <c r="A92" s="91"/>
    </row>
    <row r="93" spans="1:11" s="31" customFormat="1" ht="13.5" customHeight="1" x14ac:dyDescent="0.3">
      <c r="A93" s="91"/>
      <c r="B93" s="155" t="s">
        <v>128</v>
      </c>
      <c r="C93" s="129"/>
      <c r="D93" s="129"/>
      <c r="E93" s="129"/>
      <c r="F93" s="129"/>
      <c r="G93" s="129"/>
      <c r="H93" s="129"/>
      <c r="I93" s="129"/>
      <c r="J93" s="129"/>
      <c r="K93" s="129"/>
    </row>
    <row r="94" spans="1:11" s="31" customFormat="1" ht="13.5" customHeight="1" x14ac:dyDescent="0.3">
      <c r="A94" s="91"/>
      <c r="B94" s="157" t="s">
        <v>129</v>
      </c>
      <c r="C94" s="154"/>
      <c r="D94" s="154"/>
      <c r="E94" s="154"/>
      <c r="F94" s="154"/>
      <c r="G94" s="154"/>
      <c r="H94" s="154"/>
      <c r="I94" s="154"/>
      <c r="J94" s="154"/>
      <c r="K94" s="154"/>
    </row>
    <row r="95" spans="1:11" s="31" customFormat="1" ht="13.5" customHeight="1" x14ac:dyDescent="0.3">
      <c r="A95" s="91"/>
    </row>
    <row r="96" spans="1:11" s="9" customFormat="1" ht="16.5" x14ac:dyDescent="0.3">
      <c r="B96" s="32"/>
      <c r="C96" s="32"/>
      <c r="D96" s="32"/>
      <c r="E96" s="32"/>
      <c r="F96" s="32"/>
      <c r="G96" s="32"/>
      <c r="H96" s="32"/>
      <c r="I96" s="32"/>
      <c r="J96" s="32"/>
      <c r="K96" s="32"/>
    </row>
    <row r="97" spans="2:11" s="9" customFormat="1" ht="17.25" thickBot="1" x14ac:dyDescent="0.35">
      <c r="B97" s="32"/>
      <c r="C97" s="32"/>
      <c r="D97" s="32"/>
      <c r="E97" s="32"/>
      <c r="F97" s="32"/>
      <c r="G97" s="32"/>
      <c r="H97" s="32"/>
      <c r="I97" s="40"/>
      <c r="J97" s="40"/>
      <c r="K97" s="100"/>
    </row>
    <row r="98" spans="2:11" s="9" customFormat="1" ht="16.5" x14ac:dyDescent="0.3">
      <c r="B98" s="32"/>
      <c r="C98" s="32"/>
      <c r="D98" s="32"/>
      <c r="E98" s="32"/>
      <c r="F98" s="32"/>
      <c r="G98" s="32"/>
      <c r="H98" s="32"/>
      <c r="I98" s="156" t="s">
        <v>94</v>
      </c>
      <c r="J98" s="156"/>
      <c r="K98" s="156"/>
    </row>
    <row r="99" spans="2:11" s="9" customFormat="1" ht="16.5" x14ac:dyDescent="0.3">
      <c r="B99" s="32"/>
      <c r="C99" s="32"/>
      <c r="D99" s="32"/>
      <c r="E99" s="32"/>
      <c r="F99" s="32"/>
      <c r="G99" s="32"/>
      <c r="H99" s="32"/>
      <c r="I99" s="32"/>
      <c r="J99" s="32"/>
    </row>
    <row r="100" spans="2:11" s="32" customFormat="1" ht="16.5" x14ac:dyDescent="0.3">
      <c r="B100" s="141" t="s">
        <v>131</v>
      </c>
      <c r="C100" s="141"/>
      <c r="D100" s="141"/>
      <c r="E100" s="141"/>
      <c r="F100" s="141"/>
    </row>
    <row r="101" spans="2:11" s="32" customFormat="1" ht="13.5" customHeight="1" x14ac:dyDescent="0.3">
      <c r="B101" s="155" t="s">
        <v>132</v>
      </c>
      <c r="C101" s="129"/>
      <c r="D101" s="129"/>
      <c r="E101" s="129"/>
      <c r="F101" s="129"/>
      <c r="G101" s="129"/>
      <c r="H101" s="129"/>
      <c r="I101" s="129"/>
      <c r="J101" s="129"/>
      <c r="K101" s="129"/>
    </row>
    <row r="102" spans="2:11" s="32" customFormat="1" ht="13.5" customHeight="1" x14ac:dyDescent="0.3">
      <c r="B102" s="155" t="s">
        <v>133</v>
      </c>
      <c r="C102" s="129"/>
      <c r="D102" s="129"/>
      <c r="E102" s="129"/>
      <c r="F102" s="129"/>
      <c r="G102" s="129"/>
      <c r="H102" s="129"/>
      <c r="I102" s="129"/>
      <c r="J102" s="129"/>
      <c r="K102" s="129"/>
    </row>
    <row r="103" spans="2:11" s="32" customFormat="1" ht="13.5" customHeight="1" x14ac:dyDescent="0.3">
      <c r="B103" s="155" t="s">
        <v>134</v>
      </c>
      <c r="C103" s="155"/>
      <c r="D103" s="155"/>
      <c r="E103" s="155"/>
      <c r="F103" s="155"/>
      <c r="G103" s="155"/>
      <c r="H103" s="155"/>
      <c r="I103" s="155"/>
      <c r="J103" s="155"/>
      <c r="K103" s="155"/>
    </row>
    <row r="104" spans="2:11" s="32" customFormat="1" ht="13.5" customHeight="1" x14ac:dyDescent="0.3">
      <c r="B104" s="157" t="s">
        <v>135</v>
      </c>
      <c r="C104" s="157"/>
      <c r="D104" s="157"/>
      <c r="E104" s="157"/>
      <c r="F104" s="157"/>
      <c r="G104" s="157"/>
      <c r="H104" s="157"/>
      <c r="I104" s="157"/>
      <c r="J104" s="157"/>
      <c r="K104" s="157"/>
    </row>
    <row r="105" spans="2:11" s="32" customFormat="1" ht="16.5" x14ac:dyDescent="0.3"/>
    <row r="106" spans="2:11" s="32" customFormat="1" ht="16.5" x14ac:dyDescent="0.3">
      <c r="B106" s="141" t="s">
        <v>31</v>
      </c>
      <c r="C106" s="141"/>
      <c r="D106" s="141"/>
      <c r="E106" s="141"/>
      <c r="F106" s="141"/>
    </row>
    <row r="107" spans="2:11" s="32" customFormat="1" ht="16.5" x14ac:dyDescent="0.3">
      <c r="B107" s="122" t="s">
        <v>79</v>
      </c>
      <c r="C107" s="122"/>
      <c r="D107" s="122"/>
      <c r="E107" s="122"/>
      <c r="F107" s="122"/>
      <c r="G107" s="122"/>
      <c r="H107" s="122"/>
      <c r="I107" s="122"/>
      <c r="J107" s="122"/>
      <c r="K107" s="122"/>
    </row>
    <row r="108" spans="2:11" s="32" customFormat="1" ht="16.5" x14ac:dyDescent="0.3"/>
    <row r="109" spans="2:11" s="32" customFormat="1" ht="16.5" x14ac:dyDescent="0.3">
      <c r="B109" s="141" t="s">
        <v>32</v>
      </c>
      <c r="C109" s="141"/>
      <c r="D109" s="141"/>
      <c r="E109" s="141"/>
      <c r="F109" s="141"/>
    </row>
    <row r="110" spans="2:11" s="32" customFormat="1" ht="13.5" customHeight="1" x14ac:dyDescent="0.3">
      <c r="B110" s="127" t="s">
        <v>137</v>
      </c>
      <c r="C110" s="122"/>
      <c r="D110" s="122"/>
      <c r="E110" s="122"/>
      <c r="F110" s="122"/>
      <c r="G110" s="122"/>
      <c r="H110" s="122"/>
      <c r="I110" s="122"/>
      <c r="J110" s="122"/>
      <c r="K110" s="122"/>
    </row>
    <row r="111" spans="2:11" s="32" customFormat="1" ht="16.5" x14ac:dyDescent="0.3"/>
    <row r="112" spans="2:11" s="32" customFormat="1" ht="16.5" x14ac:dyDescent="0.3">
      <c r="B112" s="141" t="s">
        <v>138</v>
      </c>
      <c r="C112" s="141"/>
      <c r="D112" s="141"/>
      <c r="E112" s="141"/>
      <c r="F112" s="141"/>
    </row>
    <row r="113" spans="2:11" s="32" customFormat="1" ht="13.5" customHeight="1" x14ac:dyDescent="0.3">
      <c r="B113" s="155" t="s">
        <v>139</v>
      </c>
      <c r="C113" s="129"/>
      <c r="D113" s="129"/>
      <c r="E113" s="129"/>
      <c r="F113" s="129"/>
      <c r="G113" s="129"/>
      <c r="H113" s="129"/>
      <c r="I113" s="129"/>
      <c r="J113" s="129"/>
      <c r="K113" s="129"/>
    </row>
    <row r="114" spans="2:11" s="32" customFormat="1" ht="13.5" customHeight="1" x14ac:dyDescent="0.3">
      <c r="B114" s="155" t="s">
        <v>140</v>
      </c>
      <c r="C114" s="155"/>
      <c r="D114" s="155"/>
      <c r="E114" s="155"/>
      <c r="F114" s="155"/>
      <c r="G114" s="155"/>
      <c r="H114" s="155"/>
      <c r="I114" s="155"/>
      <c r="J114" s="155"/>
      <c r="K114" s="155"/>
    </row>
    <row r="115" spans="2:11" s="32" customFormat="1" ht="13.5" customHeight="1" x14ac:dyDescent="0.3">
      <c r="B115" s="155" t="s">
        <v>141</v>
      </c>
      <c r="C115" s="155"/>
      <c r="D115" s="155"/>
      <c r="E115" s="155"/>
      <c r="F115" s="155"/>
      <c r="G115" s="155"/>
      <c r="H115" s="155"/>
      <c r="I115" s="155"/>
      <c r="J115" s="155"/>
      <c r="K115" s="155"/>
    </row>
    <row r="116" spans="2:11" s="32" customFormat="1" ht="13.5" customHeight="1" x14ac:dyDescent="0.3">
      <c r="B116" s="127" t="s">
        <v>142</v>
      </c>
      <c r="C116" s="127"/>
      <c r="D116" s="127"/>
      <c r="E116" s="127"/>
      <c r="F116" s="127"/>
      <c r="G116" s="127"/>
      <c r="H116" s="127"/>
      <c r="I116" s="127"/>
      <c r="J116" s="127"/>
      <c r="K116" s="127"/>
    </row>
    <row r="117" spans="2:11" s="32" customFormat="1" ht="16.5" x14ac:dyDescent="0.3"/>
    <row r="118" spans="2:11" s="32" customFormat="1" ht="16.5" x14ac:dyDescent="0.3">
      <c r="B118" s="141" t="s">
        <v>33</v>
      </c>
      <c r="C118" s="141"/>
      <c r="D118" s="141"/>
      <c r="E118" s="141"/>
      <c r="F118" s="141"/>
    </row>
    <row r="119" spans="2:11" s="32" customFormat="1" ht="13.5" customHeight="1" x14ac:dyDescent="0.3">
      <c r="B119" s="127" t="s">
        <v>136</v>
      </c>
      <c r="C119" s="122"/>
      <c r="D119" s="122"/>
      <c r="E119" s="122"/>
      <c r="F119" s="122"/>
      <c r="G119" s="122"/>
      <c r="H119" s="122"/>
      <c r="I119" s="122"/>
      <c r="J119" s="122"/>
      <c r="K119" s="122"/>
    </row>
    <row r="120" spans="2:11" s="32" customFormat="1" ht="16.5" x14ac:dyDescent="0.3"/>
    <row r="121" spans="2:11" s="32" customFormat="1" ht="16.5" x14ac:dyDescent="0.3">
      <c r="B121" s="141" t="s">
        <v>34</v>
      </c>
      <c r="C121" s="141"/>
      <c r="D121" s="141"/>
      <c r="E121" s="141"/>
      <c r="F121" s="141"/>
    </row>
    <row r="122" spans="2:11" s="32" customFormat="1" ht="13.5" customHeight="1" x14ac:dyDescent="0.3">
      <c r="B122" s="155" t="s">
        <v>143</v>
      </c>
      <c r="C122" s="129"/>
      <c r="D122" s="129"/>
      <c r="E122" s="129"/>
      <c r="F122" s="129"/>
      <c r="G122" s="129"/>
      <c r="H122" s="129"/>
      <c r="I122" s="129"/>
      <c r="J122" s="129"/>
      <c r="K122" s="129"/>
    </row>
    <row r="123" spans="2:11" s="32" customFormat="1" ht="13.5" customHeight="1" x14ac:dyDescent="0.3">
      <c r="B123" s="157" t="s">
        <v>144</v>
      </c>
      <c r="C123" s="154"/>
      <c r="D123" s="154"/>
      <c r="E123" s="154"/>
      <c r="F123" s="154"/>
      <c r="G123" s="154"/>
      <c r="H123" s="154"/>
      <c r="I123" s="154"/>
      <c r="J123" s="154"/>
      <c r="K123" s="154"/>
    </row>
    <row r="124" spans="2:11" s="32" customFormat="1" ht="16.5" x14ac:dyDescent="0.3"/>
    <row r="125" spans="2:11" s="32" customFormat="1" ht="16.5" x14ac:dyDescent="0.3">
      <c r="B125" s="141" t="s">
        <v>35</v>
      </c>
      <c r="C125" s="141"/>
      <c r="D125" s="141"/>
      <c r="E125" s="141"/>
      <c r="F125" s="141"/>
    </row>
    <row r="126" spans="2:11" s="32" customFormat="1" ht="16.5" x14ac:dyDescent="0.3">
      <c r="B126" s="122" t="s">
        <v>36</v>
      </c>
      <c r="C126" s="122"/>
      <c r="D126" s="122"/>
      <c r="E126" s="122"/>
      <c r="F126" s="122"/>
      <c r="G126" s="122"/>
      <c r="H126" s="122"/>
      <c r="I126" s="122"/>
      <c r="J126" s="122"/>
      <c r="K126" s="122"/>
    </row>
    <row r="127" spans="2:11" s="32" customFormat="1" ht="17.25" thickBot="1" x14ac:dyDescent="0.35">
      <c r="B127" s="43"/>
      <c r="C127" s="43"/>
      <c r="D127" s="43"/>
      <c r="E127" s="43"/>
      <c r="F127" s="43"/>
      <c r="G127" s="43"/>
      <c r="H127" s="43"/>
      <c r="I127" s="43"/>
      <c r="J127" s="43"/>
      <c r="K127" s="43"/>
    </row>
    <row r="128" spans="2:11" s="32" customFormat="1" ht="17.25" thickBot="1" x14ac:dyDescent="0.35">
      <c r="C128" s="130" t="s">
        <v>37</v>
      </c>
      <c r="D128" s="131"/>
      <c r="E128" s="131"/>
      <c r="F128" s="131"/>
      <c r="G128" s="131"/>
      <c r="H128" s="131"/>
      <c r="I128" s="131"/>
      <c r="J128" s="132"/>
    </row>
    <row r="129" spans="1:11" s="32" customFormat="1" ht="27.75" thickBot="1" x14ac:dyDescent="0.35">
      <c r="C129" s="130" t="s">
        <v>38</v>
      </c>
      <c r="D129" s="131"/>
      <c r="E129" s="132"/>
      <c r="F129" s="130"/>
      <c r="G129" s="131"/>
      <c r="H129" s="131"/>
      <c r="I129" s="132"/>
      <c r="J129" s="33" t="s">
        <v>39</v>
      </c>
    </row>
    <row r="130" spans="1:11" s="32" customFormat="1" ht="27.75" thickBot="1" x14ac:dyDescent="0.35">
      <c r="C130" s="130" t="s">
        <v>40</v>
      </c>
      <c r="D130" s="131"/>
      <c r="E130" s="132"/>
      <c r="F130" s="130"/>
      <c r="G130" s="132"/>
      <c r="H130" s="130" t="s">
        <v>41</v>
      </c>
      <c r="I130" s="132"/>
      <c r="J130" s="10" t="s">
        <v>42</v>
      </c>
    </row>
    <row r="131" spans="1:11" s="32" customFormat="1" ht="27.75" thickBot="1" x14ac:dyDescent="0.35">
      <c r="C131" s="130" t="s">
        <v>43</v>
      </c>
      <c r="D131" s="131"/>
      <c r="E131" s="132"/>
      <c r="F131" s="130"/>
      <c r="G131" s="132"/>
      <c r="H131" s="130" t="s">
        <v>44</v>
      </c>
      <c r="I131" s="132"/>
      <c r="J131" s="42" t="s">
        <v>45</v>
      </c>
    </row>
    <row r="132" spans="1:11" s="32" customFormat="1" ht="16.5" x14ac:dyDescent="0.3"/>
    <row r="133" spans="1:11" s="32" customFormat="1" ht="16.5" x14ac:dyDescent="0.3">
      <c r="B133" s="141" t="s">
        <v>46</v>
      </c>
      <c r="C133" s="141"/>
      <c r="D133" s="141"/>
      <c r="E133" s="141"/>
      <c r="F133" s="141"/>
    </row>
    <row r="134" spans="1:11" s="32" customFormat="1" ht="16.5" x14ac:dyDescent="0.3">
      <c r="B134" s="43" t="s">
        <v>47</v>
      </c>
      <c r="C134" s="43"/>
      <c r="D134" s="43"/>
      <c r="E134" s="43"/>
      <c r="F134" s="43"/>
      <c r="G134" s="43"/>
      <c r="H134" s="43"/>
      <c r="I134" s="43"/>
      <c r="J134" s="43"/>
      <c r="K134" s="31"/>
    </row>
    <row r="135" spans="1:11" s="32" customFormat="1" ht="17.25" thickBot="1" x14ac:dyDescent="0.35">
      <c r="B135" s="43"/>
      <c r="C135" s="43"/>
      <c r="D135" s="43"/>
      <c r="E135" s="43"/>
      <c r="F135" s="43"/>
      <c r="G135" s="43"/>
      <c r="H135" s="43"/>
      <c r="I135" s="43"/>
      <c r="J135" s="43"/>
      <c r="K135" s="31"/>
    </row>
    <row r="136" spans="1:11" s="32" customFormat="1" ht="17.25" thickBot="1" x14ac:dyDescent="0.35">
      <c r="C136" s="130" t="s">
        <v>46</v>
      </c>
      <c r="D136" s="131"/>
      <c r="E136" s="131"/>
      <c r="F136" s="131"/>
      <c r="G136" s="131"/>
      <c r="H136" s="131"/>
      <c r="I136" s="131"/>
      <c r="J136" s="132"/>
    </row>
    <row r="137" spans="1:11" s="32" customFormat="1" ht="27.75" thickBot="1" x14ac:dyDescent="0.35">
      <c r="C137" s="130" t="s">
        <v>46</v>
      </c>
      <c r="D137" s="131"/>
      <c r="E137" s="132"/>
      <c r="F137" s="130" t="s">
        <v>48</v>
      </c>
      <c r="G137" s="132"/>
      <c r="H137" s="130" t="s">
        <v>49</v>
      </c>
      <c r="I137" s="132"/>
      <c r="J137" s="10" t="s">
        <v>42</v>
      </c>
    </row>
    <row r="138" spans="1:11" s="32" customFormat="1" ht="27.75" thickBot="1" x14ac:dyDescent="0.35">
      <c r="C138" s="130" t="s">
        <v>46</v>
      </c>
      <c r="D138" s="131"/>
      <c r="E138" s="132"/>
      <c r="F138" s="130"/>
      <c r="G138" s="132"/>
      <c r="H138" s="130" t="s">
        <v>44</v>
      </c>
      <c r="I138" s="132"/>
      <c r="J138" s="10" t="s">
        <v>42</v>
      </c>
    </row>
    <row r="139" spans="1:11" s="32" customFormat="1" ht="16.5" x14ac:dyDescent="0.3"/>
    <row r="140" spans="1:11" s="9" customFormat="1" ht="16.5" x14ac:dyDescent="0.3">
      <c r="B140" s="32"/>
      <c r="C140" s="32"/>
      <c r="D140" s="32"/>
      <c r="E140" s="32"/>
      <c r="F140" s="32"/>
      <c r="G140" s="32"/>
      <c r="H140" s="32"/>
      <c r="I140" s="32"/>
      <c r="J140" s="32"/>
    </row>
    <row r="141" spans="1:11" s="9" customFormat="1" ht="16.5" x14ac:dyDescent="0.3">
      <c r="B141" s="154" t="s">
        <v>50</v>
      </c>
      <c r="C141" s="154"/>
      <c r="D141" s="154" t="str">
        <f>'Client Info'!F33</f>
        <v>Lionel Lottering</v>
      </c>
      <c r="E141" s="154"/>
      <c r="F141" s="154"/>
      <c r="G141" s="154"/>
      <c r="H141" s="32"/>
      <c r="I141" s="32"/>
      <c r="J141" s="32"/>
    </row>
    <row r="142" spans="1:11" s="9" customFormat="1" ht="16.5" x14ac:dyDescent="0.3">
      <c r="B142" s="32"/>
      <c r="C142" s="32"/>
      <c r="D142" s="32" t="str">
        <f>'Client Info'!F34</f>
        <v>Cell: 076 309 2590</v>
      </c>
      <c r="E142" s="32"/>
      <c r="F142" s="32"/>
      <c r="G142" s="32"/>
      <c r="H142" s="32"/>
      <c r="I142" s="32"/>
      <c r="J142" s="32"/>
    </row>
    <row r="143" spans="1:11" s="9" customFormat="1" ht="16.5" x14ac:dyDescent="0.3">
      <c r="A143" s="32"/>
      <c r="B143" s="32"/>
      <c r="C143" s="32"/>
      <c r="D143" s="32" t="str">
        <f>'Client Info'!F35</f>
        <v>Office: 0861 263 346</v>
      </c>
      <c r="E143" s="32"/>
      <c r="F143" s="32"/>
      <c r="G143" s="32"/>
      <c r="H143" s="32"/>
      <c r="I143" s="32"/>
      <c r="J143" s="32"/>
    </row>
    <row r="144" spans="1:11" s="9" customFormat="1" ht="16.5" x14ac:dyDescent="0.3">
      <c r="A144" s="32"/>
      <c r="B144" s="32"/>
      <c r="C144" s="32"/>
      <c r="D144" s="32" t="str">
        <f>'Client Info'!F36</f>
        <v>Email: lionell@opianfsgroup.com</v>
      </c>
      <c r="E144" s="32"/>
      <c r="F144" s="32"/>
      <c r="G144" s="32"/>
      <c r="H144" s="32"/>
      <c r="I144" s="32"/>
      <c r="J144" s="32"/>
    </row>
    <row r="145" spans="1:11" s="9" customFormat="1" ht="16.5" x14ac:dyDescent="0.3">
      <c r="A145" s="32"/>
      <c r="B145" s="32"/>
      <c r="C145" s="32"/>
      <c r="D145" s="32"/>
      <c r="E145" s="32"/>
      <c r="F145" s="32"/>
      <c r="G145" s="32"/>
      <c r="H145" s="32"/>
      <c r="I145" s="32"/>
      <c r="J145" s="32"/>
    </row>
    <row r="146" spans="1:11" s="9" customFormat="1" ht="16.5" x14ac:dyDescent="0.3">
      <c r="A146" s="32"/>
      <c r="B146" s="32"/>
      <c r="C146" s="32"/>
      <c r="D146" s="32"/>
      <c r="E146" s="32"/>
      <c r="F146" s="32"/>
      <c r="G146" s="32"/>
      <c r="H146" s="32"/>
      <c r="I146" s="32"/>
      <c r="J146" s="32"/>
    </row>
    <row r="147" spans="1:11" s="9" customFormat="1" ht="16.5" x14ac:dyDescent="0.3">
      <c r="A147" s="32"/>
      <c r="B147" s="32"/>
      <c r="C147" s="32"/>
      <c r="D147" s="32"/>
      <c r="E147" s="32"/>
      <c r="F147" s="32"/>
      <c r="G147" s="32"/>
      <c r="H147" s="32"/>
      <c r="I147" s="32"/>
      <c r="J147" s="32"/>
    </row>
    <row r="148" spans="1:11" s="9" customFormat="1" ht="16.5" x14ac:dyDescent="0.3">
      <c r="A148" s="32"/>
      <c r="B148" s="32"/>
      <c r="C148" s="32"/>
      <c r="D148" s="32"/>
      <c r="E148" s="32"/>
      <c r="F148" s="32"/>
      <c r="G148" s="32"/>
      <c r="H148" s="32"/>
      <c r="I148" s="32"/>
      <c r="J148" s="32"/>
    </row>
    <row r="149" spans="1:11" s="9" customFormat="1" ht="16.5" x14ac:dyDescent="0.3">
      <c r="A149" s="32"/>
      <c r="B149" s="2"/>
      <c r="C149" s="32"/>
      <c r="D149" s="32"/>
      <c r="E149" s="32"/>
      <c r="F149" s="32"/>
      <c r="G149" s="32"/>
      <c r="H149" s="32"/>
      <c r="I149" s="32"/>
      <c r="J149" s="32"/>
    </row>
    <row r="150" spans="1:11" s="9" customFormat="1" ht="16.5" x14ac:dyDescent="0.3">
      <c r="A150" s="32"/>
      <c r="B150" s="32"/>
      <c r="C150" s="32"/>
      <c r="D150" s="32"/>
      <c r="E150" s="32"/>
      <c r="F150" s="32"/>
      <c r="G150" s="32"/>
      <c r="H150" s="32"/>
      <c r="I150" s="32"/>
      <c r="J150" s="32"/>
    </row>
    <row r="151" spans="1:11" s="9" customFormat="1" ht="16.5" x14ac:dyDescent="0.3">
      <c r="A151" s="32"/>
      <c r="B151" s="32"/>
      <c r="C151" s="32"/>
      <c r="D151" s="32"/>
      <c r="E151" s="32"/>
      <c r="F151" s="32"/>
      <c r="G151" s="32"/>
      <c r="H151" s="32"/>
      <c r="I151" s="32"/>
      <c r="J151" s="32"/>
    </row>
    <row r="152" spans="1:11" s="9" customFormat="1" ht="16.5" x14ac:dyDescent="0.3">
      <c r="A152" s="32"/>
      <c r="B152" s="32"/>
      <c r="C152" s="32"/>
      <c r="D152" s="32"/>
      <c r="E152" s="32"/>
      <c r="F152" s="32"/>
      <c r="G152" s="32"/>
      <c r="H152" s="32"/>
      <c r="I152" s="32"/>
      <c r="J152" s="32"/>
    </row>
    <row r="153" spans="1:11" s="9" customFormat="1" ht="16.5" x14ac:dyDescent="0.3">
      <c r="A153" s="32"/>
      <c r="B153" s="32"/>
      <c r="C153" s="32"/>
      <c r="D153" s="32"/>
      <c r="E153" s="32"/>
      <c r="F153" s="32"/>
      <c r="G153" s="32"/>
      <c r="H153" s="32"/>
      <c r="I153" s="32"/>
      <c r="J153" s="32"/>
    </row>
    <row r="154" spans="1:11" x14ac:dyDescent="0.25">
      <c r="A154" s="3" t="s">
        <v>51</v>
      </c>
    </row>
    <row r="155" spans="1:11" ht="16.5" x14ac:dyDescent="0.25">
      <c r="A155" s="2"/>
    </row>
    <row r="156" spans="1:11" ht="17.25" thickBot="1" x14ac:dyDescent="0.3">
      <c r="A156" s="2"/>
    </row>
    <row r="157" spans="1:11" x14ac:dyDescent="0.25">
      <c r="B157" s="146" t="s">
        <v>52</v>
      </c>
      <c r="C157" s="147"/>
      <c r="D157" s="147"/>
      <c r="E157" s="12"/>
      <c r="F157" s="12"/>
      <c r="G157" s="12"/>
      <c r="H157" s="12"/>
      <c r="I157" s="12"/>
      <c r="J157" s="12"/>
      <c r="K157" s="13"/>
    </row>
    <row r="158" spans="1:11" x14ac:dyDescent="0.25">
      <c r="B158" s="14"/>
      <c r="K158" s="15"/>
    </row>
    <row r="159" spans="1:11" x14ac:dyDescent="0.25">
      <c r="B159" s="144" t="s">
        <v>53</v>
      </c>
      <c r="C159" s="145"/>
      <c r="D159" s="118" t="str">
        <f>'Client Info'!F9</f>
        <v>IPP-104-777-702</v>
      </c>
      <c r="E159" s="118"/>
      <c r="F159" s="118"/>
      <c r="G159" s="118" t="str">
        <f>'Client Info'!F11</f>
        <v>Carmen Thomas</v>
      </c>
      <c r="H159" s="118"/>
      <c r="I159" s="118"/>
      <c r="J159" s="7"/>
      <c r="K159" s="15"/>
    </row>
    <row r="160" spans="1:11" x14ac:dyDescent="0.25">
      <c r="B160" s="14"/>
      <c r="K160" s="15"/>
    </row>
    <row r="161" spans="2:12" x14ac:dyDescent="0.25">
      <c r="B161" s="125" t="s">
        <v>82</v>
      </c>
      <c r="C161" s="126"/>
      <c r="D161" s="126"/>
      <c r="E161" s="126"/>
      <c r="F161" s="126"/>
      <c r="G161" s="126"/>
      <c r="H161" s="126"/>
      <c r="I161" s="126"/>
      <c r="J161" s="126"/>
      <c r="K161" s="46"/>
      <c r="L161" s="21"/>
    </row>
    <row r="162" spans="2:12" x14ac:dyDescent="0.25">
      <c r="B162" s="150" t="s">
        <v>54</v>
      </c>
      <c r="C162" s="151"/>
      <c r="D162" s="151"/>
      <c r="E162" s="151"/>
      <c r="F162" s="151"/>
      <c r="G162" s="151"/>
      <c r="H162" s="151"/>
      <c r="I162" s="151"/>
      <c r="J162" s="151"/>
      <c r="K162" s="47"/>
      <c r="L162" s="22"/>
    </row>
    <row r="163" spans="2:12" x14ac:dyDescent="0.25">
      <c r="B163" s="150" t="s">
        <v>83</v>
      </c>
      <c r="C163" s="151"/>
      <c r="D163" s="151"/>
      <c r="E163" s="151"/>
      <c r="F163" s="151"/>
      <c r="G163" s="151"/>
      <c r="H163" s="151"/>
      <c r="I163" s="151"/>
      <c r="J163" s="151"/>
      <c r="K163" s="47"/>
      <c r="L163" s="22"/>
    </row>
    <row r="164" spans="2:12" x14ac:dyDescent="0.25">
      <c r="B164" s="150" t="s">
        <v>55</v>
      </c>
      <c r="C164" s="151"/>
      <c r="D164" s="151"/>
      <c r="E164" s="151"/>
      <c r="F164" s="151"/>
      <c r="G164" s="151"/>
      <c r="H164" s="151"/>
      <c r="I164" s="151"/>
      <c r="J164" s="151"/>
      <c r="K164" s="47"/>
      <c r="L164" s="22"/>
    </row>
    <row r="165" spans="2:12" x14ac:dyDescent="0.25">
      <c r="B165" s="148" t="s">
        <v>56</v>
      </c>
      <c r="C165" s="149"/>
      <c r="D165" s="149"/>
      <c r="E165" s="149"/>
      <c r="F165" s="149"/>
      <c r="G165" s="149"/>
      <c r="H165" s="149"/>
      <c r="I165" s="149"/>
      <c r="J165" s="149"/>
      <c r="K165" s="47"/>
      <c r="L165" s="22"/>
    </row>
    <row r="166" spans="2:12" x14ac:dyDescent="0.25">
      <c r="B166" s="14"/>
      <c r="K166" s="15"/>
    </row>
    <row r="167" spans="2:12" x14ac:dyDescent="0.25">
      <c r="B167" s="142" t="s">
        <v>57</v>
      </c>
      <c r="C167" s="143"/>
      <c r="D167" s="143"/>
      <c r="K167" s="15"/>
    </row>
    <row r="168" spans="2:12" x14ac:dyDescent="0.25">
      <c r="B168" s="14"/>
      <c r="K168" s="15"/>
    </row>
    <row r="169" spans="2:12" x14ac:dyDescent="0.25">
      <c r="B169" s="14"/>
      <c r="K169" s="15"/>
    </row>
    <row r="170" spans="2:12" x14ac:dyDescent="0.25">
      <c r="B170" s="14"/>
      <c r="K170" s="15"/>
    </row>
    <row r="171" spans="2:12" x14ac:dyDescent="0.25">
      <c r="B171" s="16" t="s">
        <v>58</v>
      </c>
      <c r="K171" s="15"/>
    </row>
    <row r="172" spans="2:12" x14ac:dyDescent="0.25">
      <c r="B172" s="14"/>
      <c r="K172" s="15"/>
    </row>
    <row r="173" spans="2:12" x14ac:dyDescent="0.25">
      <c r="B173" s="17" t="s">
        <v>59</v>
      </c>
      <c r="K173" s="15"/>
    </row>
    <row r="174" spans="2:12" x14ac:dyDescent="0.25">
      <c r="B174" s="14"/>
      <c r="K174" s="15"/>
    </row>
    <row r="175" spans="2:12" x14ac:dyDescent="0.25">
      <c r="B175" s="17" t="s">
        <v>60</v>
      </c>
      <c r="K175" s="15"/>
    </row>
    <row r="176" spans="2:12" x14ac:dyDescent="0.25">
      <c r="B176" s="14"/>
      <c r="K176" s="15"/>
    </row>
    <row r="177" spans="2:11" x14ac:dyDescent="0.25">
      <c r="B177" s="17" t="s">
        <v>61</v>
      </c>
      <c r="K177" s="15"/>
    </row>
    <row r="178" spans="2:11" x14ac:dyDescent="0.25">
      <c r="B178" s="14"/>
      <c r="K178" s="15"/>
    </row>
    <row r="179" spans="2:11" x14ac:dyDescent="0.25">
      <c r="B179" s="17" t="s">
        <v>62</v>
      </c>
      <c r="K179" s="15"/>
    </row>
    <row r="180" spans="2:11" x14ac:dyDescent="0.25">
      <c r="B180" s="14"/>
      <c r="K180" s="15"/>
    </row>
    <row r="181" spans="2:11" x14ac:dyDescent="0.25">
      <c r="B181" s="17" t="s">
        <v>63</v>
      </c>
      <c r="K181" s="15"/>
    </row>
    <row r="182" spans="2:11" x14ac:dyDescent="0.25">
      <c r="B182" s="14"/>
      <c r="K182" s="15"/>
    </row>
    <row r="183" spans="2:11" x14ac:dyDescent="0.25">
      <c r="B183" s="17" t="s">
        <v>64</v>
      </c>
      <c r="K183" s="15"/>
    </row>
    <row r="184" spans="2:11" x14ac:dyDescent="0.25">
      <c r="B184" s="14"/>
      <c r="K184" s="15"/>
    </row>
    <row r="185" spans="2:11" x14ac:dyDescent="0.25">
      <c r="B185" s="17" t="s">
        <v>65</v>
      </c>
      <c r="K185" s="15"/>
    </row>
    <row r="186" spans="2:11" x14ac:dyDescent="0.25">
      <c r="B186" s="14"/>
      <c r="K186" s="15"/>
    </row>
    <row r="187" spans="2:11" x14ac:dyDescent="0.25">
      <c r="B187" s="17" t="s">
        <v>66</v>
      </c>
      <c r="K187" s="15"/>
    </row>
    <row r="188" spans="2:11" x14ac:dyDescent="0.25">
      <c r="B188" s="14"/>
      <c r="K188" s="15"/>
    </row>
    <row r="189" spans="2:11" x14ac:dyDescent="0.25">
      <c r="B189" s="17" t="s">
        <v>67</v>
      </c>
      <c r="K189" s="15"/>
    </row>
    <row r="190" spans="2:11" x14ac:dyDescent="0.25">
      <c r="B190" s="14"/>
      <c r="K190" s="15"/>
    </row>
    <row r="191" spans="2:11" x14ac:dyDescent="0.25">
      <c r="B191" s="16" t="s">
        <v>68</v>
      </c>
      <c r="K191" s="15"/>
    </row>
    <row r="192" spans="2:11" x14ac:dyDescent="0.25">
      <c r="B192" s="14"/>
      <c r="K192" s="15"/>
    </row>
    <row r="193" spans="2:11" x14ac:dyDescent="0.25">
      <c r="B193" s="152" t="s">
        <v>69</v>
      </c>
      <c r="C193" s="153"/>
      <c r="D193" s="153"/>
      <c r="E193" s="153"/>
      <c r="F193" s="153"/>
      <c r="G193" s="153"/>
      <c r="K193" s="15"/>
    </row>
    <row r="194" spans="2:11" x14ac:dyDescent="0.25">
      <c r="B194" s="14"/>
      <c r="K194" s="15"/>
    </row>
    <row r="195" spans="2:11" x14ac:dyDescent="0.25">
      <c r="B195" s="142" t="s">
        <v>70</v>
      </c>
      <c r="C195" s="143"/>
      <c r="D195" s="143"/>
      <c r="E195" s="143"/>
      <c r="K195" s="15"/>
    </row>
    <row r="196" spans="2:11" x14ac:dyDescent="0.25">
      <c r="B196" s="14"/>
      <c r="K196" s="15"/>
    </row>
    <row r="197" spans="2:11" x14ac:dyDescent="0.25">
      <c r="B197" s="142" t="s">
        <v>71</v>
      </c>
      <c r="C197" s="143"/>
      <c r="K197" s="15"/>
    </row>
    <row r="198" spans="2:11" x14ac:dyDescent="0.25">
      <c r="B198" s="14"/>
      <c r="K198" s="15"/>
    </row>
    <row r="199" spans="2:11" x14ac:dyDescent="0.25">
      <c r="B199" s="142" t="s">
        <v>72</v>
      </c>
      <c r="C199" s="143"/>
      <c r="K199" s="15"/>
    </row>
    <row r="200" spans="2:11" x14ac:dyDescent="0.25">
      <c r="B200" s="14"/>
      <c r="K200" s="15"/>
    </row>
    <row r="201" spans="2:11" ht="15.75" thickBot="1" x14ac:dyDescent="0.3">
      <c r="B201" s="18"/>
      <c r="C201" s="19"/>
      <c r="D201" s="19"/>
      <c r="E201" s="19"/>
      <c r="F201" s="19"/>
      <c r="G201" s="19"/>
      <c r="H201" s="19"/>
      <c r="I201" s="19"/>
      <c r="J201" s="19"/>
      <c r="K201" s="20"/>
    </row>
    <row r="203" spans="2:11" s="9" customFormat="1" ht="16.5" x14ac:dyDescent="0.3">
      <c r="B203" s="32"/>
      <c r="C203" s="32"/>
      <c r="D203" s="32"/>
      <c r="E203" s="32"/>
      <c r="F203" s="32"/>
      <c r="G203" s="32"/>
      <c r="H203" s="32"/>
      <c r="I203" s="32"/>
      <c r="J203" s="32"/>
    </row>
    <row r="204" spans="2:11" s="9" customFormat="1" ht="16.5" x14ac:dyDescent="0.3">
      <c r="B204" s="32"/>
      <c r="C204" s="32"/>
      <c r="D204" s="32"/>
      <c r="E204" s="32"/>
      <c r="F204" s="32"/>
      <c r="G204" s="32"/>
      <c r="H204" s="32"/>
      <c r="I204" s="32"/>
      <c r="J204" s="32"/>
    </row>
    <row r="205" spans="2:11" s="9" customFormat="1" ht="16.5" x14ac:dyDescent="0.3">
      <c r="B205" s="32"/>
      <c r="C205" s="32"/>
      <c r="D205" s="32"/>
      <c r="E205" s="32"/>
      <c r="F205" s="32"/>
      <c r="G205" s="32"/>
      <c r="H205" s="32"/>
      <c r="I205" s="32"/>
      <c r="J205" s="32"/>
    </row>
    <row r="206" spans="2:11" s="9" customFormat="1" ht="16.5" x14ac:dyDescent="0.3">
      <c r="B206" s="32"/>
      <c r="C206" s="32"/>
      <c r="D206" s="32"/>
      <c r="E206" s="32"/>
      <c r="F206" s="32"/>
      <c r="G206" s="32"/>
      <c r="H206" s="32"/>
      <c r="I206" s="32"/>
      <c r="J206" s="32"/>
    </row>
    <row r="207" spans="2:11" s="9" customFormat="1" ht="16.5" x14ac:dyDescent="0.3"/>
    <row r="208" spans="2:11" s="9" customFormat="1" ht="16.5" x14ac:dyDescent="0.3"/>
    <row r="209" s="9" customFormat="1" ht="16.5" x14ac:dyDescent="0.3"/>
    <row r="210" s="9" customFormat="1" ht="16.5" x14ac:dyDescent="0.3"/>
    <row r="211" s="9" customFormat="1" ht="16.5" x14ac:dyDescent="0.3"/>
    <row r="212" s="9" customFormat="1" ht="16.5" x14ac:dyDescent="0.3"/>
    <row r="213" s="9" customFormat="1" ht="16.5" x14ac:dyDescent="0.3"/>
    <row r="214" s="9" customFormat="1" ht="16.5" x14ac:dyDescent="0.3"/>
    <row r="215" s="9" customFormat="1" ht="16.5" x14ac:dyDescent="0.3"/>
    <row r="216" s="9" customFormat="1" ht="16.5" x14ac:dyDescent="0.3"/>
    <row r="217" s="9" customFormat="1" ht="16.5" x14ac:dyDescent="0.3"/>
    <row r="218" s="9" customFormat="1" ht="16.5" x14ac:dyDescent="0.3"/>
    <row r="219" s="9" customFormat="1" ht="16.5" x14ac:dyDescent="0.3"/>
    <row r="220" s="9" customFormat="1" ht="16.5" x14ac:dyDescent="0.3"/>
    <row r="221" s="9" customFormat="1" ht="16.5" x14ac:dyDescent="0.3"/>
    <row r="222" s="9" customFormat="1" ht="16.5" x14ac:dyDescent="0.3"/>
    <row r="223" s="9" customFormat="1" ht="16.5" x14ac:dyDescent="0.3"/>
    <row r="224" s="9" customFormat="1" ht="16.5" x14ac:dyDescent="0.3"/>
    <row r="225" s="9" customFormat="1" ht="16.5" x14ac:dyDescent="0.3"/>
    <row r="226" s="9" customFormat="1" ht="16.5" x14ac:dyDescent="0.3"/>
    <row r="227" s="9" customFormat="1" ht="16.5" x14ac:dyDescent="0.3"/>
    <row r="228" s="9" customFormat="1" ht="16.5" x14ac:dyDescent="0.3"/>
    <row r="229" s="9" customFormat="1" ht="16.5" x14ac:dyDescent="0.3"/>
    <row r="230" s="9" customFormat="1" ht="16.5" x14ac:dyDescent="0.3"/>
    <row r="231" s="9" customFormat="1" ht="16.5" x14ac:dyDescent="0.3"/>
    <row r="232" s="9" customFormat="1" ht="16.5" x14ac:dyDescent="0.3"/>
    <row r="233" s="9" customFormat="1" ht="16.5" x14ac:dyDescent="0.3"/>
    <row r="234" s="9" customFormat="1" ht="16.5" x14ac:dyDescent="0.3"/>
    <row r="235" s="9" customFormat="1" ht="16.5" x14ac:dyDescent="0.3"/>
    <row r="236" s="9" customFormat="1" ht="16.5" x14ac:dyDescent="0.3"/>
    <row r="237" s="9" customFormat="1" ht="16.5" x14ac:dyDescent="0.3"/>
    <row r="238" s="9" customFormat="1" ht="16.5" x14ac:dyDescent="0.3"/>
    <row r="239" s="9" customFormat="1" ht="16.5" x14ac:dyDescent="0.3"/>
    <row r="240" s="9" customFormat="1" ht="16.5" x14ac:dyDescent="0.3"/>
    <row r="241" s="9" customFormat="1" ht="16.5" x14ac:dyDescent="0.3"/>
    <row r="242" s="9" customFormat="1" ht="16.5" x14ac:dyDescent="0.3"/>
    <row r="243" s="9" customFormat="1" ht="16.5" x14ac:dyDescent="0.3"/>
    <row r="244" s="9" customFormat="1" ht="16.5" x14ac:dyDescent="0.3"/>
    <row r="245" s="9" customFormat="1" ht="16.5" x14ac:dyDescent="0.3"/>
    <row r="246" s="9" customFormat="1" ht="16.5" x14ac:dyDescent="0.3"/>
    <row r="247" s="9" customFormat="1" ht="16.5" x14ac:dyDescent="0.3"/>
    <row r="248" s="9" customFormat="1" ht="16.5" x14ac:dyDescent="0.3"/>
    <row r="249" s="9" customFormat="1" ht="16.5" x14ac:dyDescent="0.3"/>
    <row r="250" s="9" customFormat="1" ht="16.5" x14ac:dyDescent="0.3"/>
    <row r="251" s="9" customFormat="1" ht="16.5" x14ac:dyDescent="0.3"/>
    <row r="252" s="9" customFormat="1" ht="16.5" x14ac:dyDescent="0.3"/>
    <row r="253" s="9" customFormat="1" ht="16.5" x14ac:dyDescent="0.3"/>
    <row r="254" s="9" customFormat="1" ht="16.5" x14ac:dyDescent="0.3"/>
    <row r="255" s="9" customFormat="1" ht="16.5" x14ac:dyDescent="0.3"/>
    <row r="256" s="9" customFormat="1" ht="16.5" x14ac:dyDescent="0.3"/>
    <row r="257" s="9" customFormat="1" ht="16.5" x14ac:dyDescent="0.3"/>
    <row r="258" s="9" customFormat="1" ht="16.5" x14ac:dyDescent="0.3"/>
    <row r="259" s="9" customFormat="1" ht="16.5" x14ac:dyDescent="0.3"/>
    <row r="260" s="9" customFormat="1" ht="16.5" x14ac:dyDescent="0.3"/>
    <row r="261" s="9" customFormat="1" ht="16.5" x14ac:dyDescent="0.3"/>
    <row r="262" s="9" customFormat="1" ht="16.5" x14ac:dyDescent="0.3"/>
    <row r="263" s="9" customFormat="1" ht="16.5" x14ac:dyDescent="0.3"/>
    <row r="264" s="9" customFormat="1" ht="16.5" x14ac:dyDescent="0.3"/>
    <row r="265" s="9" customFormat="1" ht="16.5" x14ac:dyDescent="0.3"/>
    <row r="266" s="9" customFormat="1" ht="16.5" x14ac:dyDescent="0.3"/>
    <row r="267" s="9" customFormat="1" ht="16.5" x14ac:dyDescent="0.3"/>
    <row r="268" s="9" customFormat="1" ht="16.5" x14ac:dyDescent="0.3"/>
    <row r="269" s="9" customFormat="1" ht="16.5" x14ac:dyDescent="0.3"/>
    <row r="270" s="9" customFormat="1" ht="16.5" x14ac:dyDescent="0.3"/>
    <row r="271" s="9" customFormat="1" ht="16.5" x14ac:dyDescent="0.3"/>
    <row r="272" s="9" customFormat="1" ht="16.5" x14ac:dyDescent="0.3"/>
    <row r="273" s="9" customFormat="1" ht="16.5" x14ac:dyDescent="0.3"/>
    <row r="274" s="9" customFormat="1" ht="16.5" x14ac:dyDescent="0.3"/>
    <row r="275" s="9" customFormat="1" ht="16.5" x14ac:dyDescent="0.3"/>
    <row r="276" s="9" customFormat="1" ht="16.5" x14ac:dyDescent="0.3"/>
    <row r="277" s="9" customFormat="1" ht="16.5" x14ac:dyDescent="0.3"/>
    <row r="278" s="9" customFormat="1" ht="16.5" x14ac:dyDescent="0.3"/>
    <row r="279" s="9" customFormat="1" ht="16.5" x14ac:dyDescent="0.3"/>
    <row r="280" s="9" customFormat="1" ht="16.5" x14ac:dyDescent="0.3"/>
    <row r="281" s="9" customFormat="1" ht="16.5" x14ac:dyDescent="0.3"/>
    <row r="282" s="9" customFormat="1" ht="16.5" x14ac:dyDescent="0.3"/>
    <row r="283" s="9" customFormat="1" ht="16.5" x14ac:dyDescent="0.3"/>
    <row r="284" s="9" customFormat="1" ht="16.5" x14ac:dyDescent="0.3"/>
    <row r="285" s="9" customFormat="1" ht="16.5" x14ac:dyDescent="0.3"/>
    <row r="286" s="9" customFormat="1" ht="16.5" x14ac:dyDescent="0.3"/>
    <row r="287" s="9" customFormat="1" ht="16.5" x14ac:dyDescent="0.3"/>
    <row r="288" s="9" customFormat="1" ht="16.5" x14ac:dyDescent="0.3"/>
    <row r="289" s="9" customFormat="1" ht="16.5" x14ac:dyDescent="0.3"/>
    <row r="290" s="9" customFormat="1" ht="16.5" x14ac:dyDescent="0.3"/>
    <row r="291" s="9" customFormat="1" ht="16.5" x14ac:dyDescent="0.3"/>
    <row r="292" s="9" customFormat="1" ht="16.5" x14ac:dyDescent="0.3"/>
    <row r="293" s="9" customFormat="1" ht="16.5" x14ac:dyDescent="0.3"/>
    <row r="294" s="9" customFormat="1" ht="16.5" x14ac:dyDescent="0.3"/>
    <row r="295" s="9" customFormat="1" ht="16.5" x14ac:dyDescent="0.3"/>
    <row r="296" s="9" customFormat="1" ht="16.5" x14ac:dyDescent="0.3"/>
    <row r="297" s="9" customFormat="1" ht="16.5" x14ac:dyDescent="0.3"/>
    <row r="298" s="9" customFormat="1" ht="16.5" x14ac:dyDescent="0.3"/>
    <row r="299" s="9" customFormat="1" ht="16.5" x14ac:dyDescent="0.3"/>
    <row r="300" s="9" customFormat="1" ht="16.5" x14ac:dyDescent="0.3"/>
    <row r="301" s="9" customFormat="1" ht="16.5" x14ac:dyDescent="0.3"/>
    <row r="302" s="9" customFormat="1" ht="16.5" x14ac:dyDescent="0.3"/>
    <row r="303" s="9" customFormat="1" ht="16.5" x14ac:dyDescent="0.3"/>
    <row r="304" s="9" customFormat="1" ht="16.5" x14ac:dyDescent="0.3"/>
    <row r="305" s="9" customFormat="1" ht="16.5" x14ac:dyDescent="0.3"/>
    <row r="306" s="9" customFormat="1" ht="16.5" x14ac:dyDescent="0.3"/>
    <row r="307" s="9" customFormat="1" ht="16.5" x14ac:dyDescent="0.3"/>
    <row r="308" s="9" customFormat="1" ht="16.5" x14ac:dyDescent="0.3"/>
    <row r="309" s="9" customFormat="1" ht="16.5" x14ac:dyDescent="0.3"/>
    <row r="310" s="9" customFormat="1" ht="16.5" x14ac:dyDescent="0.3"/>
    <row r="311" s="9" customFormat="1" ht="16.5" x14ac:dyDescent="0.3"/>
    <row r="312" s="9" customFormat="1" ht="16.5" x14ac:dyDescent="0.3"/>
    <row r="313" s="9" customFormat="1" ht="16.5" x14ac:dyDescent="0.3"/>
    <row r="314" s="9" customFormat="1" ht="16.5" x14ac:dyDescent="0.3"/>
    <row r="315" s="9" customFormat="1" ht="16.5" x14ac:dyDescent="0.3"/>
    <row r="316" s="9" customFormat="1" ht="16.5" x14ac:dyDescent="0.3"/>
    <row r="317" s="9" customFormat="1" ht="16.5" x14ac:dyDescent="0.3"/>
    <row r="318" s="9" customFormat="1" ht="16.5" x14ac:dyDescent="0.3"/>
    <row r="319" s="9" customFormat="1" ht="16.5" x14ac:dyDescent="0.3"/>
    <row r="320" s="9" customFormat="1" ht="16.5" x14ac:dyDescent="0.3"/>
    <row r="321" s="9" customFormat="1" ht="16.5" x14ac:dyDescent="0.3"/>
    <row r="322" s="9" customFormat="1" ht="16.5" x14ac:dyDescent="0.3"/>
    <row r="323" s="9" customFormat="1" ht="16.5" x14ac:dyDescent="0.3"/>
    <row r="324" s="9" customFormat="1" ht="16.5" x14ac:dyDescent="0.3"/>
    <row r="325" s="9" customFormat="1" ht="16.5" x14ac:dyDescent="0.3"/>
    <row r="326" s="9" customFormat="1" ht="16.5" x14ac:dyDescent="0.3"/>
    <row r="327" s="9" customFormat="1" ht="16.5" x14ac:dyDescent="0.3"/>
    <row r="328" s="9" customFormat="1" ht="16.5" x14ac:dyDescent="0.3"/>
    <row r="329" s="9" customFormat="1" ht="16.5" x14ac:dyDescent="0.3"/>
    <row r="330" s="9" customFormat="1" ht="16.5" x14ac:dyDescent="0.3"/>
    <row r="331" s="9" customFormat="1" ht="16.5" x14ac:dyDescent="0.3"/>
    <row r="332" s="9" customFormat="1" ht="16.5" x14ac:dyDescent="0.3"/>
    <row r="333" s="9" customFormat="1" ht="16.5" x14ac:dyDescent="0.3"/>
    <row r="334" s="9" customFormat="1" ht="16.5" x14ac:dyDescent="0.3"/>
    <row r="335" s="9" customFormat="1" ht="16.5" x14ac:dyDescent="0.3"/>
    <row r="336" s="9" customFormat="1" ht="16.5" x14ac:dyDescent="0.3"/>
    <row r="337" s="9" customFormat="1" ht="16.5" x14ac:dyDescent="0.3"/>
    <row r="338" s="9" customFormat="1" ht="16.5" x14ac:dyDescent="0.3"/>
    <row r="339" s="9" customFormat="1" ht="16.5" x14ac:dyDescent="0.3"/>
    <row r="340" s="9" customFormat="1" ht="16.5" x14ac:dyDescent="0.3"/>
    <row r="341" s="9" customFormat="1" ht="16.5" x14ac:dyDescent="0.3"/>
    <row r="342" s="9" customFormat="1" ht="16.5" x14ac:dyDescent="0.3"/>
    <row r="343" s="9" customFormat="1" ht="16.5" x14ac:dyDescent="0.3"/>
    <row r="344" s="9" customFormat="1" ht="16.5" x14ac:dyDescent="0.3"/>
    <row r="345" s="9" customFormat="1" ht="16.5" x14ac:dyDescent="0.3"/>
    <row r="346" s="9" customFormat="1" ht="16.5" x14ac:dyDescent="0.3"/>
    <row r="347" s="9" customFormat="1" ht="16.5" x14ac:dyDescent="0.3"/>
    <row r="348" s="9" customFormat="1" ht="16.5" x14ac:dyDescent="0.3"/>
    <row r="349" s="9" customFormat="1" ht="16.5" x14ac:dyDescent="0.3"/>
    <row r="350" s="9" customFormat="1" ht="16.5" x14ac:dyDescent="0.3"/>
    <row r="351" s="9" customFormat="1" ht="16.5" x14ac:dyDescent="0.3"/>
    <row r="352" s="9" customFormat="1" ht="16.5" x14ac:dyDescent="0.3"/>
    <row r="353" s="9" customFormat="1" ht="16.5" x14ac:dyDescent="0.3"/>
    <row r="354" s="9" customFormat="1" ht="16.5" x14ac:dyDescent="0.3"/>
    <row r="355" s="9" customFormat="1" ht="16.5" x14ac:dyDescent="0.3"/>
    <row r="356" s="9" customFormat="1" ht="16.5" x14ac:dyDescent="0.3"/>
    <row r="357" s="9" customFormat="1" ht="16.5" x14ac:dyDescent="0.3"/>
    <row r="358" s="9" customFormat="1" ht="16.5" x14ac:dyDescent="0.3"/>
    <row r="359" s="9" customFormat="1" ht="16.5" x14ac:dyDescent="0.3"/>
    <row r="360" s="9" customFormat="1" ht="16.5" x14ac:dyDescent="0.3"/>
    <row r="361" s="9" customFormat="1" ht="16.5" x14ac:dyDescent="0.3"/>
    <row r="362" s="9" customFormat="1" ht="16.5" x14ac:dyDescent="0.3"/>
    <row r="363" s="9" customFormat="1" ht="16.5" x14ac:dyDescent="0.3"/>
    <row r="364" s="9" customFormat="1" ht="16.5" x14ac:dyDescent="0.3"/>
    <row r="365" s="9" customFormat="1" ht="16.5" x14ac:dyDescent="0.3"/>
    <row r="366" s="9" customFormat="1" ht="16.5" x14ac:dyDescent="0.3"/>
    <row r="367" s="9" customFormat="1" ht="16.5" x14ac:dyDescent="0.3"/>
    <row r="368" s="9" customFormat="1" ht="16.5" x14ac:dyDescent="0.3"/>
    <row r="369" s="9" customFormat="1" ht="16.5" x14ac:dyDescent="0.3"/>
    <row r="370" s="9" customFormat="1" ht="16.5" x14ac:dyDescent="0.3"/>
    <row r="371" s="9" customFormat="1" ht="16.5" x14ac:dyDescent="0.3"/>
    <row r="372" s="9" customFormat="1" ht="16.5" x14ac:dyDescent="0.3"/>
    <row r="373" s="9" customFormat="1" ht="16.5" x14ac:dyDescent="0.3"/>
    <row r="374" s="9" customFormat="1" ht="16.5" x14ac:dyDescent="0.3"/>
    <row r="375" s="9" customFormat="1" ht="16.5" x14ac:dyDescent="0.3"/>
    <row r="376" s="9" customFormat="1" ht="16.5" x14ac:dyDescent="0.3"/>
    <row r="377" s="9" customFormat="1" ht="16.5" x14ac:dyDescent="0.3"/>
    <row r="378" s="9" customFormat="1" ht="16.5" x14ac:dyDescent="0.3"/>
    <row r="379" s="9" customFormat="1" ht="16.5" x14ac:dyDescent="0.3"/>
    <row r="380" s="9" customFormat="1" ht="16.5" x14ac:dyDescent="0.3"/>
    <row r="381" s="9" customFormat="1" ht="16.5" x14ac:dyDescent="0.3"/>
    <row r="382" s="9" customFormat="1" ht="16.5" x14ac:dyDescent="0.3"/>
    <row r="383" s="9" customFormat="1" ht="16.5" x14ac:dyDescent="0.3"/>
    <row r="384" s="9" customFormat="1" ht="16.5" x14ac:dyDescent="0.3"/>
    <row r="385" s="9" customFormat="1" ht="16.5" x14ac:dyDescent="0.3"/>
    <row r="386" s="9" customFormat="1" ht="16.5" x14ac:dyDescent="0.3"/>
    <row r="387" s="9" customFormat="1" ht="16.5" x14ac:dyDescent="0.3"/>
    <row r="388" s="9" customFormat="1" ht="16.5" x14ac:dyDescent="0.3"/>
    <row r="389" s="9" customFormat="1" ht="16.5" x14ac:dyDescent="0.3"/>
    <row r="390" s="9" customFormat="1" ht="16.5" x14ac:dyDescent="0.3"/>
    <row r="391" s="9" customFormat="1" ht="16.5" x14ac:dyDescent="0.3"/>
    <row r="392" s="9" customFormat="1" ht="16.5" x14ac:dyDescent="0.3"/>
    <row r="393" s="9" customFormat="1" ht="16.5" x14ac:dyDescent="0.3"/>
    <row r="394" s="9" customFormat="1" ht="16.5" x14ac:dyDescent="0.3"/>
    <row r="395" s="9" customFormat="1" ht="16.5" x14ac:dyDescent="0.3"/>
    <row r="396" s="9" customFormat="1" ht="16.5" x14ac:dyDescent="0.3"/>
    <row r="397" s="9" customFormat="1" ht="16.5" x14ac:dyDescent="0.3"/>
    <row r="398" s="9" customFormat="1" ht="16.5" x14ac:dyDescent="0.3"/>
    <row r="399" s="9" customFormat="1" ht="16.5" x14ac:dyDescent="0.3"/>
    <row r="400" s="9" customFormat="1" ht="16.5" x14ac:dyDescent="0.3"/>
    <row r="401" s="9" customFormat="1" ht="16.5" x14ac:dyDescent="0.3"/>
    <row r="402" s="9" customFormat="1" ht="16.5" x14ac:dyDescent="0.3"/>
    <row r="403" s="9" customFormat="1" ht="16.5" x14ac:dyDescent="0.3"/>
    <row r="404" s="9" customFormat="1" ht="16.5" x14ac:dyDescent="0.3"/>
    <row r="405" s="9" customFormat="1" ht="16.5" x14ac:dyDescent="0.3"/>
    <row r="406" s="9" customFormat="1" ht="16.5" x14ac:dyDescent="0.3"/>
    <row r="407" s="9" customFormat="1" ht="16.5" x14ac:dyDescent="0.3"/>
    <row r="408" s="9" customFormat="1" ht="16.5" x14ac:dyDescent="0.3"/>
    <row r="409" s="9" customFormat="1" ht="16.5" x14ac:dyDescent="0.3"/>
    <row r="410" s="9" customFormat="1" ht="16.5" x14ac:dyDescent="0.3"/>
    <row r="411" s="9" customFormat="1" ht="16.5" x14ac:dyDescent="0.3"/>
    <row r="412" s="9" customFormat="1" ht="16.5" x14ac:dyDescent="0.3"/>
    <row r="413" s="9" customFormat="1" ht="16.5" x14ac:dyDescent="0.3"/>
    <row r="414" s="9" customFormat="1" ht="16.5" x14ac:dyDescent="0.3"/>
    <row r="415" s="9" customFormat="1" ht="16.5" x14ac:dyDescent="0.3"/>
    <row r="416" s="9" customFormat="1" ht="16.5" x14ac:dyDescent="0.3"/>
    <row r="417" s="9" customFormat="1" ht="16.5" x14ac:dyDescent="0.3"/>
    <row r="418" s="9" customFormat="1" ht="16.5" x14ac:dyDescent="0.3"/>
    <row r="419" s="9" customFormat="1" ht="16.5" x14ac:dyDescent="0.3"/>
    <row r="420" s="9" customFormat="1" ht="16.5" x14ac:dyDescent="0.3"/>
    <row r="421" s="9" customFormat="1" ht="16.5" x14ac:dyDescent="0.3"/>
    <row r="422" s="9" customFormat="1" ht="16.5" x14ac:dyDescent="0.3"/>
    <row r="423" s="9" customFormat="1" ht="16.5" x14ac:dyDescent="0.3"/>
    <row r="424" s="9" customFormat="1" ht="16.5" x14ac:dyDescent="0.3"/>
    <row r="425" s="9" customFormat="1" ht="16.5" x14ac:dyDescent="0.3"/>
    <row r="426" s="9" customFormat="1" ht="16.5" x14ac:dyDescent="0.3"/>
    <row r="427" s="9" customFormat="1" ht="16.5" x14ac:dyDescent="0.3"/>
    <row r="428" s="9" customFormat="1" ht="16.5" x14ac:dyDescent="0.3"/>
    <row r="429" s="9" customFormat="1" ht="16.5" x14ac:dyDescent="0.3"/>
    <row r="430" s="9" customFormat="1" ht="16.5" x14ac:dyDescent="0.3"/>
    <row r="431" s="9" customFormat="1" ht="16.5" x14ac:dyDescent="0.3"/>
    <row r="432" s="9" customFormat="1" ht="16.5" x14ac:dyDescent="0.3"/>
    <row r="433" s="9" customFormat="1" ht="16.5" x14ac:dyDescent="0.3"/>
    <row r="434" s="9" customFormat="1" ht="16.5" x14ac:dyDescent="0.3"/>
    <row r="435" s="9" customFormat="1" ht="16.5" x14ac:dyDescent="0.3"/>
    <row r="436" s="9" customFormat="1" ht="16.5" x14ac:dyDescent="0.3"/>
    <row r="437" s="9" customFormat="1" ht="16.5" x14ac:dyDescent="0.3"/>
    <row r="438" s="9" customFormat="1" ht="16.5" x14ac:dyDescent="0.3"/>
    <row r="439" s="9" customFormat="1" ht="16.5" x14ac:dyDescent="0.3"/>
    <row r="440" s="9" customFormat="1" ht="16.5" x14ac:dyDescent="0.3"/>
    <row r="441" s="9" customFormat="1" ht="16.5" x14ac:dyDescent="0.3"/>
    <row r="442" s="9" customFormat="1" ht="16.5" x14ac:dyDescent="0.3"/>
    <row r="443" s="9" customFormat="1" ht="16.5" x14ac:dyDescent="0.3"/>
    <row r="444" s="9" customFormat="1" ht="16.5" x14ac:dyDescent="0.3"/>
    <row r="445" s="9" customFormat="1" ht="16.5" x14ac:dyDescent="0.3"/>
    <row r="446" s="9" customFormat="1" ht="16.5" x14ac:dyDescent="0.3"/>
    <row r="447" s="9" customFormat="1" ht="16.5" x14ac:dyDescent="0.3"/>
    <row r="448" s="9" customFormat="1" ht="16.5" x14ac:dyDescent="0.3"/>
    <row r="449" s="9" customFormat="1" ht="16.5" x14ac:dyDescent="0.3"/>
    <row r="450" s="9" customFormat="1" ht="16.5" x14ac:dyDescent="0.3"/>
    <row r="451" s="9" customFormat="1" ht="16.5" x14ac:dyDescent="0.3"/>
    <row r="452" s="9" customFormat="1" ht="16.5" x14ac:dyDescent="0.3"/>
    <row r="453" s="9" customFormat="1" ht="16.5" x14ac:dyDescent="0.3"/>
    <row r="454" s="9" customFormat="1" ht="16.5" x14ac:dyDescent="0.3"/>
    <row r="455" s="9" customFormat="1" ht="16.5" x14ac:dyDescent="0.3"/>
    <row r="456" s="9" customFormat="1" ht="16.5" x14ac:dyDescent="0.3"/>
    <row r="457" s="9" customFormat="1" ht="16.5" x14ac:dyDescent="0.3"/>
    <row r="458" s="9" customFormat="1" ht="16.5" x14ac:dyDescent="0.3"/>
    <row r="459" s="9" customFormat="1" ht="16.5" x14ac:dyDescent="0.3"/>
    <row r="460" s="9" customFormat="1" ht="16.5" x14ac:dyDescent="0.3"/>
    <row r="461" s="9" customFormat="1" ht="16.5" x14ac:dyDescent="0.3"/>
    <row r="462" s="9" customFormat="1" ht="16.5" x14ac:dyDescent="0.3"/>
    <row r="463" s="9" customFormat="1" ht="16.5" x14ac:dyDescent="0.3"/>
    <row r="464" s="9" customFormat="1" ht="16.5" x14ac:dyDescent="0.3"/>
    <row r="465" s="9" customFormat="1" ht="16.5" x14ac:dyDescent="0.3"/>
    <row r="466" s="9" customFormat="1" ht="16.5" x14ac:dyDescent="0.3"/>
    <row r="467" s="9" customFormat="1" ht="16.5" x14ac:dyDescent="0.3"/>
    <row r="468" s="9" customFormat="1" ht="16.5" x14ac:dyDescent="0.3"/>
    <row r="469" s="9" customFormat="1" ht="16.5" x14ac:dyDescent="0.3"/>
    <row r="470" s="9" customFormat="1" ht="16.5" x14ac:dyDescent="0.3"/>
    <row r="471" s="9" customFormat="1" ht="16.5" x14ac:dyDescent="0.3"/>
    <row r="472" s="9" customFormat="1" ht="16.5" x14ac:dyDescent="0.3"/>
    <row r="473" s="9" customFormat="1" ht="16.5" x14ac:dyDescent="0.3"/>
    <row r="474" s="9" customFormat="1" ht="16.5" x14ac:dyDescent="0.3"/>
    <row r="475" s="9" customFormat="1" ht="16.5" x14ac:dyDescent="0.3"/>
    <row r="476" s="9" customFormat="1" ht="16.5" x14ac:dyDescent="0.3"/>
    <row r="477" s="9" customFormat="1" ht="16.5" x14ac:dyDescent="0.3"/>
    <row r="478" s="9" customFormat="1" ht="16.5" x14ac:dyDescent="0.3"/>
    <row r="479" s="9" customFormat="1" ht="16.5" x14ac:dyDescent="0.3"/>
    <row r="480" s="9" customFormat="1" ht="16.5" x14ac:dyDescent="0.3"/>
    <row r="481" s="9" customFormat="1" ht="16.5" x14ac:dyDescent="0.3"/>
    <row r="482" s="9" customFormat="1" ht="16.5" x14ac:dyDescent="0.3"/>
    <row r="483" s="9" customFormat="1" ht="16.5" x14ac:dyDescent="0.3"/>
    <row r="484" s="9" customFormat="1" ht="16.5" x14ac:dyDescent="0.3"/>
    <row r="485" s="9" customFormat="1" ht="16.5" x14ac:dyDescent="0.3"/>
    <row r="486" s="9" customFormat="1" ht="16.5" x14ac:dyDescent="0.3"/>
    <row r="487" s="9" customFormat="1" ht="16.5" x14ac:dyDescent="0.3"/>
    <row r="488" s="9" customFormat="1" ht="16.5" x14ac:dyDescent="0.3"/>
    <row r="489" s="9" customFormat="1" ht="16.5" x14ac:dyDescent="0.3"/>
    <row r="490" s="9" customFormat="1" ht="16.5" x14ac:dyDescent="0.3"/>
    <row r="491" s="9" customFormat="1" ht="16.5" x14ac:dyDescent="0.3"/>
    <row r="492" s="9" customFormat="1" ht="16.5" x14ac:dyDescent="0.3"/>
    <row r="493" s="9" customFormat="1" ht="16.5" x14ac:dyDescent="0.3"/>
    <row r="494" s="9" customFormat="1" ht="16.5" x14ac:dyDescent="0.3"/>
    <row r="495" s="9" customFormat="1" ht="16.5" x14ac:dyDescent="0.3"/>
    <row r="496" s="9" customFormat="1" ht="16.5" x14ac:dyDescent="0.3"/>
    <row r="497" s="9" customFormat="1" ht="16.5" x14ac:dyDescent="0.3"/>
    <row r="498" s="9" customFormat="1" ht="16.5" x14ac:dyDescent="0.3"/>
    <row r="499" s="9" customFormat="1" ht="16.5" x14ac:dyDescent="0.3"/>
    <row r="500" s="9" customFormat="1" ht="16.5" x14ac:dyDescent="0.3"/>
    <row r="501" s="9" customFormat="1" ht="16.5" x14ac:dyDescent="0.3"/>
    <row r="502" s="9" customFormat="1" ht="16.5" x14ac:dyDescent="0.3"/>
    <row r="503" s="9" customFormat="1" ht="16.5" x14ac:dyDescent="0.3"/>
    <row r="504" s="9" customFormat="1" ht="16.5" x14ac:dyDescent="0.3"/>
    <row r="505" s="9" customFormat="1" ht="16.5" x14ac:dyDescent="0.3"/>
    <row r="506" s="9" customFormat="1" ht="16.5" x14ac:dyDescent="0.3"/>
    <row r="507" s="9" customFormat="1" ht="16.5" x14ac:dyDescent="0.3"/>
    <row r="508" s="9" customFormat="1" ht="16.5" x14ac:dyDescent="0.3"/>
    <row r="509" s="9" customFormat="1" ht="16.5" x14ac:dyDescent="0.3"/>
    <row r="510" s="9" customFormat="1" ht="16.5" x14ac:dyDescent="0.3"/>
    <row r="511" s="9" customFormat="1" ht="16.5" x14ac:dyDescent="0.3"/>
    <row r="512" s="9" customFormat="1" ht="16.5" x14ac:dyDescent="0.3"/>
    <row r="513" s="9" customFormat="1" ht="16.5" x14ac:dyDescent="0.3"/>
    <row r="514" s="9" customFormat="1" ht="16.5" x14ac:dyDescent="0.3"/>
    <row r="515" s="9" customFormat="1" ht="16.5" x14ac:dyDescent="0.3"/>
    <row r="516" s="9" customFormat="1" ht="16.5" x14ac:dyDescent="0.3"/>
    <row r="517" s="9" customFormat="1" ht="16.5" x14ac:dyDescent="0.3"/>
    <row r="518" s="9" customFormat="1" ht="16.5" x14ac:dyDescent="0.3"/>
    <row r="519" s="9" customFormat="1" ht="16.5" x14ac:dyDescent="0.3"/>
    <row r="520" s="9" customFormat="1" ht="16.5" x14ac:dyDescent="0.3"/>
    <row r="521" s="9" customFormat="1" ht="16.5" x14ac:dyDescent="0.3"/>
    <row r="522" s="9" customFormat="1" ht="16.5" x14ac:dyDescent="0.3"/>
    <row r="523" s="9" customFormat="1" ht="16.5" x14ac:dyDescent="0.3"/>
    <row r="524" s="9" customFormat="1" ht="16.5" x14ac:dyDescent="0.3"/>
    <row r="525" s="9" customFormat="1" ht="16.5" x14ac:dyDescent="0.3"/>
    <row r="526" s="9" customFormat="1" ht="16.5" x14ac:dyDescent="0.3"/>
    <row r="527" s="9" customFormat="1" ht="16.5" x14ac:dyDescent="0.3"/>
    <row r="528" s="9" customFormat="1" ht="16.5" x14ac:dyDescent="0.3"/>
    <row r="529" s="9" customFormat="1" ht="16.5" x14ac:dyDescent="0.3"/>
    <row r="530" s="9" customFormat="1" ht="16.5" x14ac:dyDescent="0.3"/>
    <row r="531" s="9" customFormat="1" ht="16.5" x14ac:dyDescent="0.3"/>
    <row r="532" s="9" customFormat="1" ht="16.5" x14ac:dyDescent="0.3"/>
    <row r="533" s="9" customFormat="1" ht="16.5" x14ac:dyDescent="0.3"/>
    <row r="534" s="9" customFormat="1" ht="16.5" x14ac:dyDescent="0.3"/>
    <row r="535" s="9" customFormat="1" ht="16.5" x14ac:dyDescent="0.3"/>
    <row r="536" s="9" customFormat="1" ht="16.5" x14ac:dyDescent="0.3"/>
    <row r="537" s="9" customFormat="1" ht="16.5" x14ac:dyDescent="0.3"/>
    <row r="538" s="9" customFormat="1" ht="16.5" x14ac:dyDescent="0.3"/>
    <row r="539" s="9" customFormat="1" ht="16.5" x14ac:dyDescent="0.3"/>
    <row r="540" s="9" customFormat="1" ht="16.5" x14ac:dyDescent="0.3"/>
    <row r="541" s="9" customFormat="1" ht="16.5" x14ac:dyDescent="0.3"/>
    <row r="542" s="9" customFormat="1" ht="16.5" x14ac:dyDescent="0.3"/>
    <row r="543" s="9" customFormat="1" ht="16.5" x14ac:dyDescent="0.3"/>
    <row r="544" s="9" customFormat="1" ht="16.5" x14ac:dyDescent="0.3"/>
    <row r="545" s="9" customFormat="1" ht="16.5" x14ac:dyDescent="0.3"/>
    <row r="546" s="9" customFormat="1" ht="16.5" x14ac:dyDescent="0.3"/>
    <row r="547" s="9" customFormat="1" ht="16.5" x14ac:dyDescent="0.3"/>
    <row r="548" s="9" customFormat="1" ht="16.5" x14ac:dyDescent="0.3"/>
    <row r="549" s="9" customFormat="1" ht="16.5" x14ac:dyDescent="0.3"/>
    <row r="550" s="9" customFormat="1" ht="16.5" x14ac:dyDescent="0.3"/>
    <row r="551" s="9" customFormat="1" ht="16.5" x14ac:dyDescent="0.3"/>
    <row r="552" s="9" customFormat="1" ht="16.5" x14ac:dyDescent="0.3"/>
    <row r="553" s="9" customFormat="1" ht="16.5" x14ac:dyDescent="0.3"/>
    <row r="554" s="9" customFormat="1" ht="16.5" x14ac:dyDescent="0.3"/>
    <row r="555" s="9" customFormat="1" ht="16.5" x14ac:dyDescent="0.3"/>
    <row r="556" s="9" customFormat="1" ht="16.5" x14ac:dyDescent="0.3"/>
    <row r="557" s="9" customFormat="1" ht="16.5" x14ac:dyDescent="0.3"/>
    <row r="558" s="9" customFormat="1" ht="16.5" x14ac:dyDescent="0.3"/>
    <row r="559" s="9" customFormat="1" ht="16.5" x14ac:dyDescent="0.3"/>
    <row r="560" s="9" customFormat="1" ht="16.5" x14ac:dyDescent="0.3"/>
    <row r="561" s="9" customFormat="1" ht="16.5" x14ac:dyDescent="0.3"/>
    <row r="562" s="9" customFormat="1" ht="16.5" x14ac:dyDescent="0.3"/>
    <row r="563" s="9" customFormat="1" ht="16.5" x14ac:dyDescent="0.3"/>
    <row r="564" s="9" customFormat="1" ht="16.5" x14ac:dyDescent="0.3"/>
    <row r="565" s="9" customFormat="1" ht="16.5" x14ac:dyDescent="0.3"/>
    <row r="566" s="9" customFormat="1" ht="16.5" x14ac:dyDescent="0.3"/>
    <row r="567" s="9" customFormat="1" ht="16.5" x14ac:dyDescent="0.3"/>
    <row r="568" s="9" customFormat="1" ht="16.5" x14ac:dyDescent="0.3"/>
    <row r="569" s="9" customFormat="1" ht="16.5" x14ac:dyDescent="0.3"/>
    <row r="570" s="9" customFormat="1" ht="16.5" x14ac:dyDescent="0.3"/>
    <row r="571" s="9" customFormat="1" ht="16.5" x14ac:dyDescent="0.3"/>
    <row r="572" s="9" customFormat="1" ht="16.5" x14ac:dyDescent="0.3"/>
    <row r="573" s="9" customFormat="1" ht="16.5" x14ac:dyDescent="0.3"/>
    <row r="574" s="9" customFormat="1" ht="16.5" x14ac:dyDescent="0.3"/>
    <row r="575" s="9" customFormat="1" ht="16.5" x14ac:dyDescent="0.3"/>
    <row r="576" s="9" customFormat="1" ht="16.5" x14ac:dyDescent="0.3"/>
    <row r="577" s="9" customFormat="1" ht="16.5" x14ac:dyDescent="0.3"/>
    <row r="578" s="9" customFormat="1" ht="16.5" x14ac:dyDescent="0.3"/>
    <row r="579" s="9" customFormat="1" ht="16.5" x14ac:dyDescent="0.3"/>
    <row r="580" s="9" customFormat="1" ht="16.5" x14ac:dyDescent="0.3"/>
    <row r="581" s="9" customFormat="1" ht="16.5" x14ac:dyDescent="0.3"/>
    <row r="582" s="9" customFormat="1" ht="16.5" x14ac:dyDescent="0.3"/>
    <row r="583" s="9" customFormat="1" ht="16.5" x14ac:dyDescent="0.3"/>
    <row r="584" s="9" customFormat="1" ht="16.5" x14ac:dyDescent="0.3"/>
    <row r="585" s="9" customFormat="1" ht="16.5" x14ac:dyDescent="0.3"/>
    <row r="586" s="9" customFormat="1" ht="16.5" x14ac:dyDescent="0.3"/>
    <row r="587" s="9" customFormat="1" ht="16.5" x14ac:dyDescent="0.3"/>
    <row r="588" s="9" customFormat="1" ht="16.5" x14ac:dyDescent="0.3"/>
    <row r="589" s="9" customFormat="1" ht="16.5" x14ac:dyDescent="0.3"/>
    <row r="590" s="9" customFormat="1" ht="16.5" x14ac:dyDescent="0.3"/>
    <row r="591" s="9" customFormat="1" ht="16.5" x14ac:dyDescent="0.3"/>
    <row r="592" s="9" customFormat="1" ht="16.5" x14ac:dyDescent="0.3"/>
    <row r="593" s="9" customFormat="1" ht="16.5" x14ac:dyDescent="0.3"/>
    <row r="594" s="9" customFormat="1" ht="16.5" x14ac:dyDescent="0.3"/>
    <row r="595" s="9" customFormat="1" ht="16.5" x14ac:dyDescent="0.3"/>
    <row r="596" s="9" customFormat="1" ht="16.5" x14ac:dyDescent="0.3"/>
    <row r="597" s="9" customFormat="1" ht="16.5" x14ac:dyDescent="0.3"/>
    <row r="598" s="9" customFormat="1" ht="16.5" x14ac:dyDescent="0.3"/>
    <row r="599" s="9" customFormat="1" ht="16.5" x14ac:dyDescent="0.3"/>
    <row r="600" s="9" customFormat="1" ht="16.5" x14ac:dyDescent="0.3"/>
    <row r="601" s="9" customFormat="1" ht="16.5" x14ac:dyDescent="0.3"/>
    <row r="602" s="9" customFormat="1" ht="16.5" x14ac:dyDescent="0.3"/>
    <row r="603" s="9" customFormat="1" ht="16.5" x14ac:dyDescent="0.3"/>
    <row r="604" s="9" customFormat="1" ht="16.5" x14ac:dyDescent="0.3"/>
    <row r="605" s="9" customFormat="1" ht="16.5" x14ac:dyDescent="0.3"/>
    <row r="606" s="9" customFormat="1" ht="16.5" x14ac:dyDescent="0.3"/>
    <row r="607" s="9" customFormat="1" ht="16.5" x14ac:dyDescent="0.3"/>
    <row r="608" s="9" customFormat="1" ht="16.5" x14ac:dyDescent="0.3"/>
    <row r="609" s="9" customFormat="1" ht="16.5" x14ac:dyDescent="0.3"/>
    <row r="610" s="9" customFormat="1" ht="16.5" x14ac:dyDescent="0.3"/>
    <row r="611" s="9" customFormat="1" ht="16.5" x14ac:dyDescent="0.3"/>
    <row r="612" s="9" customFormat="1" ht="16.5" x14ac:dyDescent="0.3"/>
    <row r="613" s="9" customFormat="1" ht="16.5" x14ac:dyDescent="0.3"/>
    <row r="614" s="9" customFormat="1" ht="16.5" x14ac:dyDescent="0.3"/>
    <row r="615" s="9" customFormat="1" ht="16.5" x14ac:dyDescent="0.3"/>
    <row r="616" s="9" customFormat="1" ht="16.5" x14ac:dyDescent="0.3"/>
    <row r="617" s="9" customFormat="1" ht="16.5" x14ac:dyDescent="0.3"/>
    <row r="618" s="9" customFormat="1" ht="16.5" x14ac:dyDescent="0.3"/>
    <row r="619" s="9" customFormat="1" ht="16.5" x14ac:dyDescent="0.3"/>
    <row r="620" s="9" customFormat="1" ht="16.5" x14ac:dyDescent="0.3"/>
    <row r="621" s="9" customFormat="1" ht="16.5" x14ac:dyDescent="0.3"/>
    <row r="622" s="9" customFormat="1" ht="16.5" x14ac:dyDescent="0.3"/>
    <row r="623" s="9" customFormat="1" ht="16.5" x14ac:dyDescent="0.3"/>
    <row r="624" s="9" customFormat="1" ht="16.5" x14ac:dyDescent="0.3"/>
    <row r="625" s="9" customFormat="1" ht="16.5" x14ac:dyDescent="0.3"/>
    <row r="626" s="9" customFormat="1" ht="16.5" x14ac:dyDescent="0.3"/>
    <row r="627" s="9" customFormat="1" ht="16.5" x14ac:dyDescent="0.3"/>
    <row r="628" s="9" customFormat="1" ht="16.5" x14ac:dyDescent="0.3"/>
    <row r="629" s="9" customFormat="1" ht="16.5" x14ac:dyDescent="0.3"/>
    <row r="630" s="9" customFormat="1" ht="16.5" x14ac:dyDescent="0.3"/>
    <row r="631" s="9" customFormat="1" ht="16.5" x14ac:dyDescent="0.3"/>
    <row r="632" s="9" customFormat="1" ht="16.5" x14ac:dyDescent="0.3"/>
    <row r="633" s="9" customFormat="1" ht="16.5" x14ac:dyDescent="0.3"/>
    <row r="634" s="9" customFormat="1" ht="16.5" x14ac:dyDescent="0.3"/>
    <row r="635" s="9" customFormat="1" ht="16.5" x14ac:dyDescent="0.3"/>
    <row r="636" s="9" customFormat="1" ht="16.5" x14ac:dyDescent="0.3"/>
    <row r="637" s="9" customFormat="1" ht="16.5" x14ac:dyDescent="0.3"/>
    <row r="638" s="9" customFormat="1" ht="16.5" x14ac:dyDescent="0.3"/>
    <row r="639" s="9" customFormat="1" ht="16.5" x14ac:dyDescent="0.3"/>
    <row r="640" s="9" customFormat="1" ht="16.5" x14ac:dyDescent="0.3"/>
    <row r="641" s="9" customFormat="1" ht="16.5" x14ac:dyDescent="0.3"/>
    <row r="642" s="9" customFormat="1" ht="16.5" x14ac:dyDescent="0.3"/>
    <row r="643" s="9" customFormat="1" ht="16.5" x14ac:dyDescent="0.3"/>
    <row r="644" s="9" customFormat="1" ht="16.5" x14ac:dyDescent="0.3"/>
    <row r="645" s="9" customFormat="1" ht="16.5" x14ac:dyDescent="0.3"/>
    <row r="646" s="9" customFormat="1" ht="16.5" x14ac:dyDescent="0.3"/>
    <row r="647" s="9" customFormat="1" ht="16.5" x14ac:dyDescent="0.3"/>
    <row r="648" s="9" customFormat="1" ht="16.5" x14ac:dyDescent="0.3"/>
    <row r="649" s="9" customFormat="1" ht="16.5" x14ac:dyDescent="0.3"/>
    <row r="650" s="9" customFormat="1" ht="16.5" x14ac:dyDescent="0.3"/>
    <row r="651" s="9" customFormat="1" ht="16.5" x14ac:dyDescent="0.3"/>
    <row r="652" s="9" customFormat="1" ht="16.5" x14ac:dyDescent="0.3"/>
    <row r="653" s="9" customFormat="1" ht="16.5" x14ac:dyDescent="0.3"/>
    <row r="654" s="9" customFormat="1" ht="16.5" x14ac:dyDescent="0.3"/>
    <row r="655" s="9" customFormat="1" ht="16.5" x14ac:dyDescent="0.3"/>
    <row r="656" s="9" customFormat="1" ht="16.5" x14ac:dyDescent="0.3"/>
    <row r="657" s="9" customFormat="1" ht="16.5" x14ac:dyDescent="0.3"/>
    <row r="658" s="9" customFormat="1" ht="16.5" x14ac:dyDescent="0.3"/>
    <row r="659" s="9" customFormat="1" ht="16.5" x14ac:dyDescent="0.3"/>
    <row r="660" s="9" customFormat="1" ht="16.5" x14ac:dyDescent="0.3"/>
    <row r="661" s="9" customFormat="1" ht="16.5" x14ac:dyDescent="0.3"/>
    <row r="662" s="9" customFormat="1" ht="16.5" x14ac:dyDescent="0.3"/>
    <row r="663" s="9" customFormat="1" ht="16.5" x14ac:dyDescent="0.3"/>
    <row r="664" s="9" customFormat="1" ht="16.5" x14ac:dyDescent="0.3"/>
    <row r="665" s="9" customFormat="1" ht="16.5" x14ac:dyDescent="0.3"/>
    <row r="666" s="9" customFormat="1" ht="16.5" x14ac:dyDescent="0.3"/>
    <row r="667" s="9" customFormat="1" ht="16.5" x14ac:dyDescent="0.3"/>
    <row r="668" s="9" customFormat="1" ht="16.5" x14ac:dyDescent="0.3"/>
    <row r="669" s="9" customFormat="1" ht="16.5" x14ac:dyDescent="0.3"/>
    <row r="670" s="9" customFormat="1" ht="16.5" x14ac:dyDescent="0.3"/>
    <row r="671" s="9" customFormat="1" ht="16.5" x14ac:dyDescent="0.3"/>
    <row r="672" s="9" customFormat="1" ht="16.5" x14ac:dyDescent="0.3"/>
    <row r="673" s="9" customFormat="1" ht="16.5" x14ac:dyDescent="0.3"/>
    <row r="674" s="9" customFormat="1" ht="16.5" x14ac:dyDescent="0.3"/>
    <row r="675" s="9" customFormat="1" ht="16.5" x14ac:dyDescent="0.3"/>
    <row r="676" s="9" customFormat="1" ht="16.5" x14ac:dyDescent="0.3"/>
    <row r="677" s="9" customFormat="1" ht="16.5" x14ac:dyDescent="0.3"/>
    <row r="678" s="9" customFormat="1" ht="16.5" x14ac:dyDescent="0.3"/>
    <row r="679" s="9" customFormat="1" ht="16.5" x14ac:dyDescent="0.3"/>
    <row r="680" s="9" customFormat="1" ht="16.5" x14ac:dyDescent="0.3"/>
    <row r="681" s="9" customFormat="1" ht="16.5" x14ac:dyDescent="0.3"/>
    <row r="682" s="9" customFormat="1" ht="16.5" x14ac:dyDescent="0.3"/>
  </sheetData>
  <mergeCells count="136">
    <mergeCell ref="B85:K85"/>
    <mergeCell ref="B86:K86"/>
    <mergeCell ref="B90:K90"/>
    <mergeCell ref="B93:K93"/>
    <mergeCell ref="B94:K94"/>
    <mergeCell ref="B91:K91"/>
    <mergeCell ref="B22:D22"/>
    <mergeCell ref="B23:J23"/>
    <mergeCell ref="C24:F24"/>
    <mergeCell ref="B26:J26"/>
    <mergeCell ref="A69:K69"/>
    <mergeCell ref="B76:K76"/>
    <mergeCell ref="B77:K77"/>
    <mergeCell ref="B80:K80"/>
    <mergeCell ref="B82:K82"/>
    <mergeCell ref="C57:K57"/>
    <mergeCell ref="J53:K53"/>
    <mergeCell ref="J54:K54"/>
    <mergeCell ref="J55:K55"/>
    <mergeCell ref="J56:K56"/>
    <mergeCell ref="C53:F53"/>
    <mergeCell ref="B66:K66"/>
    <mergeCell ref="B21:D21"/>
    <mergeCell ref="C47:E47"/>
    <mergeCell ref="E21:F21"/>
    <mergeCell ref="E22:F22"/>
    <mergeCell ref="B70:K70"/>
    <mergeCell ref="B73:K73"/>
    <mergeCell ref="B74:K74"/>
    <mergeCell ref="B78:K78"/>
    <mergeCell ref="B61:K61"/>
    <mergeCell ref="B52:F52"/>
    <mergeCell ref="B64:K64"/>
    <mergeCell ref="B67:K67"/>
    <mergeCell ref="G53:I53"/>
    <mergeCell ref="C54:F54"/>
    <mergeCell ref="C55:F55"/>
    <mergeCell ref="C56:F56"/>
    <mergeCell ref="G54:I54"/>
    <mergeCell ref="G55:I55"/>
    <mergeCell ref="G56:I56"/>
    <mergeCell ref="B100:F100"/>
    <mergeCell ref="B106:F106"/>
    <mergeCell ref="A72:K72"/>
    <mergeCell ref="I98:K98"/>
    <mergeCell ref="B112:F112"/>
    <mergeCell ref="B122:K122"/>
    <mergeCell ref="B123:K123"/>
    <mergeCell ref="B126:K126"/>
    <mergeCell ref="B125:F125"/>
    <mergeCell ref="B81:K81"/>
    <mergeCell ref="B113:K113"/>
    <mergeCell ref="B121:F121"/>
    <mergeCell ref="B107:K107"/>
    <mergeCell ref="B84:K84"/>
    <mergeCell ref="B87:K87"/>
    <mergeCell ref="B89:K89"/>
    <mergeCell ref="B101:K101"/>
    <mergeCell ref="B118:F118"/>
    <mergeCell ref="B104:K104"/>
    <mergeCell ref="B114:K114"/>
    <mergeCell ref="B115:K115"/>
    <mergeCell ref="B116:K116"/>
    <mergeCell ref="B103:K103"/>
    <mergeCell ref="B102:K102"/>
    <mergeCell ref="H130:I130"/>
    <mergeCell ref="B199:C199"/>
    <mergeCell ref="B167:D167"/>
    <mergeCell ref="B159:C159"/>
    <mergeCell ref="D159:F159"/>
    <mergeCell ref="G159:I159"/>
    <mergeCell ref="H137:I137"/>
    <mergeCell ref="C138:E138"/>
    <mergeCell ref="F138:G138"/>
    <mergeCell ref="H138:I138"/>
    <mergeCell ref="C137:E137"/>
    <mergeCell ref="F137:G137"/>
    <mergeCell ref="B157:D157"/>
    <mergeCell ref="B165:J165"/>
    <mergeCell ref="B164:J164"/>
    <mergeCell ref="B163:J163"/>
    <mergeCell ref="B193:G193"/>
    <mergeCell ref="B195:E195"/>
    <mergeCell ref="B141:C141"/>
    <mergeCell ref="D141:G141"/>
    <mergeCell ref="B197:C197"/>
    <mergeCell ref="B133:F133"/>
    <mergeCell ref="B162:J162"/>
    <mergeCell ref="B161:J161"/>
    <mergeCell ref="B110:K110"/>
    <mergeCell ref="B60:K60"/>
    <mergeCell ref="B63:K63"/>
    <mergeCell ref="B35:J35"/>
    <mergeCell ref="B28:F28"/>
    <mergeCell ref="C46:E46"/>
    <mergeCell ref="F46:H46"/>
    <mergeCell ref="C45:K45"/>
    <mergeCell ref="I46:K46"/>
    <mergeCell ref="B45:B47"/>
    <mergeCell ref="I47:J47"/>
    <mergeCell ref="B59:F59"/>
    <mergeCell ref="C131:E131"/>
    <mergeCell ref="F131:G131"/>
    <mergeCell ref="H131:I131"/>
    <mergeCell ref="C130:E130"/>
    <mergeCell ref="B119:K119"/>
    <mergeCell ref="C128:J128"/>
    <mergeCell ref="C129:E129"/>
    <mergeCell ref="F129:I129"/>
    <mergeCell ref="C136:J136"/>
    <mergeCell ref="B109:F109"/>
    <mergeCell ref="F130:G130"/>
    <mergeCell ref="B1:K7"/>
    <mergeCell ref="B38:J38"/>
    <mergeCell ref="B39:J39"/>
    <mergeCell ref="B40:J40"/>
    <mergeCell ref="B41:J41"/>
    <mergeCell ref="B44:F44"/>
    <mergeCell ref="B29:J29"/>
    <mergeCell ref="B30:J30"/>
    <mergeCell ref="B31:J31"/>
    <mergeCell ref="B32:J32"/>
    <mergeCell ref="B33:J33"/>
    <mergeCell ref="B36:J36"/>
    <mergeCell ref="B34:J34"/>
    <mergeCell ref="B19:D19"/>
    <mergeCell ref="E19:J19"/>
    <mergeCell ref="B12:K12"/>
    <mergeCell ref="B14:C14"/>
    <mergeCell ref="E14:F14"/>
    <mergeCell ref="B16:D16"/>
    <mergeCell ref="E16:J16"/>
    <mergeCell ref="B17:D17"/>
    <mergeCell ref="E17:J17"/>
    <mergeCell ref="B18:D18"/>
    <mergeCell ref="E18:J18"/>
  </mergeCells>
  <printOptions horizontalCentered="1" verticalCentered="1"/>
  <pageMargins left="0.25" right="0.25" top="0.75" bottom="0.75" header="0.3" footer="0.3"/>
  <pageSetup fitToHeight="0" orientation="portrait" r:id="rId1"/>
  <headerFooter scaleWithDoc="0" alignWithMargins="0"/>
  <rowBreaks count="3" manualBreakCount="3">
    <brk id="42" max="10" man="1"/>
    <brk id="99" max="16383" man="1"/>
    <brk id="150" max="10" man="1"/>
  </row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Client Info</vt:lpstr>
      <vt:lpstr>Inv Commuter 3 Year Term</vt:lpstr>
      <vt:lpstr>'Inv Commuter 3 Year Term'!Print_Area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Lance Heynes</cp:lastModifiedBy>
  <cp:revision/>
  <cp:lastPrinted>2025-07-14T10:09:54Z</cp:lastPrinted>
  <dcterms:created xsi:type="dcterms:W3CDTF">2015-06-05T18:17:20Z</dcterms:created>
  <dcterms:modified xsi:type="dcterms:W3CDTF">2025-09-18T15:58:08Z</dcterms:modified>
  <cp:category/>
  <cp:contentStatus/>
</cp:coreProperties>
</file>