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tihan exel\TES KERJA EXCEL\ADMIN\Admin Keuangan\"/>
    </mc:Choice>
  </mc:AlternateContent>
  <xr:revisionPtr revIDLastSave="0" documentId="13_ncr:1_{94825D36-AC34-483D-9878-F2CEEB62C76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oal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6" l="1"/>
  <c r="J5" i="6"/>
  <c r="J6" i="6"/>
  <c r="J7" i="6"/>
  <c r="J8" i="6"/>
  <c r="J9" i="6"/>
  <c r="J10" i="6"/>
  <c r="J11" i="6"/>
  <c r="J12" i="6"/>
  <c r="J3" i="6"/>
  <c r="H4" i="6"/>
  <c r="H5" i="6"/>
  <c r="H6" i="6"/>
  <c r="H7" i="6"/>
  <c r="H8" i="6"/>
  <c r="H9" i="6"/>
  <c r="H10" i="6"/>
  <c r="H11" i="6"/>
  <c r="H12" i="6"/>
  <c r="H3" i="6"/>
  <c r="G4" i="6"/>
  <c r="G5" i="6"/>
  <c r="G6" i="6"/>
  <c r="G7" i="6"/>
  <c r="G8" i="6"/>
  <c r="G9" i="6"/>
  <c r="G10" i="6"/>
  <c r="G11" i="6"/>
  <c r="G12" i="6"/>
  <c r="G3" i="6"/>
  <c r="F4" i="6"/>
  <c r="F5" i="6"/>
  <c r="F6" i="6"/>
  <c r="F7" i="6"/>
  <c r="F8" i="6"/>
  <c r="F9" i="6"/>
  <c r="F10" i="6"/>
  <c r="F11" i="6"/>
  <c r="F12" i="6"/>
  <c r="F3" i="6"/>
  <c r="E4" i="6"/>
  <c r="E5" i="6"/>
  <c r="E6" i="6"/>
  <c r="E7" i="6"/>
  <c r="E8" i="6"/>
  <c r="E9" i="6"/>
  <c r="E10" i="6"/>
  <c r="E11" i="6"/>
  <c r="E12" i="6"/>
  <c r="E3" i="6"/>
  <c r="D4" i="6"/>
  <c r="D5" i="6"/>
  <c r="D6" i="6"/>
  <c r="D7" i="6"/>
  <c r="D8" i="6"/>
  <c r="D9" i="6"/>
  <c r="D10" i="6"/>
  <c r="D11" i="6"/>
  <c r="D12" i="6"/>
  <c r="D3" i="6"/>
</calcChain>
</file>

<file path=xl/sharedStrings.xml><?xml version="1.0" encoding="utf-8"?>
<sst xmlns="http://schemas.openxmlformats.org/spreadsheetml/2006/main" count="61" uniqueCount="54">
  <si>
    <t>Kode</t>
  </si>
  <si>
    <t>Nama</t>
  </si>
  <si>
    <t>Jenis Barang</t>
  </si>
  <si>
    <t>Jenis Musik</t>
  </si>
  <si>
    <t>Harga Dasar</t>
  </si>
  <si>
    <t>Harga Barang</t>
  </si>
  <si>
    <t>Jumlah Beli</t>
  </si>
  <si>
    <t>Total Bayar</t>
  </si>
  <si>
    <t>RCK</t>
  </si>
  <si>
    <t>RNB</t>
  </si>
  <si>
    <t>POP</t>
  </si>
  <si>
    <t>Rock</t>
  </si>
  <si>
    <t>R&amp;B</t>
  </si>
  <si>
    <t>C</t>
  </si>
  <si>
    <t>D</t>
  </si>
  <si>
    <t>K</t>
  </si>
  <si>
    <t>CD</t>
  </si>
  <si>
    <t>DVD</t>
  </si>
  <si>
    <t>Kaset</t>
  </si>
  <si>
    <t xml:space="preserve">Soal </t>
  </si>
  <si>
    <t>Daniel</t>
  </si>
  <si>
    <t>Kevin</t>
  </si>
  <si>
    <t>William</t>
  </si>
  <si>
    <t>Siska</t>
  </si>
  <si>
    <t>Syafira</t>
  </si>
  <si>
    <t>Anzi</t>
  </si>
  <si>
    <t>Budi</t>
  </si>
  <si>
    <t>Alex</t>
  </si>
  <si>
    <t>Robert</t>
  </si>
  <si>
    <t>Zidan</t>
  </si>
  <si>
    <t>4. Total Bayar = Jumlah Beli x Harga Barang</t>
  </si>
  <si>
    <t>PNK</t>
  </si>
  <si>
    <t>Punk</t>
  </si>
  <si>
    <t>Pop</t>
  </si>
  <si>
    <t>Metal</t>
  </si>
  <si>
    <t>MTL</t>
  </si>
  <si>
    <t>C-RCK</t>
  </si>
  <si>
    <t>C-MTL</t>
  </si>
  <si>
    <t>D-RCK</t>
  </si>
  <si>
    <t>D-POP</t>
  </si>
  <si>
    <t>K-PNK</t>
  </si>
  <si>
    <t>C-POP</t>
  </si>
  <si>
    <t>C-PNK</t>
  </si>
  <si>
    <t>K-POP</t>
  </si>
  <si>
    <t>D-RNB</t>
  </si>
  <si>
    <t>Keterangan :</t>
  </si>
  <si>
    <t>Tabel Jenis Barang</t>
  </si>
  <si>
    <t>Tabel Jenis Musik</t>
  </si>
  <si>
    <t>1. Jenis Barang, Harga Dasar ditentukan dari karakter pertama KODE dan berdasarkan Tabel Jenis Barang</t>
  </si>
  <si>
    <t>2. Jenis Musik, Tarif Tambahan ditentukan dari 3 karakter terakhir KODE dan berdasarkan Tabel Jenis Musik</t>
  </si>
  <si>
    <t>Diskon</t>
  </si>
  <si>
    <t>3. Harga Barang = Harga Dasar - Diskon</t>
  </si>
  <si>
    <t>Video Pembahasan</t>
  </si>
  <si>
    <t>https://youtu.be/8rG5jC59qOs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</si>
</sst>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8" formatCode="_-&quot;Rp&quot;* #,##0_-;\-&quot;Rp&quot;* #,##0_-;_-&quot;Rp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Yu Gothic UI Semibold"/>
      <family val="2"/>
    </font>
    <font>
      <b/>
      <sz val="11"/>
      <color theme="1"/>
      <name val="Yu Gothic UI Semibold"/>
      <family val="2"/>
    </font>
    <font>
      <b/>
      <sz val="11"/>
      <name val="Yu Gothic UI Semibold"/>
      <family val="2"/>
    </font>
    <font>
      <b/>
      <sz val="11"/>
      <color theme="0"/>
      <name val="Yu Gothic UI Semibold"/>
      <family val="2"/>
    </font>
    <font>
      <sz val="11"/>
      <name val="Yu Gothic UI Semibold"/>
      <family val="2"/>
    </font>
    <font>
      <u/>
      <sz val="11"/>
      <color theme="10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b/>
      <sz val="14"/>
      <color theme="1"/>
      <name val="Yu Gothic UI Semibold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9" fontId="2" fillId="0" borderId="1" xfId="0" applyNumberFormat="1" applyFont="1" applyBorder="1" applyAlignment="1">
      <alignment horizontal="center"/>
    </xf>
    <xf numFmtId="165" fontId="2" fillId="0" borderId="1" xfId="1" applyNumberFormat="1" applyFont="1" applyBorder="1"/>
    <xf numFmtId="0" fontId="2" fillId="0" borderId="0" xfId="0" applyFont="1" applyAlignment="1">
      <alignment horizontal="left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6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8" fillId="0" borderId="2" xfId="3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168" fontId="6" fillId="0" borderId="1" xfId="1" applyNumberFormat="1" applyFont="1" applyBorder="1" applyAlignment="1">
      <alignment horizontal="left"/>
    </xf>
    <xf numFmtId="9" fontId="6" fillId="0" borderId="1" xfId="2" applyFont="1" applyBorder="1" applyAlignment="1">
      <alignment horizontal="left"/>
    </xf>
    <xf numFmtId="168" fontId="6" fillId="0" borderId="1" xfId="0" applyNumberFormat="1" applyFont="1" applyBorder="1" applyAlignment="1">
      <alignment horizontal="left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8rG5jC59q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20A37-0085-4BAA-A124-4463311C5F50}">
  <sheetPr>
    <tabColor theme="0"/>
  </sheetPr>
  <dimension ref="B1:K24"/>
  <sheetViews>
    <sheetView showGridLines="0" tabSelected="1" zoomScale="86" zoomScaleNormal="86" workbookViewId="0">
      <selection activeCell="J3" sqref="J3:J12"/>
    </sheetView>
  </sheetViews>
  <sheetFormatPr defaultRowHeight="16.5" x14ac:dyDescent="0.3"/>
  <cols>
    <col min="1" max="1" width="3.28515625" style="1" customWidth="1"/>
    <col min="2" max="2" width="15.140625" style="1" customWidth="1"/>
    <col min="3" max="3" width="17.140625" style="1" customWidth="1"/>
    <col min="4" max="5" width="19.5703125" style="1" customWidth="1"/>
    <col min="6" max="6" width="17.28515625" style="1" customWidth="1"/>
    <col min="7" max="7" width="18.85546875" style="1" customWidth="1"/>
    <col min="8" max="8" width="20.7109375" style="1" customWidth="1"/>
    <col min="9" max="9" width="17.42578125" style="1" customWidth="1"/>
    <col min="10" max="10" width="24.28515625" style="1" customWidth="1"/>
    <col min="11" max="16384" width="9.140625" style="1"/>
  </cols>
  <sheetData>
    <row r="1" spans="2:10" ht="18.75" customHeight="1" x14ac:dyDescent="0.35">
      <c r="B1" s="10" t="s">
        <v>19</v>
      </c>
      <c r="C1" s="13" t="s">
        <v>52</v>
      </c>
      <c r="D1" s="13"/>
      <c r="E1" s="14" t="s">
        <v>53</v>
      </c>
      <c r="F1" s="15"/>
      <c r="G1" s="15"/>
    </row>
    <row r="2" spans="2:10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50</v>
      </c>
      <c r="H2" s="2" t="s">
        <v>5</v>
      </c>
      <c r="I2" s="2" t="s">
        <v>6</v>
      </c>
      <c r="J2" s="2" t="s">
        <v>7</v>
      </c>
    </row>
    <row r="3" spans="2:10" x14ac:dyDescent="0.3">
      <c r="B3" s="3" t="s">
        <v>36</v>
      </c>
      <c r="C3" s="4" t="s">
        <v>20</v>
      </c>
      <c r="D3" s="12" t="str">
        <f>HLOOKUP(LEFT(B3,1),$F$15:$I$16,2,0)</f>
        <v>CD</v>
      </c>
      <c r="E3" s="12" t="str">
        <f>_xlfn.XLOOKUP(RIGHT(B3,3),$B$15:$B$20,$C$15:$C$20)</f>
        <v>Rock</v>
      </c>
      <c r="F3" s="18">
        <f>_xlfn.XLOOKUP(D3,$F$16:$I$16,$F$17:$I$17)</f>
        <v>50000</v>
      </c>
      <c r="G3" s="19">
        <f>IF(E3="Rock",10%,IF(E3="Metal",11%,12%))</f>
        <v>0.1</v>
      </c>
      <c r="H3" s="20">
        <f>F3-(F3*G3)</f>
        <v>45000</v>
      </c>
      <c r="I3" s="3">
        <v>2</v>
      </c>
      <c r="J3" s="20">
        <f>I3*H3</f>
        <v>90000</v>
      </c>
    </row>
    <row r="4" spans="2:10" x14ac:dyDescent="0.3">
      <c r="B4" s="3" t="s">
        <v>37</v>
      </c>
      <c r="C4" s="4" t="s">
        <v>21</v>
      </c>
      <c r="D4" s="12" t="str">
        <f t="shared" ref="D4:D12" si="0">HLOOKUP(LEFT(B4,1),$F$15:$I$16,2,0)</f>
        <v>CD</v>
      </c>
      <c r="E4" s="12" t="str">
        <f t="shared" ref="E4:E12" si="1">_xlfn.XLOOKUP(RIGHT(B4,3),$B$15:$B$20,$C$15:$C$20)</f>
        <v>Metal</v>
      </c>
      <c r="F4" s="18">
        <f t="shared" ref="F4:F12" si="2">_xlfn.XLOOKUP(D4,$F$16:$I$16,$F$17:$I$17)</f>
        <v>50000</v>
      </c>
      <c r="G4" s="19">
        <f t="shared" ref="G4:G12" si="3">IF(E4="Rock",10%,IF(E4="Metal",11%,12%))</f>
        <v>0.11</v>
      </c>
      <c r="H4" s="20">
        <f t="shared" ref="H4:H12" si="4">F4-(F4*G4)</f>
        <v>44500</v>
      </c>
      <c r="I4" s="3">
        <v>1</v>
      </c>
      <c r="J4" s="20">
        <f t="shared" ref="J4:J12" si="5">I4*H4</f>
        <v>44500</v>
      </c>
    </row>
    <row r="5" spans="2:10" x14ac:dyDescent="0.3">
      <c r="B5" s="3" t="s">
        <v>38</v>
      </c>
      <c r="C5" s="4" t="s">
        <v>22</v>
      </c>
      <c r="D5" s="12" t="str">
        <f t="shared" si="0"/>
        <v>DVD</v>
      </c>
      <c r="E5" s="12" t="str">
        <f t="shared" si="1"/>
        <v>Rock</v>
      </c>
      <c r="F5" s="18">
        <f t="shared" si="2"/>
        <v>75000</v>
      </c>
      <c r="G5" s="19">
        <f t="shared" si="3"/>
        <v>0.1</v>
      </c>
      <c r="H5" s="20">
        <f t="shared" si="4"/>
        <v>67500</v>
      </c>
      <c r="I5" s="3">
        <v>2</v>
      </c>
      <c r="J5" s="20">
        <f t="shared" si="5"/>
        <v>135000</v>
      </c>
    </row>
    <row r="6" spans="2:10" x14ac:dyDescent="0.3">
      <c r="B6" s="3" t="s">
        <v>39</v>
      </c>
      <c r="C6" s="4" t="s">
        <v>23</v>
      </c>
      <c r="D6" s="12" t="str">
        <f t="shared" si="0"/>
        <v>DVD</v>
      </c>
      <c r="E6" s="12" t="str">
        <f t="shared" si="1"/>
        <v>Pop</v>
      </c>
      <c r="F6" s="18">
        <f t="shared" si="2"/>
        <v>75000</v>
      </c>
      <c r="G6" s="19">
        <f t="shared" si="3"/>
        <v>0.12</v>
      </c>
      <c r="H6" s="20">
        <f t="shared" si="4"/>
        <v>66000</v>
      </c>
      <c r="I6" s="3">
        <v>2</v>
      </c>
      <c r="J6" s="20">
        <f t="shared" si="5"/>
        <v>132000</v>
      </c>
    </row>
    <row r="7" spans="2:10" x14ac:dyDescent="0.3">
      <c r="B7" s="3" t="s">
        <v>40</v>
      </c>
      <c r="C7" s="4" t="s">
        <v>24</v>
      </c>
      <c r="D7" s="12" t="str">
        <f t="shared" si="0"/>
        <v>Kaset</v>
      </c>
      <c r="E7" s="12" t="str">
        <f t="shared" si="1"/>
        <v>Punk</v>
      </c>
      <c r="F7" s="18">
        <f t="shared" si="2"/>
        <v>100000</v>
      </c>
      <c r="G7" s="19">
        <f t="shared" si="3"/>
        <v>0.12</v>
      </c>
      <c r="H7" s="20">
        <f t="shared" si="4"/>
        <v>88000</v>
      </c>
      <c r="I7" s="3">
        <v>4</v>
      </c>
      <c r="J7" s="20">
        <f t="shared" si="5"/>
        <v>352000</v>
      </c>
    </row>
    <row r="8" spans="2:10" x14ac:dyDescent="0.3">
      <c r="B8" s="3" t="s">
        <v>40</v>
      </c>
      <c r="C8" s="4" t="s">
        <v>25</v>
      </c>
      <c r="D8" s="12" t="str">
        <f t="shared" si="0"/>
        <v>Kaset</v>
      </c>
      <c r="E8" s="12" t="str">
        <f t="shared" si="1"/>
        <v>Punk</v>
      </c>
      <c r="F8" s="18">
        <f t="shared" si="2"/>
        <v>100000</v>
      </c>
      <c r="G8" s="19">
        <f t="shared" si="3"/>
        <v>0.12</v>
      </c>
      <c r="H8" s="20">
        <f t="shared" si="4"/>
        <v>88000</v>
      </c>
      <c r="I8" s="3">
        <v>1</v>
      </c>
      <c r="J8" s="20">
        <f t="shared" si="5"/>
        <v>88000</v>
      </c>
    </row>
    <row r="9" spans="2:10" x14ac:dyDescent="0.3">
      <c r="B9" s="3" t="s">
        <v>41</v>
      </c>
      <c r="C9" s="4" t="s">
        <v>26</v>
      </c>
      <c r="D9" s="12" t="str">
        <f t="shared" si="0"/>
        <v>CD</v>
      </c>
      <c r="E9" s="12" t="str">
        <f t="shared" si="1"/>
        <v>Pop</v>
      </c>
      <c r="F9" s="18">
        <f t="shared" si="2"/>
        <v>50000</v>
      </c>
      <c r="G9" s="19">
        <f t="shared" si="3"/>
        <v>0.12</v>
      </c>
      <c r="H9" s="20">
        <f t="shared" si="4"/>
        <v>44000</v>
      </c>
      <c r="I9" s="3">
        <v>1</v>
      </c>
      <c r="J9" s="20">
        <f t="shared" si="5"/>
        <v>44000</v>
      </c>
    </row>
    <row r="10" spans="2:10" x14ac:dyDescent="0.3">
      <c r="B10" s="3" t="s">
        <v>42</v>
      </c>
      <c r="C10" s="4" t="s">
        <v>27</v>
      </c>
      <c r="D10" s="12" t="str">
        <f t="shared" si="0"/>
        <v>CD</v>
      </c>
      <c r="E10" s="12" t="str">
        <f t="shared" si="1"/>
        <v>Punk</v>
      </c>
      <c r="F10" s="18">
        <f t="shared" si="2"/>
        <v>50000</v>
      </c>
      <c r="G10" s="19">
        <f t="shared" si="3"/>
        <v>0.12</v>
      </c>
      <c r="H10" s="20">
        <f t="shared" si="4"/>
        <v>44000</v>
      </c>
      <c r="I10" s="3">
        <v>1</v>
      </c>
      <c r="J10" s="20">
        <f t="shared" si="5"/>
        <v>44000</v>
      </c>
    </row>
    <row r="11" spans="2:10" x14ac:dyDescent="0.3">
      <c r="B11" s="3" t="s">
        <v>43</v>
      </c>
      <c r="C11" s="4" t="s">
        <v>28</v>
      </c>
      <c r="D11" s="12" t="str">
        <f t="shared" si="0"/>
        <v>Kaset</v>
      </c>
      <c r="E11" s="12" t="str">
        <f t="shared" si="1"/>
        <v>Pop</v>
      </c>
      <c r="F11" s="18">
        <f t="shared" si="2"/>
        <v>100000</v>
      </c>
      <c r="G11" s="19">
        <f t="shared" si="3"/>
        <v>0.12</v>
      </c>
      <c r="H11" s="20">
        <f t="shared" si="4"/>
        <v>88000</v>
      </c>
      <c r="I11" s="3">
        <v>2</v>
      </c>
      <c r="J11" s="20">
        <f t="shared" si="5"/>
        <v>176000</v>
      </c>
    </row>
    <row r="12" spans="2:10" x14ac:dyDescent="0.3">
      <c r="B12" s="3" t="s">
        <v>44</v>
      </c>
      <c r="C12" s="4" t="s">
        <v>29</v>
      </c>
      <c r="D12" s="12" t="str">
        <f t="shared" si="0"/>
        <v>DVD</v>
      </c>
      <c r="E12" s="12" t="str">
        <f t="shared" si="1"/>
        <v>R&amp;B</v>
      </c>
      <c r="F12" s="18">
        <f t="shared" si="2"/>
        <v>75000</v>
      </c>
      <c r="G12" s="19">
        <f t="shared" si="3"/>
        <v>0.12</v>
      </c>
      <c r="H12" s="20">
        <f t="shared" si="4"/>
        <v>66000</v>
      </c>
      <c r="I12" s="3">
        <v>1</v>
      </c>
      <c r="J12" s="20">
        <f t="shared" si="5"/>
        <v>66000</v>
      </c>
    </row>
    <row r="13" spans="2:10" ht="3" customHeight="1" x14ac:dyDescent="0.3"/>
    <row r="14" spans="2:10" x14ac:dyDescent="0.3">
      <c r="B14" s="17" t="s">
        <v>47</v>
      </c>
      <c r="C14" s="17"/>
      <c r="F14" s="17" t="s">
        <v>46</v>
      </c>
      <c r="G14" s="17"/>
    </row>
    <row r="15" spans="2:10" x14ac:dyDescent="0.3">
      <c r="B15" s="8" t="s">
        <v>0</v>
      </c>
      <c r="C15" s="8" t="s">
        <v>3</v>
      </c>
      <c r="D15" s="8" t="s">
        <v>50</v>
      </c>
      <c r="F15" s="9" t="s">
        <v>0</v>
      </c>
      <c r="G15" s="3" t="s">
        <v>13</v>
      </c>
      <c r="H15" s="3" t="s">
        <v>14</v>
      </c>
      <c r="I15" s="3" t="s">
        <v>15</v>
      </c>
    </row>
    <row r="16" spans="2:10" x14ac:dyDescent="0.3">
      <c r="B16" s="3" t="s">
        <v>8</v>
      </c>
      <c r="C16" s="3" t="s">
        <v>11</v>
      </c>
      <c r="D16" s="5">
        <v>0.1</v>
      </c>
      <c r="F16" s="9" t="s">
        <v>2</v>
      </c>
      <c r="G16" s="3" t="s">
        <v>16</v>
      </c>
      <c r="H16" s="3" t="s">
        <v>17</v>
      </c>
      <c r="I16" s="3" t="s">
        <v>18</v>
      </c>
    </row>
    <row r="17" spans="2:11" x14ac:dyDescent="0.3">
      <c r="B17" s="3" t="s">
        <v>35</v>
      </c>
      <c r="C17" s="3" t="s">
        <v>34</v>
      </c>
      <c r="D17" s="5">
        <v>0.11</v>
      </c>
      <c r="F17" s="9" t="s">
        <v>4</v>
      </c>
      <c r="G17" s="6">
        <v>50000</v>
      </c>
      <c r="H17" s="6">
        <v>75000</v>
      </c>
      <c r="I17" s="6">
        <v>100000</v>
      </c>
    </row>
    <row r="18" spans="2:11" x14ac:dyDescent="0.3">
      <c r="B18" s="3" t="s">
        <v>9</v>
      </c>
      <c r="C18" s="3" t="s">
        <v>12</v>
      </c>
      <c r="D18" s="5">
        <v>0.12</v>
      </c>
      <c r="E18" s="11" t="s">
        <v>45</v>
      </c>
      <c r="F18" s="16" t="s">
        <v>48</v>
      </c>
      <c r="G18" s="16"/>
      <c r="H18" s="16"/>
      <c r="I18" s="16"/>
      <c r="J18" s="16"/>
      <c r="K18" s="16"/>
    </row>
    <row r="19" spans="2:11" x14ac:dyDescent="0.3">
      <c r="B19" s="3" t="s">
        <v>10</v>
      </c>
      <c r="C19" s="3" t="s">
        <v>33</v>
      </c>
      <c r="D19" s="5">
        <v>0.13</v>
      </c>
      <c r="F19" s="16" t="s">
        <v>49</v>
      </c>
      <c r="G19" s="16"/>
      <c r="H19" s="16"/>
      <c r="I19" s="16"/>
      <c r="J19" s="16"/>
      <c r="K19" s="16"/>
    </row>
    <row r="20" spans="2:11" x14ac:dyDescent="0.3">
      <c r="B20" s="3" t="s">
        <v>31</v>
      </c>
      <c r="C20" s="3" t="s">
        <v>32</v>
      </c>
      <c r="D20" s="5">
        <v>0.14000000000000001</v>
      </c>
      <c r="F20" s="16" t="s">
        <v>51</v>
      </c>
      <c r="G20" s="16"/>
      <c r="H20" s="16"/>
    </row>
    <row r="21" spans="2:11" x14ac:dyDescent="0.3">
      <c r="F21" s="16" t="s">
        <v>30</v>
      </c>
      <c r="G21" s="16"/>
      <c r="H21" s="16"/>
    </row>
    <row r="22" spans="2:11" x14ac:dyDescent="0.3">
      <c r="B22" s="7"/>
    </row>
    <row r="23" spans="2:11" x14ac:dyDescent="0.3">
      <c r="B23" s="7"/>
    </row>
    <row r="24" spans="2:11" x14ac:dyDescent="0.3">
      <c r="B24" s="7"/>
    </row>
  </sheetData>
  <mergeCells count="8">
    <mergeCell ref="C1:D1"/>
    <mergeCell ref="E1:G1"/>
    <mergeCell ref="F21:H21"/>
    <mergeCell ref="B14:C14"/>
    <mergeCell ref="F14:G14"/>
    <mergeCell ref="F18:K18"/>
    <mergeCell ref="F19:K19"/>
    <mergeCell ref="F20:H20"/>
  </mergeCells>
  <hyperlinks>
    <hyperlink ref="E1" r:id="rId1" xr:uid="{093CA053-5F12-4679-8DE9-34839D03EBB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 H-13</dc:creator>
  <cp:lastModifiedBy>T480-PC</cp:lastModifiedBy>
  <dcterms:created xsi:type="dcterms:W3CDTF">2017-12-07T03:25:40Z</dcterms:created>
  <dcterms:modified xsi:type="dcterms:W3CDTF">2024-10-08T04:14:33Z</dcterms:modified>
</cp:coreProperties>
</file>