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st IT Bootcamp Data Techician\Day 2 Spreadsheets\"/>
    </mc:Choice>
  </mc:AlternateContent>
  <xr:revisionPtr revIDLastSave="0" documentId="8_{07522096-CA06-44BD-A2EF-877F28B9034B}" xr6:coauthVersionLast="47" xr6:coauthVersionMax="47" xr10:uidLastSave="{00000000-0000-0000-0000-000000000000}"/>
  <bookViews>
    <workbookView xWindow="-108" yWindow="-108" windowWidth="23256" windowHeight="12576"/>
  </bookViews>
  <sheets>
    <sheet name="Sheet2" sheetId="2" r:id="rId1"/>
    <sheet name="Sheet3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K32" i="2"/>
  <c r="K24" i="2"/>
  <c r="K17" i="2"/>
  <c r="K9" i="2"/>
  <c r="J30" i="2"/>
  <c r="J29" i="2"/>
  <c r="J26" i="2"/>
  <c r="J27" i="2"/>
  <c r="I30" i="2"/>
  <c r="I27" i="2"/>
  <c r="I28" i="2"/>
  <c r="I29" i="2"/>
  <c r="I26" i="2"/>
  <c r="H29" i="2"/>
  <c r="H27" i="2"/>
  <c r="H26" i="2"/>
  <c r="H19" i="2"/>
  <c r="F30" i="2"/>
  <c r="G30" i="2"/>
  <c r="H30" i="2"/>
  <c r="E30" i="2"/>
  <c r="E31" i="2"/>
  <c r="E27" i="2"/>
  <c r="E28" i="2"/>
  <c r="E26" i="2"/>
  <c r="E29" i="2"/>
  <c r="E3" i="2"/>
  <c r="H3" i="2"/>
  <c r="I3" i="2"/>
  <c r="J3" i="2"/>
  <c r="E4" i="2"/>
  <c r="H4" i="2"/>
  <c r="I4" i="2"/>
  <c r="J4" i="2"/>
  <c r="E5" i="2"/>
  <c r="H5" i="2"/>
  <c r="I5" i="2"/>
  <c r="J5" i="2"/>
  <c r="E6" i="2"/>
  <c r="H6" i="2"/>
  <c r="I6" i="2"/>
  <c r="J6" i="2"/>
  <c r="E7" i="2"/>
  <c r="F7" i="2"/>
  <c r="G7" i="2"/>
  <c r="H7" i="2"/>
  <c r="I7" i="2"/>
  <c r="J7" i="2"/>
  <c r="E8" i="2"/>
  <c r="E11" i="2"/>
  <c r="H11" i="2"/>
  <c r="I11" i="2"/>
  <c r="J11" i="2"/>
  <c r="E12" i="2"/>
  <c r="H12" i="2"/>
  <c r="I12" i="2"/>
  <c r="J12" i="2"/>
  <c r="E13" i="2"/>
  <c r="H13" i="2"/>
  <c r="I13" i="2"/>
  <c r="J13" i="2"/>
  <c r="E14" i="2"/>
  <c r="H14" i="2"/>
  <c r="I14" i="2"/>
  <c r="J14" i="2"/>
  <c r="E15" i="2"/>
  <c r="F15" i="2"/>
  <c r="G15" i="2"/>
  <c r="H15" i="2"/>
  <c r="I15" i="2"/>
  <c r="J15" i="2"/>
  <c r="E16" i="2"/>
  <c r="E19" i="2"/>
  <c r="I19" i="2"/>
  <c r="J19" i="2"/>
  <c r="E20" i="2"/>
  <c r="H20" i="2"/>
  <c r="I20" i="2"/>
  <c r="J20" i="2"/>
  <c r="E21" i="2"/>
  <c r="H21" i="2"/>
  <c r="I21" i="2"/>
  <c r="J21" i="2"/>
  <c r="E22" i="2"/>
  <c r="F22" i="2"/>
  <c r="G22" i="2"/>
  <c r="H22" i="2"/>
  <c r="I22" i="2"/>
  <c r="J22" i="2"/>
  <c r="E23" i="2"/>
  <c r="I4" i="1"/>
  <c r="J4" i="1"/>
  <c r="E4" i="1"/>
  <c r="H4" i="1"/>
  <c r="E5" i="1"/>
  <c r="H5" i="1"/>
  <c r="I5" i="1"/>
  <c r="J5" i="1"/>
  <c r="E6" i="1"/>
  <c r="H6" i="1"/>
  <c r="I6" i="1"/>
  <c r="J6" i="1"/>
  <c r="E7" i="1"/>
  <c r="H7" i="1"/>
  <c r="I7" i="1"/>
  <c r="J7" i="1"/>
  <c r="E8" i="1"/>
  <c r="H8" i="1"/>
  <c r="I8" i="1"/>
  <c r="J8" i="1"/>
  <c r="E9" i="1"/>
  <c r="H9" i="1"/>
  <c r="I9" i="1"/>
  <c r="J9" i="1"/>
  <c r="E10" i="1"/>
  <c r="H10" i="1"/>
  <c r="I10" i="1"/>
  <c r="J10" i="1"/>
  <c r="E11" i="1"/>
  <c r="H11" i="1"/>
  <c r="I11" i="1"/>
  <c r="J11" i="1"/>
  <c r="E12" i="1"/>
  <c r="H12" i="1"/>
  <c r="I12" i="1"/>
  <c r="J12" i="1"/>
  <c r="E13" i="1"/>
  <c r="H13" i="1"/>
  <c r="I13" i="1"/>
  <c r="J13" i="1"/>
  <c r="E14" i="1"/>
  <c r="H14" i="1"/>
  <c r="I14" i="1"/>
  <c r="J14" i="1"/>
  <c r="E15" i="1"/>
  <c r="H15" i="1"/>
  <c r="I15" i="1"/>
  <c r="J15" i="1"/>
  <c r="E16" i="1"/>
  <c r="H16" i="1"/>
  <c r="I16" i="1"/>
  <c r="J16" i="1"/>
  <c r="E17" i="1"/>
  <c r="H17" i="1"/>
  <c r="I17" i="1"/>
  <c r="J17" i="1"/>
  <c r="E18" i="1"/>
  <c r="H18" i="1"/>
  <c r="I18" i="1"/>
  <c r="J18" i="1"/>
  <c r="H28" i="2" l="1"/>
  <c r="J28" i="2" s="1"/>
</calcChain>
</file>

<file path=xl/sharedStrings.xml><?xml version="1.0" encoding="utf-8"?>
<sst xmlns="http://schemas.openxmlformats.org/spreadsheetml/2006/main" count="96" uniqueCount="40">
  <si>
    <t>FRAGRANCE ESSENTIAL OILS</t>
  </si>
  <si>
    <t>FRAGRANCE GROUP</t>
  </si>
  <si>
    <t>MIN NO</t>
  </si>
  <si>
    <t>BOX 100</t>
  </si>
  <si>
    <t>EXTRA DEP</t>
  </si>
  <si>
    <t>CARRIER CHARGE</t>
  </si>
  <si>
    <t>CYPRESS</t>
  </si>
  <si>
    <t>CLOVES</t>
  </si>
  <si>
    <t>ROSEMARY</t>
  </si>
  <si>
    <t>MIMOSA</t>
  </si>
  <si>
    <t>THYME</t>
  </si>
  <si>
    <t>LAVENDER</t>
  </si>
  <si>
    <t>EUC</t>
  </si>
  <si>
    <t>SAGE</t>
  </si>
  <si>
    <t>CINNAMON</t>
  </si>
  <si>
    <t>BAY</t>
  </si>
  <si>
    <t>JASMINE</t>
  </si>
  <si>
    <t>MYRTLE</t>
  </si>
  <si>
    <t>ALLSPICE</t>
  </si>
  <si>
    <t>PEPPERMINT</t>
  </si>
  <si>
    <t>BOIS DE ROSE</t>
  </si>
  <si>
    <t>TREE</t>
  </si>
  <si>
    <t>HERB</t>
  </si>
  <si>
    <t>FLORAL</t>
  </si>
  <si>
    <t>SPICE</t>
  </si>
  <si>
    <t>INSURANCE</t>
  </si>
  <si>
    <t>ORDER COST</t>
  </si>
  <si>
    <t>GIFT WRAP</t>
  </si>
  <si>
    <t>INS PREM</t>
  </si>
  <si>
    <t>TOTAL</t>
  </si>
  <si>
    <t>GIFT WRAP = cost +5%</t>
  </si>
  <si>
    <t xml:space="preserve">INS PREM = order cost + 3% </t>
  </si>
  <si>
    <t>Euc</t>
  </si>
  <si>
    <t>SUB TOTALS</t>
  </si>
  <si>
    <t>AV</t>
  </si>
  <si>
    <t>PROFIT</t>
  </si>
  <si>
    <t xml:space="preserve">Grand Total </t>
  </si>
  <si>
    <t xml:space="preserve">PROFIT </t>
  </si>
  <si>
    <t xml:space="preserve">Cloves 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</si>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</sst>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;[Red]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4" fontId="0" fillId="0" borderId="0" xfId="0" applyNumberFormat="1"/>
    <xf numFmtId="4" fontId="1" fillId="0" borderId="0" xfId="0" applyNumberFormat="1" applyFont="1" applyAlignment="1">
      <alignment horizontal="right" wrapText="1"/>
    </xf>
    <xf numFmtId="4" fontId="0" fillId="0" borderId="0" xfId="0" applyNumberFormat="1" applyAlignment="1">
      <alignment horizontal="right"/>
    </xf>
    <xf numFmtId="172" fontId="0" fillId="0" borderId="0" xfId="0" applyNumberFormat="1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172" fontId="1" fillId="3" borderId="1" xfId="0" applyNumberFormat="1" applyFont="1" applyFill="1" applyBorder="1"/>
    <xf numFmtId="4" fontId="0" fillId="3" borderId="1" xfId="0" applyNumberFormat="1" applyFill="1" applyBorder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172" fontId="0" fillId="3" borderId="1" xfId="0" applyNumberFormat="1" applyFill="1" applyBorder="1"/>
    <xf numFmtId="4" fontId="0" fillId="3" borderId="1" xfId="0" applyNumberFormat="1" applyFill="1" applyBorder="1"/>
    <xf numFmtId="0" fontId="0" fillId="3" borderId="1" xfId="0" applyFill="1" applyBorder="1"/>
    <xf numFmtId="0" fontId="3" fillId="3" borderId="1" xfId="0" applyFont="1" applyFill="1" applyBorder="1" applyAlignment="1">
      <alignment horizontal="left"/>
    </xf>
    <xf numFmtId="4" fontId="1" fillId="3" borderId="1" xfId="0" applyNumberFormat="1" applyFont="1" applyFill="1" applyBorder="1"/>
    <xf numFmtId="0" fontId="1" fillId="3" borderId="1" xfId="0" applyFont="1" applyFill="1" applyBorder="1"/>
    <xf numFmtId="4" fontId="1" fillId="3" borderId="1" xfId="0" applyNumberFormat="1" applyFont="1" applyFill="1" applyBorder="1" applyAlignment="1">
      <alignment horizontal="center" vertical="center"/>
    </xf>
    <xf numFmtId="172" fontId="1" fillId="3" borderId="1" xfId="0" applyNumberFormat="1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172" fontId="1" fillId="3" borderId="2" xfId="0" applyNumberFormat="1" applyFon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" fontId="1" fillId="3" borderId="3" xfId="0" applyNumberFormat="1" applyFont="1" applyFill="1" applyBorder="1" applyAlignment="1">
      <alignment horizontal="center" vertical="center"/>
    </xf>
    <xf numFmtId="172" fontId="1" fillId="3" borderId="3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/>
    <xf numFmtId="0" fontId="0" fillId="3" borderId="3" xfId="0" applyFill="1" applyBorder="1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vertical="center"/>
    </xf>
    <xf numFmtId="0" fontId="0" fillId="3" borderId="2" xfId="0" applyFill="1" applyBorder="1"/>
    <xf numFmtId="4" fontId="1" fillId="3" borderId="0" xfId="0" applyNumberFormat="1" applyFont="1" applyFill="1" applyAlignment="1">
      <alignment horizontal="center" vertical="center"/>
    </xf>
    <xf numFmtId="4" fontId="1" fillId="3" borderId="4" xfId="0" applyNumberFormat="1" applyFont="1" applyFill="1" applyBorder="1" applyAlignment="1">
      <alignment horizontal="center" vertical="center"/>
    </xf>
    <xf numFmtId="0" fontId="0" fillId="2" borderId="1" xfId="0" applyFill="1" applyBorder="1"/>
    <xf numFmtId="4" fontId="0" fillId="2" borderId="1" xfId="0" applyNumberFormat="1" applyFill="1" applyBorder="1"/>
    <xf numFmtId="172" fontId="1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zoomScalePageLayoutView="80" workbookViewId="0">
      <selection activeCell="A16" sqref="A1:A65536"/>
    </sheetView>
  </sheetViews>
  <sheetFormatPr defaultRowHeight="13.2" x14ac:dyDescent="0.25"/>
  <cols>
    <col min="1" max="1" width="19.6640625" customWidth="1"/>
    <col min="2" max="2" width="23.6640625" customWidth="1"/>
    <col min="3" max="3" width="16.5546875" customWidth="1"/>
    <col min="4" max="4" width="18.33203125" style="8" customWidth="1"/>
    <col min="5" max="5" width="16.88671875" style="8" customWidth="1"/>
    <col min="6" max="6" width="20.44140625" style="8" customWidth="1"/>
    <col min="7" max="7" width="24" style="8" customWidth="1"/>
    <col min="8" max="8" width="20.33203125" customWidth="1"/>
    <col min="9" max="9" width="23" customWidth="1"/>
    <col min="10" max="10" width="20" customWidth="1"/>
    <col min="11" max="11" width="21.33203125" customWidth="1"/>
  </cols>
  <sheetData>
    <row r="1" spans="1:11" ht="34.799999999999997" customHeight="1" x14ac:dyDescent="0.25">
      <c r="A1" s="46" t="s">
        <v>25</v>
      </c>
      <c r="B1" s="47">
        <v>0.03</v>
      </c>
      <c r="C1" s="51"/>
      <c r="D1" s="52"/>
      <c r="E1" s="52"/>
      <c r="F1" s="52"/>
      <c r="G1" s="52"/>
      <c r="H1" s="51"/>
      <c r="I1" s="51"/>
      <c r="J1" s="51"/>
      <c r="K1" s="51"/>
    </row>
    <row r="2" spans="1:11" ht="63" customHeight="1" x14ac:dyDescent="0.25">
      <c r="A2" s="13" t="s">
        <v>0</v>
      </c>
      <c r="B2" s="13" t="s">
        <v>1</v>
      </c>
      <c r="C2" s="13" t="s">
        <v>2</v>
      </c>
      <c r="D2" s="14" t="s">
        <v>3</v>
      </c>
      <c r="E2" s="14" t="s">
        <v>26</v>
      </c>
      <c r="F2" s="14" t="s">
        <v>4</v>
      </c>
      <c r="G2" s="14" t="s">
        <v>5</v>
      </c>
      <c r="H2" s="13" t="s">
        <v>30</v>
      </c>
      <c r="I2" s="14" t="s">
        <v>31</v>
      </c>
      <c r="J2" s="14" t="s">
        <v>29</v>
      </c>
      <c r="K2" s="23" t="s">
        <v>36</v>
      </c>
    </row>
    <row r="3" spans="1:11" s="12" customFormat="1" x14ac:dyDescent="0.25">
      <c r="A3" s="23" t="s">
        <v>6</v>
      </c>
      <c r="B3" s="23" t="s">
        <v>21</v>
      </c>
      <c r="C3" s="23">
        <v>5</v>
      </c>
      <c r="D3" s="32">
        <v>485</v>
      </c>
      <c r="E3" s="32">
        <f>C3*D3</f>
        <v>2425</v>
      </c>
      <c r="F3" s="32">
        <v>150</v>
      </c>
      <c r="G3" s="32">
        <v>65</v>
      </c>
      <c r="H3" s="33">
        <f>E3*5%</f>
        <v>121.25</v>
      </c>
      <c r="I3" s="33">
        <f>E3*$B$1</f>
        <v>72.75</v>
      </c>
      <c r="J3" s="32">
        <f>SUM(E3:I3)</f>
        <v>2834</v>
      </c>
      <c r="K3" s="22"/>
    </row>
    <row r="4" spans="1:11" x14ac:dyDescent="0.25">
      <c r="A4" s="23" t="s">
        <v>32</v>
      </c>
      <c r="B4" s="23" t="s">
        <v>21</v>
      </c>
      <c r="C4" s="23">
        <v>10</v>
      </c>
      <c r="D4" s="32">
        <v>325</v>
      </c>
      <c r="E4" s="32">
        <f t="shared" ref="E4:E6" si="0">C4*D4</f>
        <v>3250</v>
      </c>
      <c r="F4" s="32">
        <v>260</v>
      </c>
      <c r="G4" s="32">
        <v>110</v>
      </c>
      <c r="H4" s="33">
        <f t="shared" ref="H4:H6" si="1">E4*5%</f>
        <v>162.5</v>
      </c>
      <c r="I4" s="33">
        <f>E4*$B$1</f>
        <v>97.5</v>
      </c>
      <c r="J4" s="32">
        <f t="shared" ref="J4:J6" si="2">SUM(E4:I4)</f>
        <v>3880</v>
      </c>
      <c r="K4" s="22"/>
    </row>
    <row r="5" spans="1:11" x14ac:dyDescent="0.25">
      <c r="A5" s="13" t="s">
        <v>17</v>
      </c>
      <c r="B5" s="23" t="s">
        <v>21</v>
      </c>
      <c r="C5" s="23">
        <v>10</v>
      </c>
      <c r="D5" s="32">
        <v>395</v>
      </c>
      <c r="E5" s="32">
        <f t="shared" si="0"/>
        <v>3950</v>
      </c>
      <c r="F5" s="32">
        <v>260</v>
      </c>
      <c r="G5" s="32">
        <v>110</v>
      </c>
      <c r="H5" s="33">
        <f t="shared" si="1"/>
        <v>197.5</v>
      </c>
      <c r="I5" s="33">
        <f>E5*$B$1</f>
        <v>118.5</v>
      </c>
      <c r="J5" s="32">
        <f t="shared" si="2"/>
        <v>4636</v>
      </c>
      <c r="K5" s="22"/>
    </row>
    <row r="6" spans="1:11" x14ac:dyDescent="0.25">
      <c r="A6" s="13" t="s">
        <v>15</v>
      </c>
      <c r="B6" s="23" t="s">
        <v>21</v>
      </c>
      <c r="C6" s="23">
        <v>10</v>
      </c>
      <c r="D6" s="32">
        <v>865</v>
      </c>
      <c r="E6" s="32">
        <f t="shared" si="0"/>
        <v>8650</v>
      </c>
      <c r="F6" s="32">
        <v>260</v>
      </c>
      <c r="G6" s="32">
        <v>110</v>
      </c>
      <c r="H6" s="33">
        <f t="shared" si="1"/>
        <v>432.5</v>
      </c>
      <c r="I6" s="33">
        <f>E6*$B$1</f>
        <v>259.5</v>
      </c>
      <c r="J6" s="32">
        <f t="shared" si="2"/>
        <v>9712</v>
      </c>
      <c r="K6" s="22"/>
    </row>
    <row r="7" spans="1:11" x14ac:dyDescent="0.25">
      <c r="A7" s="13" t="s">
        <v>33</v>
      </c>
      <c r="B7" s="23"/>
      <c r="C7" s="23"/>
      <c r="D7" s="32"/>
      <c r="E7" s="32">
        <f>E3+E4+E5+E6</f>
        <v>18275</v>
      </c>
      <c r="F7" s="32">
        <f>F3+F4+F5+F6</f>
        <v>930</v>
      </c>
      <c r="G7" s="32">
        <f>G3+G4+G5+G6</f>
        <v>395</v>
      </c>
      <c r="H7" s="33">
        <f>H3+H4+H5+H6</f>
        <v>913.75</v>
      </c>
      <c r="I7" s="33">
        <f>I3+I4+I5+I6</f>
        <v>548.25</v>
      </c>
      <c r="J7" s="32">
        <f>J3+J4+J5+J6</f>
        <v>21062</v>
      </c>
      <c r="K7" s="22"/>
    </row>
    <row r="8" spans="1:11" x14ac:dyDescent="0.25">
      <c r="A8" s="13" t="s">
        <v>34</v>
      </c>
      <c r="B8" s="23"/>
      <c r="C8" s="23"/>
      <c r="D8" s="32"/>
      <c r="E8" s="32">
        <f>AVERAGE(E3:E7)</f>
        <v>7310</v>
      </c>
      <c r="F8" s="32"/>
      <c r="G8" s="32"/>
      <c r="H8" s="33"/>
      <c r="I8" s="33"/>
      <c r="J8" s="34"/>
      <c r="K8" s="22"/>
    </row>
    <row r="9" spans="1:11" x14ac:dyDescent="0.25">
      <c r="A9" s="35" t="s">
        <v>35</v>
      </c>
      <c r="B9" s="36"/>
      <c r="C9" s="36"/>
      <c r="D9" s="37"/>
      <c r="E9" s="37"/>
      <c r="F9" s="37"/>
      <c r="G9" s="37"/>
      <c r="H9" s="38"/>
      <c r="I9" s="38"/>
      <c r="J9" s="39"/>
      <c r="K9" s="36">
        <f>SUM(J3:J7)*15%</f>
        <v>6318.5999999999995</v>
      </c>
    </row>
    <row r="10" spans="1:11" x14ac:dyDescent="0.25">
      <c r="A10" s="28"/>
      <c r="B10" s="28"/>
      <c r="C10" s="28"/>
      <c r="D10" s="27"/>
      <c r="E10" s="27"/>
      <c r="F10" s="27"/>
      <c r="G10" s="27"/>
      <c r="H10" s="28"/>
      <c r="I10" s="28"/>
      <c r="J10" s="28"/>
      <c r="K10" s="28"/>
    </row>
    <row r="11" spans="1:11" x14ac:dyDescent="0.25">
      <c r="A11" s="40" t="s">
        <v>10</v>
      </c>
      <c r="B11" s="40" t="s">
        <v>22</v>
      </c>
      <c r="C11" s="40">
        <v>5</v>
      </c>
      <c r="D11" s="41">
        <v>635</v>
      </c>
      <c r="E11" s="41">
        <f>C11*D11</f>
        <v>3175</v>
      </c>
      <c r="F11" s="41">
        <v>150</v>
      </c>
      <c r="G11" s="41">
        <v>65</v>
      </c>
      <c r="H11" s="42">
        <f>E11*5%</f>
        <v>158.75</v>
      </c>
      <c r="I11" s="42">
        <f>E11*$B$1</f>
        <v>95.25</v>
      </c>
      <c r="J11" s="41">
        <f>SUM(E11:I11)</f>
        <v>3644</v>
      </c>
      <c r="K11" s="44"/>
    </row>
    <row r="12" spans="1:11" x14ac:dyDescent="0.25">
      <c r="A12" s="23" t="s">
        <v>13</v>
      </c>
      <c r="B12" s="23" t="s">
        <v>22</v>
      </c>
      <c r="C12" s="23">
        <v>5</v>
      </c>
      <c r="D12" s="32">
        <v>525</v>
      </c>
      <c r="E12" s="41">
        <f t="shared" ref="E12:E14" si="3">C12*D12</f>
        <v>2625</v>
      </c>
      <c r="F12" s="32">
        <v>150</v>
      </c>
      <c r="G12" s="32">
        <v>65</v>
      </c>
      <c r="H12" s="42">
        <f t="shared" ref="H12:H14" si="4">E12*5%</f>
        <v>131.25</v>
      </c>
      <c r="I12" s="33">
        <f>E12*$B$1</f>
        <v>78.75</v>
      </c>
      <c r="J12" s="41">
        <f t="shared" ref="J12:J14" si="5">SUM(E12:I12)</f>
        <v>3050</v>
      </c>
      <c r="K12" s="28"/>
    </row>
    <row r="13" spans="1:11" x14ac:dyDescent="0.25">
      <c r="A13" s="23" t="s">
        <v>19</v>
      </c>
      <c r="B13" s="23" t="s">
        <v>22</v>
      </c>
      <c r="C13" s="23">
        <v>10</v>
      </c>
      <c r="D13" s="32">
        <v>245</v>
      </c>
      <c r="E13" s="41">
        <f t="shared" si="3"/>
        <v>2450</v>
      </c>
      <c r="F13" s="32">
        <v>260</v>
      </c>
      <c r="G13" s="32">
        <v>110</v>
      </c>
      <c r="H13" s="42">
        <f t="shared" si="4"/>
        <v>122.5</v>
      </c>
      <c r="I13" s="33">
        <f>E13*$B$1</f>
        <v>73.5</v>
      </c>
      <c r="J13" s="41">
        <f t="shared" si="5"/>
        <v>3016</v>
      </c>
      <c r="K13" s="28"/>
    </row>
    <row r="14" spans="1:11" x14ac:dyDescent="0.25">
      <c r="A14" s="23" t="s">
        <v>8</v>
      </c>
      <c r="B14" s="23" t="s">
        <v>22</v>
      </c>
      <c r="C14" s="23">
        <v>10</v>
      </c>
      <c r="D14" s="32">
        <v>395</v>
      </c>
      <c r="E14" s="41">
        <f t="shared" si="3"/>
        <v>3950</v>
      </c>
      <c r="F14" s="32">
        <v>260</v>
      </c>
      <c r="G14" s="32">
        <v>110</v>
      </c>
      <c r="H14" s="42">
        <f t="shared" si="4"/>
        <v>197.5</v>
      </c>
      <c r="I14" s="33">
        <f>E14*$B$1</f>
        <v>118.5</v>
      </c>
      <c r="J14" s="41">
        <f t="shared" si="5"/>
        <v>4636</v>
      </c>
      <c r="K14" s="40"/>
    </row>
    <row r="15" spans="1:11" x14ac:dyDescent="0.25">
      <c r="A15" s="23" t="s">
        <v>33</v>
      </c>
      <c r="B15" s="23"/>
      <c r="C15" s="23"/>
      <c r="D15" s="32"/>
      <c r="E15" s="32">
        <f>E11+E12+E13+E14</f>
        <v>12200</v>
      </c>
      <c r="F15" s="32">
        <f t="shared" ref="F15:G15" si="6">F11+F12+F13+F14</f>
        <v>820</v>
      </c>
      <c r="G15" s="32">
        <f t="shared" si="6"/>
        <v>350</v>
      </c>
      <c r="H15" s="33">
        <f>H11+H12+H13+H14</f>
        <v>610</v>
      </c>
      <c r="I15" s="33">
        <f>I11+I12+I13+I14</f>
        <v>366</v>
      </c>
      <c r="J15" s="41">
        <f>J11+J12+J13+J14</f>
        <v>14346</v>
      </c>
      <c r="K15" s="23"/>
    </row>
    <row r="16" spans="1:11" x14ac:dyDescent="0.25">
      <c r="A16" s="23" t="s">
        <v>34</v>
      </c>
      <c r="B16" s="23"/>
      <c r="C16" s="23"/>
      <c r="D16" s="32"/>
      <c r="E16" s="32">
        <f>AVERAGE(E11:E15)</f>
        <v>4880</v>
      </c>
      <c r="F16" s="32"/>
      <c r="G16" s="32"/>
      <c r="H16" s="23"/>
      <c r="I16" s="33"/>
      <c r="J16" s="32"/>
      <c r="K16" s="23"/>
    </row>
    <row r="17" spans="1:11" x14ac:dyDescent="0.25">
      <c r="A17" s="23" t="s">
        <v>37</v>
      </c>
      <c r="B17" s="15"/>
      <c r="C17" s="16"/>
      <c r="D17" s="30"/>
      <c r="E17" s="30"/>
      <c r="F17" s="30"/>
      <c r="G17" s="30"/>
      <c r="H17" s="31"/>
      <c r="I17" s="17"/>
      <c r="J17" s="23"/>
      <c r="K17" s="23">
        <f>SUM(J11:J15)*15%</f>
        <v>4303.8</v>
      </c>
    </row>
    <row r="18" spans="1:11" x14ac:dyDescent="0.25">
      <c r="A18" s="28"/>
      <c r="B18" s="28"/>
      <c r="C18" s="28"/>
      <c r="D18" s="27"/>
      <c r="E18" s="27"/>
      <c r="F18" s="27"/>
      <c r="G18" s="27"/>
      <c r="H18" s="28"/>
      <c r="I18" s="28"/>
      <c r="J18" s="32"/>
      <c r="K18" s="23"/>
    </row>
    <row r="19" spans="1:11" x14ac:dyDescent="0.25">
      <c r="A19" s="23" t="s">
        <v>14</v>
      </c>
      <c r="B19" s="23" t="s">
        <v>24</v>
      </c>
      <c r="C19" s="23">
        <v>5</v>
      </c>
      <c r="D19" s="32">
        <v>365</v>
      </c>
      <c r="E19" s="32">
        <f>C19*D19</f>
        <v>1825</v>
      </c>
      <c r="F19" s="32">
        <v>150</v>
      </c>
      <c r="G19" s="32">
        <v>65</v>
      </c>
      <c r="H19" s="23">
        <f>E19*5%</f>
        <v>91.25</v>
      </c>
      <c r="I19" s="33">
        <f>E19*3%</f>
        <v>54.75</v>
      </c>
      <c r="J19" s="32">
        <f>SUM(J11:J11)</f>
        <v>3644</v>
      </c>
      <c r="K19" s="23"/>
    </row>
    <row r="20" spans="1:11" x14ac:dyDescent="0.25">
      <c r="A20" s="23" t="s">
        <v>18</v>
      </c>
      <c r="B20" s="23" t="s">
        <v>24</v>
      </c>
      <c r="C20" s="23">
        <v>10</v>
      </c>
      <c r="D20" s="32">
        <v>695</v>
      </c>
      <c r="E20" s="32">
        <f t="shared" ref="E20:E21" si="7">C20*D20</f>
        <v>6950</v>
      </c>
      <c r="F20" s="32">
        <v>260</v>
      </c>
      <c r="G20" s="32">
        <v>110</v>
      </c>
      <c r="H20" s="23">
        <f t="shared" ref="H20" si="8">E20*5%</f>
        <v>347.5</v>
      </c>
      <c r="I20" s="33">
        <f t="shared" ref="I20:I21" si="9">E20*3%</f>
        <v>208.5</v>
      </c>
      <c r="J20" s="32">
        <f t="shared" ref="J20:J21" si="10">SUM(J12:J12)</f>
        <v>3050</v>
      </c>
      <c r="K20" s="45"/>
    </row>
    <row r="21" spans="1:11" x14ac:dyDescent="0.25">
      <c r="A21" s="23" t="s">
        <v>38</v>
      </c>
      <c r="B21" s="23" t="s">
        <v>24</v>
      </c>
      <c r="C21" s="23">
        <v>5</v>
      </c>
      <c r="D21" s="32">
        <v>325</v>
      </c>
      <c r="E21" s="32">
        <f t="shared" si="7"/>
        <v>1625</v>
      </c>
      <c r="F21" s="32">
        <v>260</v>
      </c>
      <c r="G21" s="32">
        <v>110</v>
      </c>
      <c r="H21" s="23">
        <f>E21*5%</f>
        <v>81.25</v>
      </c>
      <c r="I21" s="33">
        <f t="shared" si="9"/>
        <v>48.75</v>
      </c>
      <c r="J21" s="32">
        <f t="shared" si="10"/>
        <v>3016</v>
      </c>
      <c r="K21" s="28"/>
    </row>
    <row r="22" spans="1:11" x14ac:dyDescent="0.25">
      <c r="A22" s="23" t="s">
        <v>33</v>
      </c>
      <c r="B22" s="20"/>
      <c r="C22" s="25"/>
      <c r="D22" s="27"/>
      <c r="E22" s="21">
        <f>E19+E20+E21</f>
        <v>10400</v>
      </c>
      <c r="F22" s="32">
        <f>F19+F20+F21</f>
        <v>670</v>
      </c>
      <c r="G22" s="32">
        <f>G19+G20+G21</f>
        <v>285</v>
      </c>
      <c r="H22" s="23">
        <f>H19+H20+H21</f>
        <v>520</v>
      </c>
      <c r="I22" s="33">
        <f>I19+I20+I21</f>
        <v>312</v>
      </c>
      <c r="J22" s="32">
        <f>J19+J20+J21</f>
        <v>9710</v>
      </c>
      <c r="K22" s="28"/>
    </row>
    <row r="23" spans="1:11" x14ac:dyDescent="0.25">
      <c r="A23" s="23" t="s">
        <v>34</v>
      </c>
      <c r="B23" s="20"/>
      <c r="C23" s="25"/>
      <c r="D23" s="27"/>
      <c r="E23" s="21">
        <f>AVERAGE(E19:E22)</f>
        <v>5200</v>
      </c>
      <c r="F23" s="30"/>
      <c r="G23" s="30"/>
      <c r="H23" s="28"/>
      <c r="I23" s="26"/>
      <c r="J23" s="28"/>
      <c r="K23" s="28"/>
    </row>
    <row r="24" spans="1:11" x14ac:dyDescent="0.25">
      <c r="A24" s="23" t="s">
        <v>37</v>
      </c>
      <c r="B24" s="20"/>
      <c r="C24" s="25"/>
      <c r="D24" s="27"/>
      <c r="E24" s="18"/>
      <c r="F24" s="27"/>
      <c r="G24" s="27"/>
      <c r="H24" s="28"/>
      <c r="I24" s="26"/>
      <c r="J24" s="28"/>
      <c r="K24" s="24">
        <f>SUM(J19:J22)*15%</f>
        <v>2913</v>
      </c>
    </row>
    <row r="25" spans="1:11" ht="13.8" x14ac:dyDescent="0.25">
      <c r="A25" s="29"/>
      <c r="B25" s="20"/>
      <c r="C25" s="25"/>
      <c r="D25" s="27"/>
      <c r="E25" s="27"/>
      <c r="F25" s="27"/>
      <c r="G25" s="27"/>
      <c r="H25" s="28"/>
      <c r="I25" s="26"/>
      <c r="J25" s="23"/>
      <c r="K25" s="28"/>
    </row>
    <row r="26" spans="1:11" x14ac:dyDescent="0.25">
      <c r="A26" s="23" t="s">
        <v>16</v>
      </c>
      <c r="B26" s="23" t="s">
        <v>23</v>
      </c>
      <c r="C26" s="23">
        <v>10</v>
      </c>
      <c r="D26" s="32">
        <v>950</v>
      </c>
      <c r="E26" s="32">
        <f>C26*D26</f>
        <v>9500</v>
      </c>
      <c r="F26" s="32">
        <v>260</v>
      </c>
      <c r="G26" s="32">
        <v>110</v>
      </c>
      <c r="H26" s="23">
        <f>E26*5%</f>
        <v>475</v>
      </c>
      <c r="I26" s="53">
        <f>E26*3%</f>
        <v>285</v>
      </c>
      <c r="J26" s="32">
        <f t="shared" ref="J26:J29" si="11">SUM(E26:I26)</f>
        <v>10630</v>
      </c>
      <c r="K26" s="28"/>
    </row>
    <row r="27" spans="1:11" x14ac:dyDescent="0.25">
      <c r="A27" s="23" t="s">
        <v>20</v>
      </c>
      <c r="B27" s="23" t="s">
        <v>23</v>
      </c>
      <c r="C27" s="23">
        <v>5</v>
      </c>
      <c r="D27" s="32">
        <v>1450</v>
      </c>
      <c r="E27" s="32">
        <f t="shared" ref="E27:E28" si="12">C27*D27</f>
        <v>7250</v>
      </c>
      <c r="F27" s="50">
        <v>150</v>
      </c>
      <c r="G27" s="32">
        <v>122.5</v>
      </c>
      <c r="H27" s="23">
        <f>E27*5%</f>
        <v>362.5</v>
      </c>
      <c r="I27" s="53">
        <f t="shared" ref="I27:I29" si="13">E27*3%</f>
        <v>217.5</v>
      </c>
      <c r="J27" s="32">
        <f t="shared" si="11"/>
        <v>8102.5</v>
      </c>
      <c r="K27" s="28"/>
    </row>
    <row r="28" spans="1:11" x14ac:dyDescent="0.25">
      <c r="A28" s="13" t="s">
        <v>9</v>
      </c>
      <c r="B28" s="23" t="s">
        <v>23</v>
      </c>
      <c r="C28" s="23">
        <v>10</v>
      </c>
      <c r="D28" s="32">
        <v>865</v>
      </c>
      <c r="E28" s="32">
        <f t="shared" si="12"/>
        <v>8650</v>
      </c>
      <c r="F28" s="32">
        <v>260</v>
      </c>
      <c r="G28" s="32">
        <v>110</v>
      </c>
      <c r="H28" s="33">
        <f>E27*5%</f>
        <v>362.5</v>
      </c>
      <c r="I28" s="53">
        <f t="shared" si="13"/>
        <v>259.5</v>
      </c>
      <c r="J28" s="32">
        <f t="shared" si="11"/>
        <v>9642</v>
      </c>
      <c r="K28" s="48"/>
    </row>
    <row r="29" spans="1:11" x14ac:dyDescent="0.25">
      <c r="A29" s="23" t="s">
        <v>11</v>
      </c>
      <c r="B29" s="23" t="s">
        <v>23</v>
      </c>
      <c r="C29" s="23">
        <v>5</v>
      </c>
      <c r="D29" s="32">
        <v>525</v>
      </c>
      <c r="E29" s="32">
        <f>C29*D29</f>
        <v>2625</v>
      </c>
      <c r="F29" s="32">
        <v>150</v>
      </c>
      <c r="G29" s="49">
        <v>65</v>
      </c>
      <c r="H29" s="33">
        <f>E28*5%</f>
        <v>432.5</v>
      </c>
      <c r="I29" s="53">
        <f t="shared" si="13"/>
        <v>78.75</v>
      </c>
      <c r="J29" s="32">
        <f t="shared" si="11"/>
        <v>3351.25</v>
      </c>
      <c r="K29" s="28"/>
    </row>
    <row r="30" spans="1:11" x14ac:dyDescent="0.25">
      <c r="A30" s="23" t="s">
        <v>33</v>
      </c>
      <c r="B30" s="28"/>
      <c r="C30" s="28"/>
      <c r="D30" s="32"/>
      <c r="E30" s="21">
        <f>E26+E27+E28+E29</f>
        <v>28025</v>
      </c>
      <c r="F30" s="21">
        <f t="shared" ref="F30:J30" si="14">F26+F27+F28+F29</f>
        <v>820</v>
      </c>
      <c r="G30" s="21">
        <f t="shared" si="14"/>
        <v>407.5</v>
      </c>
      <c r="H30" s="21">
        <f t="shared" si="14"/>
        <v>1632.5</v>
      </c>
      <c r="I30" s="21">
        <f t="shared" si="14"/>
        <v>840.75</v>
      </c>
      <c r="J30" s="21">
        <f t="shared" si="14"/>
        <v>31725.75</v>
      </c>
      <c r="K30" s="28"/>
    </row>
    <row r="31" spans="1:11" x14ac:dyDescent="0.25">
      <c r="A31" s="23" t="s">
        <v>34</v>
      </c>
      <c r="B31" s="28"/>
      <c r="C31" s="28"/>
      <c r="D31" s="43"/>
      <c r="E31" s="32">
        <f>AVERAGE(E26:E30)</f>
        <v>11210</v>
      </c>
      <c r="F31" s="31"/>
      <c r="G31" s="31"/>
      <c r="H31" s="31"/>
      <c r="I31" s="28"/>
      <c r="J31" s="28"/>
      <c r="K31" s="28"/>
    </row>
    <row r="32" spans="1:11" x14ac:dyDescent="0.25">
      <c r="A32" s="23" t="s">
        <v>37</v>
      </c>
      <c r="B32" s="28"/>
      <c r="C32" s="28"/>
      <c r="D32" s="28"/>
      <c r="E32" s="31"/>
      <c r="F32" s="31"/>
      <c r="G32" s="31"/>
      <c r="H32" s="31"/>
      <c r="I32" s="28"/>
      <c r="J32" s="28"/>
      <c r="K32" s="23">
        <f>SUM(J26:J30)*15%</f>
        <v>9517.7250000000004</v>
      </c>
    </row>
    <row r="33" spans="1:11" x14ac:dyDescent="0.25">
      <c r="A33" s="23" t="s">
        <v>39</v>
      </c>
      <c r="B33" s="28"/>
      <c r="C33" s="28"/>
      <c r="D33" s="28"/>
      <c r="E33" s="28"/>
      <c r="F33" s="28"/>
      <c r="G33" s="28"/>
      <c r="H33" s="28"/>
      <c r="I33" s="19"/>
      <c r="J33" s="28"/>
      <c r="K33" s="23">
        <f>K9+K17+K24</f>
        <v>13535.4</v>
      </c>
    </row>
    <row r="34" spans="1:11" x14ac:dyDescent="0.25">
      <c r="D34"/>
      <c r="E34"/>
      <c r="F34"/>
      <c r="G34"/>
    </row>
    <row r="35" spans="1:11" x14ac:dyDescent="0.25">
      <c r="D35"/>
      <c r="E35"/>
      <c r="F35"/>
      <c r="G35"/>
    </row>
    <row r="36" spans="1:11" x14ac:dyDescent="0.25">
      <c r="D36"/>
      <c r="E36"/>
      <c r="F36"/>
      <c r="G36"/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>
    <oddHeader>&amp;L&amp;"Edwardian Script ITC,Regular"&amp;16Andre Oppong &amp;R&amp;"Edwardian Script ITC,Regular"22/6/23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opLeftCell="A3" workbookViewId="0">
      <selection activeCell="G9" sqref="G9"/>
    </sheetView>
  </sheetViews>
  <sheetFormatPr defaultRowHeight="13.2" x14ac:dyDescent="0.25"/>
  <cols>
    <col min="1" max="1" width="17.6640625" customWidth="1"/>
    <col min="2" max="2" width="12.88671875" customWidth="1"/>
    <col min="4" max="7" width="9.109375" style="8" customWidth="1"/>
    <col min="8" max="8" width="11.44140625" customWidth="1"/>
  </cols>
  <sheetData>
    <row r="2" spans="1:10" x14ac:dyDescent="0.25">
      <c r="A2" t="s">
        <v>25</v>
      </c>
      <c r="B2" s="2">
        <v>0.03</v>
      </c>
    </row>
    <row r="3" spans="1:10" ht="39.6" x14ac:dyDescent="0.25">
      <c r="A3" s="7" t="s">
        <v>0</v>
      </c>
      <c r="B3" s="7" t="s">
        <v>1</v>
      </c>
      <c r="C3" s="3" t="s">
        <v>2</v>
      </c>
      <c r="D3" s="9" t="s">
        <v>3</v>
      </c>
      <c r="E3" s="9" t="s">
        <v>26</v>
      </c>
      <c r="F3" s="9" t="s">
        <v>4</v>
      </c>
      <c r="G3" s="9" t="s">
        <v>5</v>
      </c>
      <c r="H3" s="1" t="s">
        <v>27</v>
      </c>
      <c r="I3" s="9" t="s">
        <v>28</v>
      </c>
      <c r="J3" s="9" t="s">
        <v>29</v>
      </c>
    </row>
    <row r="4" spans="1:10" x14ac:dyDescent="0.25">
      <c r="A4" s="5" t="s">
        <v>6</v>
      </c>
      <c r="B4" s="5" t="s">
        <v>21</v>
      </c>
      <c r="C4" s="4">
        <v>5</v>
      </c>
      <c r="D4" s="10">
        <v>485</v>
      </c>
      <c r="E4" s="10">
        <f>C4*D4</f>
        <v>2425</v>
      </c>
      <c r="F4" s="10">
        <v>150</v>
      </c>
      <c r="G4" s="10">
        <v>65</v>
      </c>
      <c r="H4" s="11">
        <f>E4*5%</f>
        <v>121.25</v>
      </c>
      <c r="I4" s="11">
        <f>E4*$B$2</f>
        <v>72.75</v>
      </c>
      <c r="J4" s="8">
        <f>SUM(E4:I4)</f>
        <v>2834</v>
      </c>
    </row>
    <row r="5" spans="1:10" x14ac:dyDescent="0.25">
      <c r="A5" s="5" t="s">
        <v>7</v>
      </c>
      <c r="B5" s="5" t="s">
        <v>24</v>
      </c>
      <c r="C5" s="4">
        <v>10</v>
      </c>
      <c r="D5" s="10">
        <v>325</v>
      </c>
      <c r="E5" s="10">
        <f t="shared" ref="E5:E18" si="0">C5*D5</f>
        <v>3250</v>
      </c>
      <c r="F5" s="10">
        <v>260</v>
      </c>
      <c r="G5" s="10">
        <v>110</v>
      </c>
      <c r="H5" s="11">
        <f t="shared" ref="H5:H18" si="1">E5*5%</f>
        <v>162.5</v>
      </c>
      <c r="I5" s="11">
        <f t="shared" ref="I5:I18" si="2">E5*$B$2</f>
        <v>97.5</v>
      </c>
      <c r="J5" s="8">
        <f t="shared" ref="J5:J18" si="3">SUM(E5:I5)</f>
        <v>3880</v>
      </c>
    </row>
    <row r="6" spans="1:10" x14ac:dyDescent="0.25">
      <c r="A6" s="6" t="s">
        <v>8</v>
      </c>
      <c r="B6" s="5" t="s">
        <v>22</v>
      </c>
      <c r="C6" s="4">
        <v>10</v>
      </c>
      <c r="D6" s="10">
        <v>395</v>
      </c>
      <c r="E6" s="10">
        <f t="shared" si="0"/>
        <v>3950</v>
      </c>
      <c r="F6" s="10">
        <v>260</v>
      </c>
      <c r="G6" s="10">
        <v>110</v>
      </c>
      <c r="H6" s="11">
        <f t="shared" si="1"/>
        <v>197.5</v>
      </c>
      <c r="I6" s="11">
        <f t="shared" si="2"/>
        <v>118.5</v>
      </c>
      <c r="J6" s="8">
        <f t="shared" si="3"/>
        <v>4636</v>
      </c>
    </row>
    <row r="7" spans="1:10" x14ac:dyDescent="0.25">
      <c r="A7" s="6" t="s">
        <v>9</v>
      </c>
      <c r="B7" s="5" t="s">
        <v>23</v>
      </c>
      <c r="C7" s="4">
        <v>10</v>
      </c>
      <c r="D7" s="10">
        <v>865</v>
      </c>
      <c r="E7" s="10">
        <f t="shared" si="0"/>
        <v>8650</v>
      </c>
      <c r="F7" s="10">
        <v>260</v>
      </c>
      <c r="G7" s="10">
        <v>110</v>
      </c>
      <c r="H7" s="11">
        <f t="shared" si="1"/>
        <v>432.5</v>
      </c>
      <c r="I7" s="11">
        <f t="shared" si="2"/>
        <v>259.5</v>
      </c>
      <c r="J7" s="8">
        <f t="shared" si="3"/>
        <v>9712</v>
      </c>
    </row>
    <row r="8" spans="1:10" x14ac:dyDescent="0.25">
      <c r="A8" s="5" t="s">
        <v>10</v>
      </c>
      <c r="B8" s="5" t="s">
        <v>22</v>
      </c>
      <c r="C8" s="4">
        <v>5</v>
      </c>
      <c r="D8" s="10">
        <v>635</v>
      </c>
      <c r="E8" s="10">
        <f t="shared" si="0"/>
        <v>3175</v>
      </c>
      <c r="F8" s="10">
        <v>150</v>
      </c>
      <c r="G8" s="10">
        <v>65</v>
      </c>
      <c r="H8" s="11">
        <f t="shared" si="1"/>
        <v>158.75</v>
      </c>
      <c r="I8" s="11">
        <f t="shared" si="2"/>
        <v>95.25</v>
      </c>
      <c r="J8" s="8">
        <f t="shared" si="3"/>
        <v>3644</v>
      </c>
    </row>
    <row r="9" spans="1:10" x14ac:dyDescent="0.25">
      <c r="A9" s="5" t="s">
        <v>11</v>
      </c>
      <c r="B9" s="5" t="s">
        <v>23</v>
      </c>
      <c r="C9" s="4">
        <v>5</v>
      </c>
      <c r="D9" s="10">
        <v>525</v>
      </c>
      <c r="E9" s="10">
        <f t="shared" si="0"/>
        <v>2625</v>
      </c>
      <c r="F9" s="10">
        <v>150</v>
      </c>
      <c r="G9" s="10">
        <v>65</v>
      </c>
      <c r="H9" s="11">
        <f t="shared" si="1"/>
        <v>131.25</v>
      </c>
      <c r="I9" s="11">
        <f t="shared" si="2"/>
        <v>78.75</v>
      </c>
      <c r="J9" s="8">
        <f t="shared" si="3"/>
        <v>3050</v>
      </c>
    </row>
    <row r="10" spans="1:10" x14ac:dyDescent="0.25">
      <c r="A10" s="5" t="s">
        <v>12</v>
      </c>
      <c r="B10" s="5" t="s">
        <v>21</v>
      </c>
      <c r="C10" s="4">
        <v>10</v>
      </c>
      <c r="D10" s="10">
        <v>245</v>
      </c>
      <c r="E10" s="10">
        <f t="shared" si="0"/>
        <v>2450</v>
      </c>
      <c r="F10" s="10">
        <v>260</v>
      </c>
      <c r="G10" s="10">
        <v>110</v>
      </c>
      <c r="H10" s="11">
        <f t="shared" si="1"/>
        <v>122.5</v>
      </c>
      <c r="I10" s="11">
        <f t="shared" si="2"/>
        <v>73.5</v>
      </c>
      <c r="J10" s="8">
        <f t="shared" si="3"/>
        <v>3016</v>
      </c>
    </row>
    <row r="11" spans="1:10" x14ac:dyDescent="0.25">
      <c r="A11" s="5" t="s">
        <v>13</v>
      </c>
      <c r="B11" s="5" t="s">
        <v>22</v>
      </c>
      <c r="C11" s="4">
        <v>5</v>
      </c>
      <c r="D11" s="10">
        <v>735</v>
      </c>
      <c r="E11" s="10">
        <f t="shared" si="0"/>
        <v>3675</v>
      </c>
      <c r="F11" s="10">
        <v>150</v>
      </c>
      <c r="G11" s="10">
        <v>65</v>
      </c>
      <c r="H11" s="11">
        <f t="shared" si="1"/>
        <v>183.75</v>
      </c>
      <c r="I11" s="11">
        <f t="shared" si="2"/>
        <v>110.25</v>
      </c>
      <c r="J11" s="8">
        <f t="shared" si="3"/>
        <v>4184</v>
      </c>
    </row>
    <row r="12" spans="1:10" x14ac:dyDescent="0.25">
      <c r="A12" s="5" t="s">
        <v>14</v>
      </c>
      <c r="B12" s="5" t="s">
        <v>24</v>
      </c>
      <c r="C12" s="4">
        <v>5</v>
      </c>
      <c r="D12" s="10">
        <v>365</v>
      </c>
      <c r="E12" s="10">
        <f t="shared" si="0"/>
        <v>1825</v>
      </c>
      <c r="F12" s="10">
        <v>150</v>
      </c>
      <c r="G12" s="10">
        <v>65</v>
      </c>
      <c r="H12" s="11">
        <f t="shared" si="1"/>
        <v>91.25</v>
      </c>
      <c r="I12" s="11">
        <f t="shared" si="2"/>
        <v>54.75</v>
      </c>
      <c r="J12" s="8">
        <f t="shared" si="3"/>
        <v>2186</v>
      </c>
    </row>
    <row r="13" spans="1:10" x14ac:dyDescent="0.25">
      <c r="A13" s="5" t="s">
        <v>15</v>
      </c>
      <c r="B13" s="5" t="s">
        <v>21</v>
      </c>
      <c r="C13" s="4">
        <v>5</v>
      </c>
      <c r="D13" s="10">
        <v>545</v>
      </c>
      <c r="E13" s="10">
        <f t="shared" si="0"/>
        <v>2725</v>
      </c>
      <c r="F13" s="10">
        <v>150</v>
      </c>
      <c r="G13" s="10">
        <v>65</v>
      </c>
      <c r="H13" s="11">
        <f t="shared" si="1"/>
        <v>136.25</v>
      </c>
      <c r="I13" s="11">
        <f t="shared" si="2"/>
        <v>81.75</v>
      </c>
      <c r="J13" s="8">
        <f t="shared" si="3"/>
        <v>3158</v>
      </c>
    </row>
    <row r="14" spans="1:10" x14ac:dyDescent="0.25">
      <c r="A14" s="5" t="s">
        <v>16</v>
      </c>
      <c r="B14" s="5" t="s">
        <v>23</v>
      </c>
      <c r="C14" s="4">
        <v>10</v>
      </c>
      <c r="D14" s="10">
        <v>950</v>
      </c>
      <c r="E14" s="10">
        <f t="shared" si="0"/>
        <v>9500</v>
      </c>
      <c r="F14" s="10">
        <v>260</v>
      </c>
      <c r="G14" s="10">
        <v>110</v>
      </c>
      <c r="H14" s="11">
        <f t="shared" si="1"/>
        <v>475</v>
      </c>
      <c r="I14" s="11">
        <f t="shared" si="2"/>
        <v>285</v>
      </c>
      <c r="J14" s="8">
        <f t="shared" si="3"/>
        <v>10630</v>
      </c>
    </row>
    <row r="15" spans="1:10" x14ac:dyDescent="0.25">
      <c r="A15" s="5" t="s">
        <v>17</v>
      </c>
      <c r="B15" s="5" t="s">
        <v>21</v>
      </c>
      <c r="C15" s="4">
        <v>5</v>
      </c>
      <c r="D15" s="10">
        <v>595</v>
      </c>
      <c r="E15" s="10">
        <f t="shared" si="0"/>
        <v>2975</v>
      </c>
      <c r="F15" s="10">
        <v>150</v>
      </c>
      <c r="G15" s="10">
        <v>65</v>
      </c>
      <c r="H15" s="11">
        <f t="shared" si="1"/>
        <v>148.75</v>
      </c>
      <c r="I15" s="11">
        <f t="shared" si="2"/>
        <v>89.25</v>
      </c>
      <c r="J15" s="8">
        <f t="shared" si="3"/>
        <v>3428</v>
      </c>
    </row>
    <row r="16" spans="1:10" x14ac:dyDescent="0.25">
      <c r="A16" s="5" t="s">
        <v>18</v>
      </c>
      <c r="B16" s="5" t="s">
        <v>24</v>
      </c>
      <c r="C16" s="4">
        <v>10</v>
      </c>
      <c r="D16" s="10">
        <v>695</v>
      </c>
      <c r="E16" s="10">
        <f t="shared" si="0"/>
        <v>6950</v>
      </c>
      <c r="F16" s="10">
        <v>260</v>
      </c>
      <c r="G16" s="10">
        <v>110</v>
      </c>
      <c r="H16" s="11">
        <f t="shared" si="1"/>
        <v>347.5</v>
      </c>
      <c r="I16" s="11">
        <f t="shared" si="2"/>
        <v>208.5</v>
      </c>
      <c r="J16" s="8">
        <f t="shared" si="3"/>
        <v>7876</v>
      </c>
    </row>
    <row r="17" spans="1:10" x14ac:dyDescent="0.25">
      <c r="A17" s="5" t="s">
        <v>19</v>
      </c>
      <c r="B17" s="5" t="s">
        <v>22</v>
      </c>
      <c r="C17" s="4">
        <v>10</v>
      </c>
      <c r="D17" s="10">
        <v>485</v>
      </c>
      <c r="E17" s="10">
        <f t="shared" si="0"/>
        <v>4850</v>
      </c>
      <c r="F17" s="10">
        <v>260</v>
      </c>
      <c r="G17" s="10">
        <v>110</v>
      </c>
      <c r="H17" s="11">
        <f t="shared" si="1"/>
        <v>242.5</v>
      </c>
      <c r="I17" s="11">
        <f t="shared" si="2"/>
        <v>145.5</v>
      </c>
      <c r="J17" s="8">
        <f t="shared" si="3"/>
        <v>5608</v>
      </c>
    </row>
    <row r="18" spans="1:10" x14ac:dyDescent="0.25">
      <c r="A18" s="5" t="s">
        <v>20</v>
      </c>
      <c r="B18" s="5" t="s">
        <v>23</v>
      </c>
      <c r="C18" s="4">
        <v>5</v>
      </c>
      <c r="D18" s="10">
        <v>1450</v>
      </c>
      <c r="E18" s="10">
        <f t="shared" si="0"/>
        <v>7250</v>
      </c>
      <c r="F18" s="10">
        <v>150</v>
      </c>
      <c r="G18" s="10">
        <v>65</v>
      </c>
      <c r="H18" s="11">
        <f t="shared" si="1"/>
        <v>362.5</v>
      </c>
      <c r="I18" s="11">
        <f t="shared" si="2"/>
        <v>217.5</v>
      </c>
      <c r="J18" s="8">
        <f t="shared" si="3"/>
        <v>8045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013E2B786584DB70F2723EF4EAD43" ma:contentTypeVersion="7" ma:contentTypeDescription="Create a new document." ma:contentTypeScope="" ma:versionID="75b3c4ad9191ecb074e24894e2c7fa2b">
  <xsd:schema xmlns:xsd="http://www.w3.org/2001/XMLSchema" xmlns:xs="http://www.w3.org/2001/XMLSchema" xmlns:p="http://schemas.microsoft.com/office/2006/metadata/properties" xmlns:ns2="c63e1e20-65d7-4e97-9956-c577aab56495" xmlns:ns3="352485e8-ee27-4248-8679-a004f0bbc829" targetNamespace="http://schemas.microsoft.com/office/2006/metadata/properties" ma:root="true" ma:fieldsID="6da5f9100c518741c0cde1fe3631d2a8" ns2:_="" ns3:_="">
    <xsd:import namespace="c63e1e20-65d7-4e97-9956-c577aab56495"/>
    <xsd:import namespace="352485e8-ee27-4248-8679-a004f0bbc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1e20-65d7-4e97-9956-c577aab56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485e8-ee27-4248-8679-a004f0bb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CCC221-91BF-48E3-8B50-D422B6211A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E643A-EDE5-4D3A-A65D-C8D01B9709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e1e20-65d7-4e97-9956-c577aab56495"/>
    <ds:schemaRef ds:uri="352485e8-ee27-4248-8679-a004f0bbc8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FCBDBB-5D43-47C2-8547-0D212639B9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N.W.K.C.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jeanette.wood</dc:creator>
  <cp:lastModifiedBy>YAW OPPONG</cp:lastModifiedBy>
  <dcterms:created xsi:type="dcterms:W3CDTF">2002-07-04T09:26:44Z</dcterms:created>
  <dcterms:modified xsi:type="dcterms:W3CDTF">2023-06-22T22:08:24Z</dcterms:modified>
</cp:coreProperties>
</file>