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avage/Documents/phd/energy_futures/data/"/>
    </mc:Choice>
  </mc:AlternateContent>
  <xr:revisionPtr revIDLastSave="0" documentId="13_ncr:1_{BA50E53B-3883-F449-8112-91F81B4B99AD}" xr6:coauthVersionLast="47" xr6:coauthVersionMax="47" xr10:uidLastSave="{00000000-0000-0000-0000-000000000000}"/>
  <bookViews>
    <workbookView xWindow="0" yWindow="500" windowWidth="35840" windowHeight="20620" activeTab="1" xr2:uid="{F5CE6A45-D433-4383-AF63-C1041EC6A7FE}"/>
  </bookViews>
  <sheets>
    <sheet name="WB! Status" sheetId="39" r:id="rId1"/>
    <sheet name="MPA" sheetId="12" r:id="rId2"/>
  </sheets>
  <externalReferences>
    <externalReference r:id="rId3"/>
  </externalReferences>
  <definedNames>
    <definedName name="WBGOFEATOL">0.000001</definedName>
    <definedName name="WBGOLINDEG">3</definedName>
    <definedName name="WBMAX">MPA!$Y$14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2" l="1"/>
  <c r="U9" i="12"/>
  <c r="Y7" i="12" s="1"/>
  <c r="I12" i="12"/>
  <c r="F12" i="12"/>
  <c r="T10" i="12"/>
  <c r="H10" i="12"/>
  <c r="K10" i="12"/>
  <c r="J10" i="12"/>
  <c r="Q10" i="12"/>
  <c r="F9" i="12"/>
  <c r="Y10" i="12"/>
  <c r="J9" i="12" l="1"/>
  <c r="P58" i="12"/>
  <c r="P122" i="12"/>
  <c r="P186" i="12"/>
  <c r="P250" i="12"/>
  <c r="P314" i="12"/>
  <c r="P71" i="12"/>
  <c r="P129" i="12"/>
  <c r="P43" i="12"/>
  <c r="P107" i="12"/>
  <c r="P171" i="12"/>
  <c r="P235" i="12"/>
  <c r="P299" i="12"/>
  <c r="P47" i="12"/>
  <c r="P327" i="12"/>
  <c r="P20" i="12"/>
  <c r="P84" i="12"/>
  <c r="P148" i="12"/>
  <c r="P212" i="12"/>
  <c r="P276" i="12"/>
  <c r="P340" i="12"/>
  <c r="P303" i="12"/>
  <c r="P29" i="12"/>
  <c r="P93" i="12"/>
  <c r="P157" i="12"/>
  <c r="P221" i="12"/>
  <c r="P285" i="12"/>
  <c r="P349" i="12"/>
  <c r="P231" i="12"/>
  <c r="P14" i="12"/>
  <c r="P78" i="12"/>
  <c r="P142" i="12"/>
  <c r="P206" i="12"/>
  <c r="P270" i="12"/>
  <c r="P334" i="12"/>
  <c r="P199" i="12"/>
  <c r="P289" i="12"/>
  <c r="P64" i="12"/>
  <c r="P128" i="12"/>
  <c r="P192" i="12"/>
  <c r="P256" i="12"/>
  <c r="P320" i="12"/>
  <c r="P33" i="12"/>
  <c r="P97" i="12"/>
  <c r="P265" i="12"/>
  <c r="P66" i="12"/>
  <c r="P130" i="12"/>
  <c r="P194" i="12"/>
  <c r="P258" i="12"/>
  <c r="P322" i="12"/>
  <c r="P103" i="12"/>
  <c r="P217" i="12"/>
  <c r="P51" i="12"/>
  <c r="P115" i="12"/>
  <c r="P179" i="12"/>
  <c r="P243" i="12"/>
  <c r="P307" i="12"/>
  <c r="P63" i="12"/>
  <c r="P351" i="12"/>
  <c r="P28" i="12"/>
  <c r="P92" i="12"/>
  <c r="P156" i="12"/>
  <c r="P220" i="12"/>
  <c r="P284" i="12"/>
  <c r="P348" i="12"/>
  <c r="P343" i="12"/>
  <c r="P37" i="12"/>
  <c r="P101" i="12"/>
  <c r="P165" i="12"/>
  <c r="P229" i="12"/>
  <c r="P293" i="12"/>
  <c r="P357" i="12"/>
  <c r="P214" i="12"/>
  <c r="P200" i="12"/>
  <c r="P10" i="12"/>
  <c r="P74" i="12"/>
  <c r="P138" i="12"/>
  <c r="P202" i="12"/>
  <c r="P266" i="12"/>
  <c r="P330" i="12"/>
  <c r="P143" i="12"/>
  <c r="P281" i="12"/>
  <c r="P59" i="12"/>
  <c r="P123" i="12"/>
  <c r="P187" i="12"/>
  <c r="P251" i="12"/>
  <c r="P315" i="12"/>
  <c r="P95" i="12"/>
  <c r="P137" i="12"/>
  <c r="P36" i="12"/>
  <c r="P100" i="12"/>
  <c r="P164" i="12"/>
  <c r="P228" i="12"/>
  <c r="P292" i="12"/>
  <c r="P356" i="12"/>
  <c r="P153" i="12"/>
  <c r="P45" i="12"/>
  <c r="P109" i="12"/>
  <c r="P173" i="12"/>
  <c r="P237" i="12"/>
  <c r="P301" i="12"/>
  <c r="P23" i="12"/>
  <c r="P311" i="12"/>
  <c r="P30" i="12"/>
  <c r="P94" i="12"/>
  <c r="P158" i="12"/>
  <c r="P222" i="12"/>
  <c r="P286" i="12"/>
  <c r="P350" i="12"/>
  <c r="P279" i="12"/>
  <c r="P16" i="12"/>
  <c r="P80" i="12"/>
  <c r="P144" i="12"/>
  <c r="P208" i="12"/>
  <c r="P272" i="12"/>
  <c r="P336" i="12"/>
  <c r="P49" i="12"/>
  <c r="P113" i="12"/>
  <c r="P361" i="12"/>
  <c r="P176" i="12"/>
  <c r="P81" i="12"/>
  <c r="P242" i="12"/>
  <c r="P287" i="12"/>
  <c r="P332" i="12"/>
  <c r="P213" i="12"/>
  <c r="P134" i="12"/>
  <c r="P56" i="12"/>
  <c r="P25" i="12"/>
  <c r="P150" i="12"/>
  <c r="P136" i="12"/>
  <c r="P18" i="12"/>
  <c r="P82" i="12"/>
  <c r="P146" i="12"/>
  <c r="P210" i="12"/>
  <c r="P274" i="12"/>
  <c r="P338" i="12"/>
  <c r="P183" i="12"/>
  <c r="P353" i="12"/>
  <c r="P67" i="12"/>
  <c r="P131" i="12"/>
  <c r="P195" i="12"/>
  <c r="P259" i="12"/>
  <c r="P323" i="12"/>
  <c r="P135" i="12"/>
  <c r="P193" i="12"/>
  <c r="P44" i="12"/>
  <c r="P108" i="12"/>
  <c r="P172" i="12"/>
  <c r="P236" i="12"/>
  <c r="P300" i="12"/>
  <c r="P31" i="12"/>
  <c r="P225" i="12"/>
  <c r="P53" i="12"/>
  <c r="P117" i="12"/>
  <c r="P181" i="12"/>
  <c r="P245" i="12"/>
  <c r="P309" i="12"/>
  <c r="P55" i="12"/>
  <c r="P169" i="12"/>
  <c r="P38" i="12"/>
  <c r="P102" i="12"/>
  <c r="P166" i="12"/>
  <c r="P230" i="12"/>
  <c r="P294" i="12"/>
  <c r="P358" i="12"/>
  <c r="P319" i="12"/>
  <c r="P24" i="12"/>
  <c r="P88" i="12"/>
  <c r="P152" i="12"/>
  <c r="P216" i="12"/>
  <c r="P280" i="12"/>
  <c r="P344" i="12"/>
  <c r="P57" i="12"/>
  <c r="P121" i="12"/>
  <c r="P9" i="12"/>
  <c r="P362" i="12"/>
  <c r="P155" i="12"/>
  <c r="P219" i="12"/>
  <c r="P247" i="12"/>
  <c r="P345" i="12"/>
  <c r="P260" i="12"/>
  <c r="P215" i="12"/>
  <c r="P205" i="12"/>
  <c r="P151" i="12"/>
  <c r="P254" i="12"/>
  <c r="P185" i="12"/>
  <c r="P304" i="12"/>
  <c r="P201" i="12"/>
  <c r="P335" i="12"/>
  <c r="P291" i="12"/>
  <c r="P140" i="12"/>
  <c r="P85" i="12"/>
  <c r="P337" i="12"/>
  <c r="P159" i="12"/>
  <c r="P312" i="12"/>
  <c r="P22" i="12"/>
  <c r="P329" i="12"/>
  <c r="P105" i="12"/>
  <c r="P26" i="12"/>
  <c r="P90" i="12"/>
  <c r="P154" i="12"/>
  <c r="P218" i="12"/>
  <c r="P282" i="12"/>
  <c r="P346" i="12"/>
  <c r="P223" i="12"/>
  <c r="P11" i="12"/>
  <c r="P75" i="12"/>
  <c r="P139" i="12"/>
  <c r="P203" i="12"/>
  <c r="P267" i="12"/>
  <c r="P331" i="12"/>
  <c r="P167" i="12"/>
  <c r="P249" i="12"/>
  <c r="P52" i="12"/>
  <c r="P116" i="12"/>
  <c r="P180" i="12"/>
  <c r="P244" i="12"/>
  <c r="P308" i="12"/>
  <c r="P119" i="12"/>
  <c r="P273" i="12"/>
  <c r="P61" i="12"/>
  <c r="P125" i="12"/>
  <c r="P189" i="12"/>
  <c r="P253" i="12"/>
  <c r="P317" i="12"/>
  <c r="P79" i="12"/>
  <c r="P209" i="12"/>
  <c r="P46" i="12"/>
  <c r="P110" i="12"/>
  <c r="P174" i="12"/>
  <c r="P238" i="12"/>
  <c r="P302" i="12"/>
  <c r="P15" i="12"/>
  <c r="P359" i="12"/>
  <c r="P32" i="12"/>
  <c r="P96" i="12"/>
  <c r="P160" i="12"/>
  <c r="P224" i="12"/>
  <c r="P288" i="12"/>
  <c r="P352" i="12"/>
  <c r="P65" i="12"/>
  <c r="P161" i="12"/>
  <c r="P234" i="12"/>
  <c r="P132" i="12"/>
  <c r="P13" i="12"/>
  <c r="P269" i="12"/>
  <c r="P297" i="12"/>
  <c r="P190" i="12"/>
  <c r="P318" i="12"/>
  <c r="P48" i="12"/>
  <c r="P17" i="12"/>
  <c r="P306" i="12"/>
  <c r="P355" i="12"/>
  <c r="P268" i="12"/>
  <c r="P277" i="12"/>
  <c r="P262" i="12"/>
  <c r="P248" i="12"/>
  <c r="P86" i="12"/>
  <c r="P72" i="12"/>
  <c r="P313" i="12"/>
  <c r="P34" i="12"/>
  <c r="P98" i="12"/>
  <c r="P162" i="12"/>
  <c r="P226" i="12"/>
  <c r="P290" i="12"/>
  <c r="P354" i="12"/>
  <c r="P255" i="12"/>
  <c r="P19" i="12"/>
  <c r="P83" i="12"/>
  <c r="P147" i="12"/>
  <c r="P211" i="12"/>
  <c r="P275" i="12"/>
  <c r="P339" i="12"/>
  <c r="P207" i="12"/>
  <c r="P305" i="12"/>
  <c r="P60" i="12"/>
  <c r="P124" i="12"/>
  <c r="P188" i="12"/>
  <c r="P252" i="12"/>
  <c r="P316" i="12"/>
  <c r="P175" i="12"/>
  <c r="P321" i="12"/>
  <c r="P69" i="12"/>
  <c r="P133" i="12"/>
  <c r="P197" i="12"/>
  <c r="P261" i="12"/>
  <c r="P325" i="12"/>
  <c r="P111" i="12"/>
  <c r="P257" i="12"/>
  <c r="P54" i="12"/>
  <c r="P118" i="12"/>
  <c r="P182" i="12"/>
  <c r="P246" i="12"/>
  <c r="P310" i="12"/>
  <c r="P87" i="12"/>
  <c r="P145" i="12"/>
  <c r="P40" i="12"/>
  <c r="P104" i="12"/>
  <c r="P168" i="12"/>
  <c r="P232" i="12"/>
  <c r="P296" i="12"/>
  <c r="P360" i="12"/>
  <c r="P73" i="12"/>
  <c r="P177" i="12"/>
  <c r="P170" i="12"/>
  <c r="P347" i="12"/>
  <c r="P196" i="12"/>
  <c r="P324" i="12"/>
  <c r="P141" i="12"/>
  <c r="P333" i="12"/>
  <c r="P126" i="12"/>
  <c r="P127" i="12"/>
  <c r="P240" i="12"/>
  <c r="P39" i="12"/>
  <c r="P227" i="12"/>
  <c r="P12" i="12"/>
  <c r="P263" i="12"/>
  <c r="P341" i="12"/>
  <c r="P198" i="12"/>
  <c r="P120" i="12"/>
  <c r="P233" i="12"/>
  <c r="P278" i="12"/>
  <c r="P264" i="12"/>
  <c r="P42" i="12"/>
  <c r="P106" i="12"/>
  <c r="P298" i="12"/>
  <c r="P295" i="12"/>
  <c r="P27" i="12"/>
  <c r="P91" i="12"/>
  <c r="P283" i="12"/>
  <c r="P68" i="12"/>
  <c r="P77" i="12"/>
  <c r="P62" i="12"/>
  <c r="P112" i="12"/>
  <c r="P99" i="12"/>
  <c r="P76" i="12"/>
  <c r="P21" i="12"/>
  <c r="P191" i="12"/>
  <c r="P326" i="12"/>
  <c r="P184" i="12"/>
  <c r="P271" i="12"/>
  <c r="P239" i="12"/>
  <c r="P41" i="12"/>
  <c r="P50" i="12"/>
  <c r="P114" i="12"/>
  <c r="P178" i="12"/>
  <c r="P35" i="12"/>
  <c r="P163" i="12"/>
  <c r="P204" i="12"/>
  <c r="P149" i="12"/>
  <c r="P70" i="12"/>
  <c r="P241" i="12"/>
  <c r="P89" i="12"/>
  <c r="P342" i="12"/>
  <c r="P328" i="12"/>
  <c r="AA16" i="12" l="1"/>
  <c r="B10" i="12" l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H16" i="12" l="1"/>
  <c r="I16" i="12" s="1"/>
  <c r="J16" i="12"/>
  <c r="L16" i="12" s="1"/>
  <c r="H17" i="12"/>
  <c r="I17" i="12" s="1"/>
  <c r="J17" i="12"/>
  <c r="L17" i="12" s="1"/>
  <c r="H18" i="12"/>
  <c r="I18" i="12" s="1"/>
  <c r="J18" i="12"/>
  <c r="L18" i="12" s="1"/>
  <c r="H19" i="12"/>
  <c r="I19" i="12" s="1"/>
  <c r="J19" i="12"/>
  <c r="L19" i="12" s="1"/>
  <c r="H20" i="12"/>
  <c r="I20" i="12" s="1"/>
  <c r="J20" i="12"/>
  <c r="L20" i="12" s="1"/>
  <c r="H21" i="12"/>
  <c r="I21" i="12" s="1"/>
  <c r="J21" i="12"/>
  <c r="L21" i="12" s="1"/>
  <c r="H22" i="12"/>
  <c r="I22" i="12" s="1"/>
  <c r="J22" i="12"/>
  <c r="L22" i="12" s="1"/>
  <c r="H23" i="12"/>
  <c r="I23" i="12" s="1"/>
  <c r="J23" i="12"/>
  <c r="L23" i="12" s="1"/>
  <c r="H24" i="12"/>
  <c r="I24" i="12" s="1"/>
  <c r="J24" i="12"/>
  <c r="L24" i="12" s="1"/>
  <c r="H25" i="12"/>
  <c r="I25" i="12" s="1"/>
  <c r="J25" i="12"/>
  <c r="L25" i="12" s="1"/>
  <c r="H26" i="12"/>
  <c r="I26" i="12" s="1"/>
  <c r="J26" i="12"/>
  <c r="L26" i="12" s="1"/>
  <c r="H27" i="12"/>
  <c r="I27" i="12" s="1"/>
  <c r="J27" i="12"/>
  <c r="L27" i="12" s="1"/>
  <c r="H28" i="12"/>
  <c r="I28" i="12" s="1"/>
  <c r="J28" i="12"/>
  <c r="L28" i="12" s="1"/>
  <c r="H29" i="12"/>
  <c r="I29" i="12" s="1"/>
  <c r="J29" i="12"/>
  <c r="L29" i="12" s="1"/>
  <c r="H30" i="12"/>
  <c r="I30" i="12" s="1"/>
  <c r="J30" i="12"/>
  <c r="L30" i="12" s="1"/>
  <c r="H31" i="12"/>
  <c r="I31" i="12" s="1"/>
  <c r="J31" i="12"/>
  <c r="L31" i="12" s="1"/>
  <c r="H32" i="12"/>
  <c r="I32" i="12" s="1"/>
  <c r="J32" i="12"/>
  <c r="L32" i="12" s="1"/>
  <c r="H33" i="12"/>
  <c r="I33" i="12" s="1"/>
  <c r="J33" i="12"/>
  <c r="L33" i="12" s="1"/>
  <c r="H34" i="12"/>
  <c r="I34" i="12" s="1"/>
  <c r="J34" i="12"/>
  <c r="L34" i="12" s="1"/>
  <c r="H35" i="12"/>
  <c r="I35" i="12" s="1"/>
  <c r="J35" i="12"/>
  <c r="L35" i="12" s="1"/>
  <c r="H36" i="12"/>
  <c r="I36" i="12" s="1"/>
  <c r="J36" i="12"/>
  <c r="L36" i="12" s="1"/>
  <c r="H37" i="12"/>
  <c r="I37" i="12" s="1"/>
  <c r="J37" i="12"/>
  <c r="L37" i="12" s="1"/>
  <c r="H38" i="12"/>
  <c r="I38" i="12" s="1"/>
  <c r="J38" i="12"/>
  <c r="L38" i="12" s="1"/>
  <c r="H39" i="12"/>
  <c r="I39" i="12" s="1"/>
  <c r="J39" i="12"/>
  <c r="L39" i="12" s="1"/>
  <c r="H40" i="12"/>
  <c r="I40" i="12" s="1"/>
  <c r="J40" i="12"/>
  <c r="L40" i="12" s="1"/>
  <c r="H41" i="12"/>
  <c r="I41" i="12" s="1"/>
  <c r="J41" i="12"/>
  <c r="L41" i="12" s="1"/>
  <c r="H42" i="12"/>
  <c r="I42" i="12" s="1"/>
  <c r="J42" i="12"/>
  <c r="L42" i="12" s="1"/>
  <c r="H43" i="12"/>
  <c r="I43" i="12" s="1"/>
  <c r="J43" i="12"/>
  <c r="L43" i="12" s="1"/>
  <c r="H44" i="12"/>
  <c r="I44" i="12" s="1"/>
  <c r="J44" i="12"/>
  <c r="L44" i="12" s="1"/>
  <c r="H45" i="12"/>
  <c r="I45" i="12" s="1"/>
  <c r="J45" i="12"/>
  <c r="L45" i="12" s="1"/>
  <c r="H46" i="12"/>
  <c r="I46" i="12" s="1"/>
  <c r="J46" i="12"/>
  <c r="L46" i="12" s="1"/>
  <c r="H47" i="12"/>
  <c r="I47" i="12" s="1"/>
  <c r="J47" i="12"/>
  <c r="L47" i="12" s="1"/>
  <c r="H48" i="12"/>
  <c r="I48" i="12" s="1"/>
  <c r="J48" i="12"/>
  <c r="L48" i="12" s="1"/>
  <c r="H49" i="12"/>
  <c r="I49" i="12" s="1"/>
  <c r="J49" i="12"/>
  <c r="L49" i="12" s="1"/>
  <c r="H50" i="12"/>
  <c r="I50" i="12" s="1"/>
  <c r="J50" i="12"/>
  <c r="L50" i="12" s="1"/>
  <c r="H51" i="12"/>
  <c r="I51" i="12" s="1"/>
  <c r="J51" i="12"/>
  <c r="L51" i="12" s="1"/>
  <c r="H52" i="12"/>
  <c r="I52" i="12" s="1"/>
  <c r="J52" i="12"/>
  <c r="L52" i="12" s="1"/>
  <c r="H53" i="12"/>
  <c r="I53" i="12" s="1"/>
  <c r="J53" i="12"/>
  <c r="L53" i="12" s="1"/>
  <c r="H54" i="12"/>
  <c r="I54" i="12" s="1"/>
  <c r="J54" i="12"/>
  <c r="L54" i="12" s="1"/>
  <c r="H55" i="12"/>
  <c r="I55" i="12" s="1"/>
  <c r="J55" i="12"/>
  <c r="L55" i="12" s="1"/>
  <c r="H56" i="12"/>
  <c r="I56" i="12" s="1"/>
  <c r="J56" i="12"/>
  <c r="L56" i="12" s="1"/>
  <c r="H57" i="12"/>
  <c r="I57" i="12" s="1"/>
  <c r="J57" i="12"/>
  <c r="L57" i="12" s="1"/>
  <c r="H58" i="12"/>
  <c r="I58" i="12" s="1"/>
  <c r="J58" i="12"/>
  <c r="L58" i="12" s="1"/>
  <c r="H59" i="12"/>
  <c r="I59" i="12" s="1"/>
  <c r="J59" i="12"/>
  <c r="L59" i="12" s="1"/>
  <c r="H60" i="12"/>
  <c r="I60" i="12" s="1"/>
  <c r="J60" i="12"/>
  <c r="L60" i="12" s="1"/>
  <c r="H61" i="12"/>
  <c r="I61" i="12" s="1"/>
  <c r="J61" i="12"/>
  <c r="L61" i="12" s="1"/>
  <c r="H62" i="12"/>
  <c r="I62" i="12" s="1"/>
  <c r="J62" i="12"/>
  <c r="L62" i="12" s="1"/>
  <c r="H63" i="12"/>
  <c r="I63" i="12" s="1"/>
  <c r="J63" i="12"/>
  <c r="L63" i="12" s="1"/>
  <c r="H64" i="12"/>
  <c r="I64" i="12" s="1"/>
  <c r="J64" i="12"/>
  <c r="L64" i="12" s="1"/>
  <c r="H65" i="12"/>
  <c r="I65" i="12" s="1"/>
  <c r="J65" i="12"/>
  <c r="L65" i="12" s="1"/>
  <c r="H66" i="12"/>
  <c r="I66" i="12" s="1"/>
  <c r="J66" i="12"/>
  <c r="L66" i="12" s="1"/>
  <c r="H67" i="12"/>
  <c r="I67" i="12" s="1"/>
  <c r="J67" i="12"/>
  <c r="L67" i="12" s="1"/>
  <c r="H68" i="12"/>
  <c r="I68" i="12" s="1"/>
  <c r="J68" i="12"/>
  <c r="L68" i="12" s="1"/>
  <c r="H69" i="12"/>
  <c r="I69" i="12" s="1"/>
  <c r="J69" i="12"/>
  <c r="L69" i="12" s="1"/>
  <c r="H70" i="12"/>
  <c r="I70" i="12" s="1"/>
  <c r="J70" i="12"/>
  <c r="L70" i="12" s="1"/>
  <c r="H71" i="12"/>
  <c r="I71" i="12" s="1"/>
  <c r="J71" i="12"/>
  <c r="L71" i="12" s="1"/>
  <c r="H72" i="12"/>
  <c r="I72" i="12" s="1"/>
  <c r="J72" i="12"/>
  <c r="L72" i="12" s="1"/>
  <c r="H73" i="12"/>
  <c r="I73" i="12" s="1"/>
  <c r="J73" i="12"/>
  <c r="L73" i="12" s="1"/>
  <c r="H74" i="12"/>
  <c r="I74" i="12" s="1"/>
  <c r="J74" i="12"/>
  <c r="L74" i="12" s="1"/>
  <c r="H75" i="12"/>
  <c r="I75" i="12" s="1"/>
  <c r="J75" i="12"/>
  <c r="L75" i="12" s="1"/>
  <c r="H76" i="12"/>
  <c r="I76" i="12" s="1"/>
  <c r="J76" i="12"/>
  <c r="L76" i="12" s="1"/>
  <c r="H77" i="12"/>
  <c r="I77" i="12" s="1"/>
  <c r="J77" i="12"/>
  <c r="L77" i="12" s="1"/>
  <c r="H78" i="12"/>
  <c r="I78" i="12" s="1"/>
  <c r="J78" i="12"/>
  <c r="L78" i="12" s="1"/>
  <c r="H79" i="12"/>
  <c r="I79" i="12" s="1"/>
  <c r="J79" i="12"/>
  <c r="L79" i="12" s="1"/>
  <c r="H80" i="12"/>
  <c r="I80" i="12" s="1"/>
  <c r="J80" i="12"/>
  <c r="L80" i="12" s="1"/>
  <c r="H81" i="12"/>
  <c r="I81" i="12" s="1"/>
  <c r="J81" i="12"/>
  <c r="L81" i="12" s="1"/>
  <c r="H82" i="12"/>
  <c r="I82" i="12" s="1"/>
  <c r="J82" i="12"/>
  <c r="L82" i="12" s="1"/>
  <c r="H83" i="12"/>
  <c r="I83" i="12" s="1"/>
  <c r="J83" i="12"/>
  <c r="L83" i="12" s="1"/>
  <c r="H84" i="12"/>
  <c r="I84" i="12" s="1"/>
  <c r="J84" i="12"/>
  <c r="L84" i="12" s="1"/>
  <c r="H85" i="12"/>
  <c r="I85" i="12" s="1"/>
  <c r="J85" i="12"/>
  <c r="L85" i="12" s="1"/>
  <c r="H86" i="12"/>
  <c r="I86" i="12" s="1"/>
  <c r="J86" i="12"/>
  <c r="L86" i="12" s="1"/>
  <c r="H87" i="12"/>
  <c r="I87" i="12" s="1"/>
  <c r="J87" i="12"/>
  <c r="L87" i="12" s="1"/>
  <c r="H88" i="12"/>
  <c r="I88" i="12" s="1"/>
  <c r="J88" i="12"/>
  <c r="L88" i="12" s="1"/>
  <c r="H89" i="12"/>
  <c r="I89" i="12" s="1"/>
  <c r="J89" i="12"/>
  <c r="L89" i="12" s="1"/>
  <c r="H90" i="12"/>
  <c r="I90" i="12" s="1"/>
  <c r="J90" i="12"/>
  <c r="L90" i="12" s="1"/>
  <c r="H91" i="12"/>
  <c r="I91" i="12" s="1"/>
  <c r="J91" i="12"/>
  <c r="L91" i="12" s="1"/>
  <c r="H92" i="12"/>
  <c r="I92" i="12" s="1"/>
  <c r="J92" i="12"/>
  <c r="L92" i="12" s="1"/>
  <c r="H93" i="12"/>
  <c r="I93" i="12" s="1"/>
  <c r="J93" i="12"/>
  <c r="L93" i="12" s="1"/>
  <c r="H94" i="12"/>
  <c r="I94" i="12" s="1"/>
  <c r="J94" i="12"/>
  <c r="L94" i="12" s="1"/>
  <c r="H95" i="12"/>
  <c r="I95" i="12" s="1"/>
  <c r="J95" i="12"/>
  <c r="L95" i="12" s="1"/>
  <c r="H96" i="12"/>
  <c r="I96" i="12" s="1"/>
  <c r="J96" i="12"/>
  <c r="L96" i="12" s="1"/>
  <c r="H97" i="12"/>
  <c r="I97" i="12" s="1"/>
  <c r="J97" i="12"/>
  <c r="L97" i="12" s="1"/>
  <c r="H98" i="12"/>
  <c r="I98" i="12" s="1"/>
  <c r="J98" i="12"/>
  <c r="L98" i="12" s="1"/>
  <c r="H99" i="12"/>
  <c r="I99" i="12" s="1"/>
  <c r="J99" i="12"/>
  <c r="L99" i="12" s="1"/>
  <c r="H100" i="12"/>
  <c r="I100" i="12" s="1"/>
  <c r="J100" i="12"/>
  <c r="L100" i="12" s="1"/>
  <c r="H101" i="12"/>
  <c r="I101" i="12" s="1"/>
  <c r="J101" i="12"/>
  <c r="L101" i="12" s="1"/>
  <c r="H102" i="12"/>
  <c r="I102" i="12" s="1"/>
  <c r="J102" i="12"/>
  <c r="L102" i="12" s="1"/>
  <c r="H103" i="12"/>
  <c r="I103" i="12" s="1"/>
  <c r="J103" i="12"/>
  <c r="L103" i="12" s="1"/>
  <c r="H104" i="12"/>
  <c r="I104" i="12" s="1"/>
  <c r="J104" i="12"/>
  <c r="L104" i="12" s="1"/>
  <c r="H105" i="12"/>
  <c r="I105" i="12" s="1"/>
  <c r="J105" i="12"/>
  <c r="L105" i="12" s="1"/>
  <c r="H106" i="12"/>
  <c r="I106" i="12" s="1"/>
  <c r="J106" i="12"/>
  <c r="L106" i="12" s="1"/>
  <c r="H107" i="12"/>
  <c r="I107" i="12" s="1"/>
  <c r="J107" i="12"/>
  <c r="L107" i="12" s="1"/>
  <c r="H108" i="12"/>
  <c r="I108" i="12" s="1"/>
  <c r="J108" i="12"/>
  <c r="L108" i="12" s="1"/>
  <c r="H109" i="12"/>
  <c r="I109" i="12" s="1"/>
  <c r="J109" i="12"/>
  <c r="L109" i="12" s="1"/>
  <c r="H110" i="12"/>
  <c r="I110" i="12" s="1"/>
  <c r="J110" i="12"/>
  <c r="L110" i="12" s="1"/>
  <c r="H111" i="12"/>
  <c r="I111" i="12" s="1"/>
  <c r="J111" i="12"/>
  <c r="L111" i="12" s="1"/>
  <c r="H112" i="12"/>
  <c r="I112" i="12" s="1"/>
  <c r="J112" i="12"/>
  <c r="L112" i="12" s="1"/>
  <c r="H113" i="12"/>
  <c r="I113" i="12" s="1"/>
  <c r="J113" i="12"/>
  <c r="L113" i="12" s="1"/>
  <c r="H114" i="12"/>
  <c r="I114" i="12" s="1"/>
  <c r="J114" i="12"/>
  <c r="L114" i="12" s="1"/>
  <c r="H115" i="12"/>
  <c r="I115" i="12" s="1"/>
  <c r="J115" i="12"/>
  <c r="L115" i="12" s="1"/>
  <c r="H116" i="12"/>
  <c r="I116" i="12" s="1"/>
  <c r="J116" i="12"/>
  <c r="L116" i="12" s="1"/>
  <c r="H117" i="12"/>
  <c r="I117" i="12" s="1"/>
  <c r="J117" i="12"/>
  <c r="L117" i="12" s="1"/>
  <c r="H118" i="12"/>
  <c r="I118" i="12" s="1"/>
  <c r="J118" i="12"/>
  <c r="L118" i="12" s="1"/>
  <c r="H119" i="12"/>
  <c r="I119" i="12" s="1"/>
  <c r="J119" i="12"/>
  <c r="L119" i="12" s="1"/>
  <c r="H120" i="12"/>
  <c r="I120" i="12" s="1"/>
  <c r="J120" i="12"/>
  <c r="L120" i="12" s="1"/>
  <c r="H121" i="12"/>
  <c r="I121" i="12" s="1"/>
  <c r="J121" i="12"/>
  <c r="L121" i="12" s="1"/>
  <c r="H122" i="12"/>
  <c r="I122" i="12"/>
  <c r="J122" i="12"/>
  <c r="L122" i="12" s="1"/>
  <c r="H123" i="12"/>
  <c r="I123" i="12" s="1"/>
  <c r="J123" i="12"/>
  <c r="L123" i="12" s="1"/>
  <c r="H124" i="12"/>
  <c r="I124" i="12" s="1"/>
  <c r="J124" i="12"/>
  <c r="L124" i="12" s="1"/>
  <c r="H125" i="12"/>
  <c r="I125" i="12" s="1"/>
  <c r="J125" i="12"/>
  <c r="L125" i="12" s="1"/>
  <c r="H126" i="12"/>
  <c r="I126" i="12" s="1"/>
  <c r="J126" i="12"/>
  <c r="L126" i="12" s="1"/>
  <c r="H127" i="12"/>
  <c r="I127" i="12" s="1"/>
  <c r="J127" i="12"/>
  <c r="L127" i="12" s="1"/>
  <c r="H128" i="12"/>
  <c r="I128" i="12" s="1"/>
  <c r="J128" i="12"/>
  <c r="L128" i="12" s="1"/>
  <c r="H129" i="12"/>
  <c r="I129" i="12" s="1"/>
  <c r="J129" i="12"/>
  <c r="L129" i="12" s="1"/>
  <c r="H130" i="12"/>
  <c r="I130" i="12" s="1"/>
  <c r="J130" i="12"/>
  <c r="L130" i="12" s="1"/>
  <c r="H131" i="12"/>
  <c r="I131" i="12" s="1"/>
  <c r="J131" i="12"/>
  <c r="L131" i="12" s="1"/>
  <c r="H132" i="12"/>
  <c r="I132" i="12" s="1"/>
  <c r="J132" i="12"/>
  <c r="L132" i="12" s="1"/>
  <c r="H133" i="12"/>
  <c r="I133" i="12" s="1"/>
  <c r="J133" i="12"/>
  <c r="L133" i="12" s="1"/>
  <c r="H134" i="12"/>
  <c r="I134" i="12" s="1"/>
  <c r="J134" i="12"/>
  <c r="L134" i="12" s="1"/>
  <c r="H135" i="12"/>
  <c r="I135" i="12" s="1"/>
  <c r="J135" i="12"/>
  <c r="L135" i="12" s="1"/>
  <c r="H136" i="12"/>
  <c r="I136" i="12" s="1"/>
  <c r="J136" i="12"/>
  <c r="L136" i="12" s="1"/>
  <c r="H137" i="12"/>
  <c r="I137" i="12" s="1"/>
  <c r="J137" i="12"/>
  <c r="L137" i="12" s="1"/>
  <c r="H138" i="12"/>
  <c r="I138" i="12" s="1"/>
  <c r="J138" i="12"/>
  <c r="L138" i="12" s="1"/>
  <c r="H139" i="12"/>
  <c r="I139" i="12" s="1"/>
  <c r="J139" i="12"/>
  <c r="L139" i="12" s="1"/>
  <c r="H140" i="12"/>
  <c r="I140" i="12" s="1"/>
  <c r="J140" i="12"/>
  <c r="L140" i="12" s="1"/>
  <c r="H141" i="12"/>
  <c r="I141" i="12" s="1"/>
  <c r="J141" i="12"/>
  <c r="L141" i="12" s="1"/>
  <c r="H142" i="12"/>
  <c r="I142" i="12"/>
  <c r="J142" i="12"/>
  <c r="L142" i="12" s="1"/>
  <c r="H143" i="12"/>
  <c r="I143" i="12" s="1"/>
  <c r="J143" i="12"/>
  <c r="L143" i="12" s="1"/>
  <c r="H144" i="12"/>
  <c r="I144" i="12" s="1"/>
  <c r="J144" i="12"/>
  <c r="L144" i="12" s="1"/>
  <c r="H145" i="12"/>
  <c r="I145" i="12" s="1"/>
  <c r="J145" i="12"/>
  <c r="L145" i="12" s="1"/>
  <c r="H146" i="12"/>
  <c r="I146" i="12" s="1"/>
  <c r="J146" i="12"/>
  <c r="L146" i="12" s="1"/>
  <c r="H147" i="12"/>
  <c r="I147" i="12" s="1"/>
  <c r="J147" i="12"/>
  <c r="L147" i="12" s="1"/>
  <c r="H148" i="12"/>
  <c r="I148" i="12" s="1"/>
  <c r="J148" i="12"/>
  <c r="L148" i="12" s="1"/>
  <c r="H149" i="12"/>
  <c r="I149" i="12" s="1"/>
  <c r="J149" i="12"/>
  <c r="L149" i="12"/>
  <c r="H150" i="12"/>
  <c r="I150" i="12" s="1"/>
  <c r="J150" i="12"/>
  <c r="L150" i="12" s="1"/>
  <c r="H151" i="12"/>
  <c r="I151" i="12" s="1"/>
  <c r="J151" i="12"/>
  <c r="L151" i="12" s="1"/>
  <c r="H152" i="12"/>
  <c r="I152" i="12" s="1"/>
  <c r="J152" i="12"/>
  <c r="L152" i="12" s="1"/>
  <c r="H153" i="12"/>
  <c r="I153" i="12" s="1"/>
  <c r="J153" i="12"/>
  <c r="L153" i="12" s="1"/>
  <c r="H154" i="12"/>
  <c r="I154" i="12" s="1"/>
  <c r="J154" i="12"/>
  <c r="L154" i="12" s="1"/>
  <c r="H155" i="12"/>
  <c r="I155" i="12" s="1"/>
  <c r="J155" i="12"/>
  <c r="L155" i="12" s="1"/>
  <c r="H156" i="12"/>
  <c r="I156" i="12" s="1"/>
  <c r="J156" i="12"/>
  <c r="L156" i="12" s="1"/>
  <c r="H157" i="12"/>
  <c r="I157" i="12" s="1"/>
  <c r="J157" i="12"/>
  <c r="L157" i="12" s="1"/>
  <c r="H158" i="12"/>
  <c r="I158" i="12" s="1"/>
  <c r="J158" i="12"/>
  <c r="L158" i="12" s="1"/>
  <c r="H159" i="12"/>
  <c r="I159" i="12" s="1"/>
  <c r="J159" i="12"/>
  <c r="L159" i="12" s="1"/>
  <c r="H160" i="12"/>
  <c r="I160" i="12" s="1"/>
  <c r="J160" i="12"/>
  <c r="L160" i="12" s="1"/>
  <c r="H161" i="12"/>
  <c r="I161" i="12" s="1"/>
  <c r="J161" i="12"/>
  <c r="L161" i="12" s="1"/>
  <c r="H162" i="12"/>
  <c r="I162" i="12" s="1"/>
  <c r="J162" i="12"/>
  <c r="L162" i="12" s="1"/>
  <c r="H163" i="12"/>
  <c r="I163" i="12" s="1"/>
  <c r="J163" i="12"/>
  <c r="L163" i="12" s="1"/>
  <c r="H164" i="12"/>
  <c r="I164" i="12" s="1"/>
  <c r="J164" i="12"/>
  <c r="L164" i="12" s="1"/>
  <c r="H165" i="12"/>
  <c r="I165" i="12" s="1"/>
  <c r="J165" i="12"/>
  <c r="L165" i="12" s="1"/>
  <c r="H166" i="12"/>
  <c r="I166" i="12" s="1"/>
  <c r="J166" i="12"/>
  <c r="L166" i="12" s="1"/>
  <c r="H167" i="12"/>
  <c r="I167" i="12" s="1"/>
  <c r="J167" i="12"/>
  <c r="L167" i="12" s="1"/>
  <c r="H168" i="12"/>
  <c r="I168" i="12" s="1"/>
  <c r="J168" i="12"/>
  <c r="L168" i="12" s="1"/>
  <c r="H169" i="12"/>
  <c r="I169" i="12" s="1"/>
  <c r="J169" i="12"/>
  <c r="L169" i="12" s="1"/>
  <c r="H170" i="12"/>
  <c r="I170" i="12" s="1"/>
  <c r="J170" i="12"/>
  <c r="L170" i="12" s="1"/>
  <c r="H171" i="12"/>
  <c r="I171" i="12" s="1"/>
  <c r="J171" i="12"/>
  <c r="L171" i="12" s="1"/>
  <c r="H172" i="12"/>
  <c r="I172" i="12" s="1"/>
  <c r="J172" i="12"/>
  <c r="L172" i="12" s="1"/>
  <c r="H173" i="12"/>
  <c r="I173" i="12"/>
  <c r="J173" i="12"/>
  <c r="L173" i="12" s="1"/>
  <c r="H174" i="12"/>
  <c r="I174" i="12" s="1"/>
  <c r="J174" i="12"/>
  <c r="L174" i="12" s="1"/>
  <c r="H175" i="12"/>
  <c r="I175" i="12" s="1"/>
  <c r="J175" i="12"/>
  <c r="L175" i="12" s="1"/>
  <c r="H176" i="12"/>
  <c r="I176" i="12" s="1"/>
  <c r="J176" i="12"/>
  <c r="L176" i="12" s="1"/>
  <c r="H177" i="12"/>
  <c r="I177" i="12" s="1"/>
  <c r="J177" i="12"/>
  <c r="L177" i="12" s="1"/>
  <c r="H178" i="12"/>
  <c r="I178" i="12" s="1"/>
  <c r="J178" i="12"/>
  <c r="L178" i="12" s="1"/>
  <c r="H179" i="12"/>
  <c r="I179" i="12" s="1"/>
  <c r="J179" i="12"/>
  <c r="L179" i="12" s="1"/>
  <c r="H180" i="12"/>
  <c r="I180" i="12" s="1"/>
  <c r="J180" i="12"/>
  <c r="L180" i="12" s="1"/>
  <c r="H181" i="12"/>
  <c r="I181" i="12" s="1"/>
  <c r="J181" i="12"/>
  <c r="L181" i="12" s="1"/>
  <c r="H182" i="12"/>
  <c r="I182" i="12" s="1"/>
  <c r="J182" i="12"/>
  <c r="L182" i="12" s="1"/>
  <c r="H183" i="12"/>
  <c r="I183" i="12" s="1"/>
  <c r="J183" i="12"/>
  <c r="L183" i="12" s="1"/>
  <c r="H184" i="12"/>
  <c r="I184" i="12" s="1"/>
  <c r="J184" i="12"/>
  <c r="L184" i="12" s="1"/>
  <c r="H185" i="12"/>
  <c r="I185" i="12" s="1"/>
  <c r="J185" i="12"/>
  <c r="L185" i="12" s="1"/>
  <c r="H186" i="12"/>
  <c r="I186" i="12" s="1"/>
  <c r="J186" i="12"/>
  <c r="L186" i="12" s="1"/>
  <c r="H187" i="12"/>
  <c r="I187" i="12" s="1"/>
  <c r="J187" i="12"/>
  <c r="L187" i="12" s="1"/>
  <c r="H188" i="12"/>
  <c r="I188" i="12" s="1"/>
  <c r="J188" i="12"/>
  <c r="L188" i="12" s="1"/>
  <c r="H189" i="12"/>
  <c r="I189" i="12" s="1"/>
  <c r="J189" i="12"/>
  <c r="L189" i="12" s="1"/>
  <c r="H190" i="12"/>
  <c r="I190" i="12" s="1"/>
  <c r="J190" i="12"/>
  <c r="L190" i="12" s="1"/>
  <c r="H191" i="12"/>
  <c r="I191" i="12" s="1"/>
  <c r="J191" i="12"/>
  <c r="L191" i="12" s="1"/>
  <c r="H192" i="12"/>
  <c r="I192" i="12" s="1"/>
  <c r="J192" i="12"/>
  <c r="L192" i="12" s="1"/>
  <c r="H193" i="12"/>
  <c r="I193" i="12" s="1"/>
  <c r="J193" i="12"/>
  <c r="L193" i="12" s="1"/>
  <c r="H194" i="12"/>
  <c r="I194" i="12" s="1"/>
  <c r="J194" i="12"/>
  <c r="L194" i="12" s="1"/>
  <c r="H195" i="12"/>
  <c r="I195" i="12" s="1"/>
  <c r="J195" i="12"/>
  <c r="L195" i="12" s="1"/>
  <c r="H196" i="12"/>
  <c r="I196" i="12" s="1"/>
  <c r="J196" i="12"/>
  <c r="L196" i="12" s="1"/>
  <c r="H197" i="12"/>
  <c r="I197" i="12" s="1"/>
  <c r="J197" i="12"/>
  <c r="L197" i="12" s="1"/>
  <c r="H198" i="12"/>
  <c r="I198" i="12" s="1"/>
  <c r="J198" i="12"/>
  <c r="L198" i="12" s="1"/>
  <c r="H199" i="12"/>
  <c r="I199" i="12" s="1"/>
  <c r="J199" i="12"/>
  <c r="L199" i="12" s="1"/>
  <c r="H200" i="12"/>
  <c r="I200" i="12" s="1"/>
  <c r="J200" i="12"/>
  <c r="L200" i="12" s="1"/>
  <c r="H201" i="12"/>
  <c r="I201" i="12" s="1"/>
  <c r="J201" i="12"/>
  <c r="L201" i="12" s="1"/>
  <c r="H202" i="12"/>
  <c r="I202" i="12" s="1"/>
  <c r="J202" i="12"/>
  <c r="L202" i="12" s="1"/>
  <c r="H203" i="12"/>
  <c r="I203" i="12" s="1"/>
  <c r="J203" i="12"/>
  <c r="L203" i="12" s="1"/>
  <c r="H204" i="12"/>
  <c r="I204" i="12" s="1"/>
  <c r="J204" i="12"/>
  <c r="L204" i="12" s="1"/>
  <c r="H205" i="12"/>
  <c r="I205" i="12" s="1"/>
  <c r="J205" i="12"/>
  <c r="L205" i="12" s="1"/>
  <c r="H206" i="12"/>
  <c r="I206" i="12" s="1"/>
  <c r="J206" i="12"/>
  <c r="L206" i="12" s="1"/>
  <c r="H207" i="12"/>
  <c r="I207" i="12" s="1"/>
  <c r="J207" i="12"/>
  <c r="L207" i="12" s="1"/>
  <c r="H208" i="12"/>
  <c r="I208" i="12" s="1"/>
  <c r="J208" i="12"/>
  <c r="L208" i="12" s="1"/>
  <c r="H209" i="12"/>
  <c r="I209" i="12" s="1"/>
  <c r="J209" i="12"/>
  <c r="L209" i="12" s="1"/>
  <c r="H210" i="12"/>
  <c r="I210" i="12" s="1"/>
  <c r="J210" i="12"/>
  <c r="L210" i="12" s="1"/>
  <c r="H211" i="12"/>
  <c r="I211" i="12" s="1"/>
  <c r="J211" i="12"/>
  <c r="L211" i="12" s="1"/>
  <c r="H212" i="12"/>
  <c r="I212" i="12" s="1"/>
  <c r="J212" i="12"/>
  <c r="L212" i="12" s="1"/>
  <c r="H213" i="12"/>
  <c r="I213" i="12" s="1"/>
  <c r="J213" i="12"/>
  <c r="L213" i="12" s="1"/>
  <c r="H214" i="12"/>
  <c r="I214" i="12" s="1"/>
  <c r="J214" i="12"/>
  <c r="L214" i="12" s="1"/>
  <c r="H215" i="12"/>
  <c r="I215" i="12" s="1"/>
  <c r="J215" i="12"/>
  <c r="L215" i="12" s="1"/>
  <c r="H216" i="12"/>
  <c r="I216" i="12" s="1"/>
  <c r="J216" i="12"/>
  <c r="L216" i="12" s="1"/>
  <c r="H217" i="12"/>
  <c r="I217" i="12" s="1"/>
  <c r="J217" i="12"/>
  <c r="L217" i="12" s="1"/>
  <c r="H218" i="12"/>
  <c r="I218" i="12" s="1"/>
  <c r="J218" i="12"/>
  <c r="L218" i="12" s="1"/>
  <c r="H219" i="12"/>
  <c r="I219" i="12" s="1"/>
  <c r="J219" i="12"/>
  <c r="L219" i="12" s="1"/>
  <c r="H220" i="12"/>
  <c r="I220" i="12" s="1"/>
  <c r="J220" i="12"/>
  <c r="L220" i="12" s="1"/>
  <c r="H221" i="12"/>
  <c r="I221" i="12" s="1"/>
  <c r="J221" i="12"/>
  <c r="L221" i="12" s="1"/>
  <c r="H222" i="12"/>
  <c r="I222" i="12" s="1"/>
  <c r="J222" i="12"/>
  <c r="L222" i="12" s="1"/>
  <c r="H223" i="12"/>
  <c r="I223" i="12" s="1"/>
  <c r="J223" i="12"/>
  <c r="L223" i="12" s="1"/>
  <c r="H224" i="12"/>
  <c r="I224" i="12" s="1"/>
  <c r="J224" i="12"/>
  <c r="L224" i="12" s="1"/>
  <c r="H225" i="12"/>
  <c r="I225" i="12" s="1"/>
  <c r="J225" i="12"/>
  <c r="L225" i="12" s="1"/>
  <c r="H226" i="12"/>
  <c r="I226" i="12" s="1"/>
  <c r="J226" i="12"/>
  <c r="L226" i="12" s="1"/>
  <c r="H227" i="12"/>
  <c r="I227" i="12" s="1"/>
  <c r="J227" i="12"/>
  <c r="L227" i="12" s="1"/>
  <c r="H228" i="12"/>
  <c r="I228" i="12" s="1"/>
  <c r="J228" i="12"/>
  <c r="L228" i="12" s="1"/>
  <c r="H229" i="12"/>
  <c r="I229" i="12" s="1"/>
  <c r="J229" i="12"/>
  <c r="L229" i="12" s="1"/>
  <c r="H230" i="12"/>
  <c r="I230" i="12" s="1"/>
  <c r="J230" i="12"/>
  <c r="L230" i="12" s="1"/>
  <c r="H231" i="12"/>
  <c r="I231" i="12" s="1"/>
  <c r="J231" i="12"/>
  <c r="L231" i="12" s="1"/>
  <c r="H232" i="12"/>
  <c r="I232" i="12" s="1"/>
  <c r="J232" i="12"/>
  <c r="L232" i="12" s="1"/>
  <c r="H233" i="12"/>
  <c r="I233" i="12" s="1"/>
  <c r="J233" i="12"/>
  <c r="L233" i="12" s="1"/>
  <c r="H234" i="12"/>
  <c r="I234" i="12" s="1"/>
  <c r="J234" i="12"/>
  <c r="L234" i="12" s="1"/>
  <c r="H235" i="12"/>
  <c r="I235" i="12" s="1"/>
  <c r="J235" i="12"/>
  <c r="L235" i="12" s="1"/>
  <c r="H236" i="12"/>
  <c r="I236" i="12" s="1"/>
  <c r="J236" i="12"/>
  <c r="L236" i="12" s="1"/>
  <c r="H237" i="12"/>
  <c r="I237" i="12" s="1"/>
  <c r="J237" i="12"/>
  <c r="L237" i="12" s="1"/>
  <c r="H238" i="12"/>
  <c r="I238" i="12" s="1"/>
  <c r="J238" i="12"/>
  <c r="L238" i="12" s="1"/>
  <c r="H239" i="12"/>
  <c r="I239" i="12" s="1"/>
  <c r="J239" i="12"/>
  <c r="L239" i="12" s="1"/>
  <c r="H240" i="12"/>
  <c r="I240" i="12" s="1"/>
  <c r="J240" i="12"/>
  <c r="L240" i="12" s="1"/>
  <c r="H241" i="12"/>
  <c r="I241" i="12" s="1"/>
  <c r="J241" i="12"/>
  <c r="L241" i="12" s="1"/>
  <c r="H242" i="12"/>
  <c r="I242" i="12" s="1"/>
  <c r="J242" i="12"/>
  <c r="L242" i="12" s="1"/>
  <c r="H243" i="12"/>
  <c r="I243" i="12" s="1"/>
  <c r="J243" i="12"/>
  <c r="L243" i="12" s="1"/>
  <c r="H244" i="12"/>
  <c r="I244" i="12" s="1"/>
  <c r="J244" i="12"/>
  <c r="L244" i="12" s="1"/>
  <c r="H245" i="12"/>
  <c r="I245" i="12" s="1"/>
  <c r="J245" i="12"/>
  <c r="L245" i="12" s="1"/>
  <c r="H246" i="12"/>
  <c r="I246" i="12" s="1"/>
  <c r="J246" i="12"/>
  <c r="L246" i="12" s="1"/>
  <c r="H247" i="12"/>
  <c r="I247" i="12" s="1"/>
  <c r="J247" i="12"/>
  <c r="L247" i="12" s="1"/>
  <c r="H248" i="12"/>
  <c r="I248" i="12" s="1"/>
  <c r="J248" i="12"/>
  <c r="L248" i="12" s="1"/>
  <c r="H249" i="12"/>
  <c r="I249" i="12" s="1"/>
  <c r="J249" i="12"/>
  <c r="L249" i="12" s="1"/>
  <c r="H250" i="12"/>
  <c r="I250" i="12" s="1"/>
  <c r="J250" i="12"/>
  <c r="L250" i="12" s="1"/>
  <c r="H251" i="12"/>
  <c r="I251" i="12" s="1"/>
  <c r="J251" i="12"/>
  <c r="L251" i="12" s="1"/>
  <c r="H252" i="12"/>
  <c r="I252" i="12" s="1"/>
  <c r="J252" i="12"/>
  <c r="L252" i="12" s="1"/>
  <c r="H253" i="12"/>
  <c r="I253" i="12" s="1"/>
  <c r="J253" i="12"/>
  <c r="L253" i="12" s="1"/>
  <c r="H254" i="12"/>
  <c r="I254" i="12" s="1"/>
  <c r="J254" i="12"/>
  <c r="L254" i="12" s="1"/>
  <c r="H255" i="12"/>
  <c r="I255" i="12" s="1"/>
  <c r="J255" i="12"/>
  <c r="L255" i="12" s="1"/>
  <c r="H256" i="12"/>
  <c r="I256" i="12" s="1"/>
  <c r="J256" i="12"/>
  <c r="L256" i="12" s="1"/>
  <c r="H257" i="12"/>
  <c r="I257" i="12" s="1"/>
  <c r="J257" i="12"/>
  <c r="L257" i="12" s="1"/>
  <c r="H258" i="12"/>
  <c r="I258" i="12" s="1"/>
  <c r="J258" i="12"/>
  <c r="L258" i="12" s="1"/>
  <c r="H259" i="12"/>
  <c r="I259" i="12" s="1"/>
  <c r="J259" i="12"/>
  <c r="L259" i="12" s="1"/>
  <c r="H260" i="12"/>
  <c r="I260" i="12" s="1"/>
  <c r="J260" i="12"/>
  <c r="L260" i="12" s="1"/>
  <c r="H261" i="12"/>
  <c r="I261" i="12" s="1"/>
  <c r="J261" i="12"/>
  <c r="L261" i="12" s="1"/>
  <c r="H262" i="12"/>
  <c r="I262" i="12" s="1"/>
  <c r="J262" i="12"/>
  <c r="L262" i="12" s="1"/>
  <c r="H263" i="12"/>
  <c r="I263" i="12" s="1"/>
  <c r="J263" i="12"/>
  <c r="L263" i="12" s="1"/>
  <c r="H264" i="12"/>
  <c r="I264" i="12" s="1"/>
  <c r="J264" i="12"/>
  <c r="L264" i="12" s="1"/>
  <c r="H265" i="12"/>
  <c r="I265" i="12" s="1"/>
  <c r="J265" i="12"/>
  <c r="L265" i="12" s="1"/>
  <c r="H266" i="12"/>
  <c r="I266" i="12" s="1"/>
  <c r="J266" i="12"/>
  <c r="L266" i="12" s="1"/>
  <c r="H267" i="12"/>
  <c r="I267" i="12" s="1"/>
  <c r="J267" i="12"/>
  <c r="L267" i="12" s="1"/>
  <c r="H268" i="12"/>
  <c r="I268" i="12" s="1"/>
  <c r="J268" i="12"/>
  <c r="L268" i="12" s="1"/>
  <c r="H269" i="12"/>
  <c r="I269" i="12" s="1"/>
  <c r="J269" i="12"/>
  <c r="L269" i="12" s="1"/>
  <c r="H270" i="12"/>
  <c r="I270" i="12" s="1"/>
  <c r="J270" i="12"/>
  <c r="L270" i="12" s="1"/>
  <c r="H271" i="12"/>
  <c r="I271" i="12" s="1"/>
  <c r="J271" i="12"/>
  <c r="L271" i="12" s="1"/>
  <c r="H272" i="12"/>
  <c r="I272" i="12" s="1"/>
  <c r="J272" i="12"/>
  <c r="L272" i="12" s="1"/>
  <c r="H273" i="12"/>
  <c r="I273" i="12" s="1"/>
  <c r="J273" i="12"/>
  <c r="L273" i="12" s="1"/>
  <c r="H274" i="12"/>
  <c r="I274" i="12" s="1"/>
  <c r="J274" i="12"/>
  <c r="L274" i="12" s="1"/>
  <c r="H275" i="12"/>
  <c r="I275" i="12" s="1"/>
  <c r="J275" i="12"/>
  <c r="L275" i="12" s="1"/>
  <c r="H276" i="12"/>
  <c r="I276" i="12" s="1"/>
  <c r="J276" i="12"/>
  <c r="L276" i="12" s="1"/>
  <c r="H277" i="12"/>
  <c r="I277" i="12" s="1"/>
  <c r="J277" i="12"/>
  <c r="L277" i="12" s="1"/>
  <c r="H278" i="12"/>
  <c r="I278" i="12" s="1"/>
  <c r="J278" i="12"/>
  <c r="L278" i="12" s="1"/>
  <c r="H279" i="12"/>
  <c r="I279" i="12" s="1"/>
  <c r="J279" i="12"/>
  <c r="L279" i="12" s="1"/>
  <c r="H280" i="12"/>
  <c r="I280" i="12" s="1"/>
  <c r="J280" i="12"/>
  <c r="L280" i="12" s="1"/>
  <c r="H281" i="12"/>
  <c r="I281" i="12" s="1"/>
  <c r="J281" i="12"/>
  <c r="L281" i="12" s="1"/>
  <c r="H282" i="12"/>
  <c r="I282" i="12" s="1"/>
  <c r="J282" i="12"/>
  <c r="L282" i="12" s="1"/>
  <c r="H283" i="12"/>
  <c r="I283" i="12" s="1"/>
  <c r="J283" i="12"/>
  <c r="L283" i="12" s="1"/>
  <c r="H284" i="12"/>
  <c r="I284" i="12" s="1"/>
  <c r="J284" i="12"/>
  <c r="L284" i="12" s="1"/>
  <c r="H285" i="12"/>
  <c r="I285" i="12" s="1"/>
  <c r="J285" i="12"/>
  <c r="L285" i="12" s="1"/>
  <c r="H286" i="12"/>
  <c r="I286" i="12" s="1"/>
  <c r="J286" i="12"/>
  <c r="L286" i="12" s="1"/>
  <c r="H287" i="12"/>
  <c r="I287" i="12" s="1"/>
  <c r="J287" i="12"/>
  <c r="L287" i="12" s="1"/>
  <c r="H288" i="12"/>
  <c r="I288" i="12" s="1"/>
  <c r="J288" i="12"/>
  <c r="L288" i="12" s="1"/>
  <c r="H289" i="12"/>
  <c r="I289" i="12" s="1"/>
  <c r="J289" i="12"/>
  <c r="L289" i="12" s="1"/>
  <c r="H290" i="12"/>
  <c r="I290" i="12" s="1"/>
  <c r="J290" i="12"/>
  <c r="L290" i="12" s="1"/>
  <c r="H291" i="12"/>
  <c r="I291" i="12" s="1"/>
  <c r="J291" i="12"/>
  <c r="L291" i="12" s="1"/>
  <c r="H292" i="12"/>
  <c r="I292" i="12" s="1"/>
  <c r="J292" i="12"/>
  <c r="L292" i="12" s="1"/>
  <c r="H293" i="12"/>
  <c r="I293" i="12" s="1"/>
  <c r="J293" i="12"/>
  <c r="L293" i="12" s="1"/>
  <c r="H294" i="12"/>
  <c r="I294" i="12" s="1"/>
  <c r="J294" i="12"/>
  <c r="L294" i="12" s="1"/>
  <c r="H295" i="12"/>
  <c r="I295" i="12" s="1"/>
  <c r="J295" i="12"/>
  <c r="L295" i="12" s="1"/>
  <c r="H296" i="12"/>
  <c r="I296" i="12" s="1"/>
  <c r="J296" i="12"/>
  <c r="L296" i="12" s="1"/>
  <c r="H297" i="12"/>
  <c r="I297" i="12" s="1"/>
  <c r="J297" i="12"/>
  <c r="L297" i="12" s="1"/>
  <c r="H298" i="12"/>
  <c r="I298" i="12" s="1"/>
  <c r="J298" i="12"/>
  <c r="L298" i="12" s="1"/>
  <c r="H299" i="12"/>
  <c r="I299" i="12" s="1"/>
  <c r="J299" i="12"/>
  <c r="L299" i="12" s="1"/>
  <c r="H300" i="12"/>
  <c r="I300" i="12" s="1"/>
  <c r="J300" i="12"/>
  <c r="L300" i="12" s="1"/>
  <c r="H301" i="12"/>
  <c r="I301" i="12" s="1"/>
  <c r="J301" i="12"/>
  <c r="L301" i="12" s="1"/>
  <c r="H302" i="12"/>
  <c r="I302" i="12" s="1"/>
  <c r="J302" i="12"/>
  <c r="L302" i="12" s="1"/>
  <c r="H303" i="12"/>
  <c r="I303" i="12" s="1"/>
  <c r="J303" i="12"/>
  <c r="L303" i="12" s="1"/>
  <c r="H304" i="12"/>
  <c r="I304" i="12" s="1"/>
  <c r="J304" i="12"/>
  <c r="L304" i="12" s="1"/>
  <c r="H305" i="12"/>
  <c r="I305" i="12" s="1"/>
  <c r="J305" i="12"/>
  <c r="L305" i="12" s="1"/>
  <c r="H306" i="12"/>
  <c r="I306" i="12" s="1"/>
  <c r="J306" i="12"/>
  <c r="L306" i="12" s="1"/>
  <c r="H307" i="12"/>
  <c r="I307" i="12" s="1"/>
  <c r="J307" i="12"/>
  <c r="L307" i="12" s="1"/>
  <c r="H308" i="12"/>
  <c r="I308" i="12" s="1"/>
  <c r="J308" i="12"/>
  <c r="L308" i="12" s="1"/>
  <c r="H309" i="12"/>
  <c r="I309" i="12" s="1"/>
  <c r="J309" i="12"/>
  <c r="L309" i="12" s="1"/>
  <c r="H310" i="12"/>
  <c r="I310" i="12" s="1"/>
  <c r="J310" i="12"/>
  <c r="L310" i="12" s="1"/>
  <c r="H311" i="12"/>
  <c r="I311" i="12" s="1"/>
  <c r="J311" i="12"/>
  <c r="L311" i="12" s="1"/>
  <c r="H312" i="12"/>
  <c r="I312" i="12" s="1"/>
  <c r="J312" i="12"/>
  <c r="L312" i="12" s="1"/>
  <c r="H313" i="12"/>
  <c r="I313" i="12" s="1"/>
  <c r="J313" i="12"/>
  <c r="L313" i="12" s="1"/>
  <c r="H314" i="12"/>
  <c r="I314" i="12" s="1"/>
  <c r="J314" i="12"/>
  <c r="L314" i="12" s="1"/>
  <c r="H315" i="12"/>
  <c r="I315" i="12" s="1"/>
  <c r="J315" i="12"/>
  <c r="L315" i="12" s="1"/>
  <c r="H316" i="12"/>
  <c r="I316" i="12" s="1"/>
  <c r="J316" i="12"/>
  <c r="L316" i="12" s="1"/>
  <c r="H317" i="12"/>
  <c r="I317" i="12" s="1"/>
  <c r="J317" i="12"/>
  <c r="L317" i="12" s="1"/>
  <c r="H318" i="12"/>
  <c r="I318" i="12" s="1"/>
  <c r="J318" i="12"/>
  <c r="L318" i="12" s="1"/>
  <c r="H319" i="12"/>
  <c r="I319" i="12" s="1"/>
  <c r="J319" i="12"/>
  <c r="L319" i="12" s="1"/>
  <c r="H320" i="12"/>
  <c r="I320" i="12" s="1"/>
  <c r="J320" i="12"/>
  <c r="L320" i="12" s="1"/>
  <c r="H321" i="12"/>
  <c r="I321" i="12" s="1"/>
  <c r="J321" i="12"/>
  <c r="L321" i="12" s="1"/>
  <c r="H322" i="12"/>
  <c r="I322" i="12" s="1"/>
  <c r="J322" i="12"/>
  <c r="L322" i="12" s="1"/>
  <c r="H323" i="12"/>
  <c r="I323" i="12" s="1"/>
  <c r="J323" i="12"/>
  <c r="L323" i="12" s="1"/>
  <c r="H324" i="12"/>
  <c r="I324" i="12" s="1"/>
  <c r="J324" i="12"/>
  <c r="L324" i="12" s="1"/>
  <c r="H325" i="12"/>
  <c r="I325" i="12" s="1"/>
  <c r="J325" i="12"/>
  <c r="L325" i="12" s="1"/>
  <c r="H326" i="12"/>
  <c r="I326" i="12" s="1"/>
  <c r="J326" i="12"/>
  <c r="L326" i="12" s="1"/>
  <c r="H327" i="12"/>
  <c r="I327" i="12" s="1"/>
  <c r="J327" i="12"/>
  <c r="L327" i="12" s="1"/>
  <c r="H328" i="12"/>
  <c r="I328" i="12" s="1"/>
  <c r="J328" i="12"/>
  <c r="L328" i="12" s="1"/>
  <c r="H329" i="12"/>
  <c r="I329" i="12" s="1"/>
  <c r="J329" i="12"/>
  <c r="L329" i="12" s="1"/>
  <c r="H330" i="12"/>
  <c r="I330" i="12" s="1"/>
  <c r="J330" i="12"/>
  <c r="L330" i="12" s="1"/>
  <c r="H331" i="12"/>
  <c r="I331" i="12" s="1"/>
  <c r="J331" i="12"/>
  <c r="L331" i="12" s="1"/>
  <c r="H332" i="12"/>
  <c r="I332" i="12" s="1"/>
  <c r="J332" i="12"/>
  <c r="L332" i="12" s="1"/>
  <c r="H333" i="12"/>
  <c r="I333" i="12" s="1"/>
  <c r="J333" i="12"/>
  <c r="L333" i="12" s="1"/>
  <c r="H334" i="12"/>
  <c r="I334" i="12" s="1"/>
  <c r="J334" i="12"/>
  <c r="L334" i="12" s="1"/>
  <c r="H335" i="12"/>
  <c r="I335" i="12" s="1"/>
  <c r="J335" i="12"/>
  <c r="L335" i="12" s="1"/>
  <c r="H336" i="12"/>
  <c r="I336" i="12" s="1"/>
  <c r="J336" i="12"/>
  <c r="L336" i="12" s="1"/>
  <c r="H337" i="12"/>
  <c r="I337" i="12" s="1"/>
  <c r="J337" i="12"/>
  <c r="L337" i="12" s="1"/>
  <c r="H338" i="12"/>
  <c r="I338" i="12" s="1"/>
  <c r="J338" i="12"/>
  <c r="L338" i="12" s="1"/>
  <c r="H339" i="12"/>
  <c r="I339" i="12" s="1"/>
  <c r="J339" i="12"/>
  <c r="L339" i="12" s="1"/>
  <c r="H340" i="12"/>
  <c r="I340" i="12" s="1"/>
  <c r="J340" i="12"/>
  <c r="L340" i="12" s="1"/>
  <c r="H341" i="12"/>
  <c r="I341" i="12" s="1"/>
  <c r="J341" i="12"/>
  <c r="L341" i="12" s="1"/>
  <c r="H342" i="12"/>
  <c r="I342" i="12" s="1"/>
  <c r="J342" i="12"/>
  <c r="L342" i="12" s="1"/>
  <c r="H343" i="12"/>
  <c r="I343" i="12" s="1"/>
  <c r="J343" i="12"/>
  <c r="L343" i="12" s="1"/>
  <c r="H344" i="12"/>
  <c r="I344" i="12" s="1"/>
  <c r="J344" i="12"/>
  <c r="L344" i="12" s="1"/>
  <c r="H345" i="12"/>
  <c r="I345" i="12" s="1"/>
  <c r="J345" i="12"/>
  <c r="L345" i="12" s="1"/>
  <c r="H346" i="12"/>
  <c r="I346" i="12" s="1"/>
  <c r="J346" i="12"/>
  <c r="L346" i="12" s="1"/>
  <c r="H347" i="12"/>
  <c r="I347" i="12" s="1"/>
  <c r="J347" i="12"/>
  <c r="L347" i="12" s="1"/>
  <c r="H348" i="12"/>
  <c r="I348" i="12" s="1"/>
  <c r="J348" i="12"/>
  <c r="L348" i="12" s="1"/>
  <c r="H349" i="12"/>
  <c r="I349" i="12" s="1"/>
  <c r="J349" i="12"/>
  <c r="L349" i="12" s="1"/>
  <c r="H350" i="12"/>
  <c r="I350" i="12" s="1"/>
  <c r="J350" i="12"/>
  <c r="L350" i="12" s="1"/>
  <c r="H351" i="12"/>
  <c r="I351" i="12" s="1"/>
  <c r="J351" i="12"/>
  <c r="L351" i="12" s="1"/>
  <c r="H352" i="12"/>
  <c r="I352" i="12" s="1"/>
  <c r="J352" i="12"/>
  <c r="L352" i="12" s="1"/>
  <c r="H353" i="12"/>
  <c r="I353" i="12" s="1"/>
  <c r="J353" i="12"/>
  <c r="L353" i="12" s="1"/>
  <c r="H354" i="12"/>
  <c r="I354" i="12" s="1"/>
  <c r="J354" i="12"/>
  <c r="L354" i="12" s="1"/>
  <c r="H355" i="12"/>
  <c r="I355" i="12" s="1"/>
  <c r="J355" i="12"/>
  <c r="L355" i="12" s="1"/>
  <c r="H356" i="12"/>
  <c r="I356" i="12" s="1"/>
  <c r="J356" i="12"/>
  <c r="L356" i="12" s="1"/>
  <c r="H357" i="12"/>
  <c r="I357" i="12" s="1"/>
  <c r="J357" i="12"/>
  <c r="L357" i="12" s="1"/>
  <c r="H358" i="12"/>
  <c r="I358" i="12" s="1"/>
  <c r="J358" i="12"/>
  <c r="L358" i="12" s="1"/>
  <c r="H359" i="12"/>
  <c r="I359" i="12" s="1"/>
  <c r="J359" i="12"/>
  <c r="L359" i="12" s="1"/>
  <c r="H360" i="12"/>
  <c r="I360" i="12" s="1"/>
  <c r="J360" i="12"/>
  <c r="L360" i="12" s="1"/>
  <c r="H361" i="12"/>
  <c r="I361" i="12" s="1"/>
  <c r="J361" i="12"/>
  <c r="L361" i="12" s="1"/>
  <c r="H362" i="12"/>
  <c r="I362" i="12" s="1"/>
  <c r="J362" i="12"/>
  <c r="L362" i="12" s="1"/>
  <c r="I10" i="12"/>
  <c r="L10" i="12"/>
  <c r="H11" i="12"/>
  <c r="I11" i="12" s="1"/>
  <c r="J11" i="12"/>
  <c r="L11" i="12" s="1"/>
  <c r="H12" i="12"/>
  <c r="J12" i="12"/>
  <c r="L12" i="12" s="1"/>
  <c r="H13" i="12"/>
  <c r="I13" i="12" s="1"/>
  <c r="J13" i="12"/>
  <c r="L13" i="12" s="1"/>
  <c r="H14" i="12"/>
  <c r="I14" i="12" s="1"/>
  <c r="J14" i="12"/>
  <c r="L14" i="12" s="1"/>
  <c r="H15" i="12"/>
  <c r="I15" i="12" s="1"/>
  <c r="J15" i="12"/>
  <c r="L15" i="12" s="1"/>
  <c r="L9" i="12"/>
  <c r="H9" i="12"/>
  <c r="I9" i="12" s="1"/>
  <c r="K357" i="12" l="1"/>
  <c r="K330" i="12"/>
  <c r="K279" i="12"/>
  <c r="K267" i="12"/>
  <c r="K240" i="12"/>
  <c r="K221" i="12"/>
  <c r="K205" i="12"/>
  <c r="K185" i="12"/>
  <c r="K173" i="12"/>
  <c r="K131" i="12"/>
  <c r="K341" i="12"/>
  <c r="K326" i="12"/>
  <c r="K314" i="12"/>
  <c r="K302" i="12"/>
  <c r="K255" i="12"/>
  <c r="K247" i="12"/>
  <c r="K165" i="12"/>
  <c r="K107" i="12"/>
  <c r="K91" i="12"/>
  <c r="K79" i="12"/>
  <c r="K63" i="12"/>
  <c r="K47" i="12"/>
  <c r="K27" i="12"/>
  <c r="K15" i="12"/>
  <c r="K352" i="12"/>
  <c r="K333" i="12"/>
  <c r="K282" i="12"/>
  <c r="K266" i="12"/>
  <c r="K216" i="12"/>
  <c r="K200" i="12"/>
  <c r="K180" i="12"/>
  <c r="K134" i="12"/>
  <c r="K122" i="12"/>
  <c r="K340" i="12"/>
  <c r="K317" i="12"/>
  <c r="K305" i="12"/>
  <c r="K258" i="12"/>
  <c r="K254" i="12"/>
  <c r="K223" i="12"/>
  <c r="K168" i="12"/>
  <c r="K156" i="12"/>
  <c r="K102" i="12"/>
  <c r="K98" i="12"/>
  <c r="K82" i="12"/>
  <c r="K74" i="12"/>
  <c r="K62" i="12"/>
  <c r="K46" i="12"/>
  <c r="K18" i="12"/>
  <c r="K14" i="12"/>
  <c r="K359" i="12"/>
  <c r="K355" i="12"/>
  <c r="K351" i="12"/>
  <c r="K332" i="12"/>
  <c r="K328" i="12"/>
  <c r="K293" i="12"/>
  <c r="K289" i="12"/>
  <c r="K285" i="12"/>
  <c r="K281" i="12"/>
  <c r="K277" i="12"/>
  <c r="K273" i="12"/>
  <c r="K269" i="12"/>
  <c r="K265" i="12"/>
  <c r="K238" i="12"/>
  <c r="K234" i="12"/>
  <c r="K230" i="12"/>
  <c r="K219" i="12"/>
  <c r="K215" i="12"/>
  <c r="K211" i="12"/>
  <c r="K207" i="12"/>
  <c r="K203" i="12"/>
  <c r="K199" i="12"/>
  <c r="K195" i="12"/>
  <c r="K191" i="12"/>
  <c r="K187" i="12"/>
  <c r="K183" i="12"/>
  <c r="K179" i="12"/>
  <c r="K175" i="12"/>
  <c r="K141" i="12"/>
  <c r="K137" i="12"/>
  <c r="K133" i="12"/>
  <c r="K129" i="12"/>
  <c r="K125" i="12"/>
  <c r="K353" i="12"/>
  <c r="K291" i="12"/>
  <c r="K275" i="12"/>
  <c r="K213" i="12"/>
  <c r="K201" i="12"/>
  <c r="K189" i="12"/>
  <c r="K139" i="12"/>
  <c r="K127" i="12"/>
  <c r="K345" i="12"/>
  <c r="K318" i="12"/>
  <c r="K298" i="12"/>
  <c r="K251" i="12"/>
  <c r="K228" i="12"/>
  <c r="K169" i="12"/>
  <c r="K153" i="12"/>
  <c r="K142" i="12"/>
  <c r="K111" i="12"/>
  <c r="K103" i="12"/>
  <c r="K87" i="12"/>
  <c r="K71" i="12"/>
  <c r="K55" i="12"/>
  <c r="K43" i="12"/>
  <c r="K19" i="12"/>
  <c r="K11" i="12"/>
  <c r="K329" i="12"/>
  <c r="K286" i="12"/>
  <c r="K270" i="12"/>
  <c r="K231" i="12"/>
  <c r="K212" i="12"/>
  <c r="K196" i="12"/>
  <c r="K188" i="12"/>
  <c r="K176" i="12"/>
  <c r="K130" i="12"/>
  <c r="K344" i="12"/>
  <c r="K325" i="12"/>
  <c r="K309" i="12"/>
  <c r="K246" i="12"/>
  <c r="K172" i="12"/>
  <c r="K152" i="12"/>
  <c r="K118" i="12"/>
  <c r="K106" i="12"/>
  <c r="K94" i="12"/>
  <c r="K78" i="12"/>
  <c r="K58" i="12"/>
  <c r="K50" i="12"/>
  <c r="K22" i="12"/>
  <c r="K347" i="12"/>
  <c r="K343" i="12"/>
  <c r="K339" i="12"/>
  <c r="K324" i="12"/>
  <c r="K320" i="12"/>
  <c r="K316" i="12"/>
  <c r="K312" i="12"/>
  <c r="K308" i="12"/>
  <c r="K304" i="12"/>
  <c r="K300" i="12"/>
  <c r="K296" i="12"/>
  <c r="K261" i="12"/>
  <c r="K257" i="12"/>
  <c r="K253" i="12"/>
  <c r="K249" i="12"/>
  <c r="K245" i="12"/>
  <c r="K241" i="12"/>
  <c r="K226" i="12"/>
  <c r="K171" i="12"/>
  <c r="K167" i="12"/>
  <c r="K163" i="12"/>
  <c r="K159" i="12"/>
  <c r="K155" i="12"/>
  <c r="K151" i="12"/>
  <c r="K148" i="12"/>
  <c r="K144" i="12"/>
  <c r="K121" i="12"/>
  <c r="K117" i="12"/>
  <c r="K113" i="12"/>
  <c r="K109" i="12"/>
  <c r="K105" i="12"/>
  <c r="K101" i="12"/>
  <c r="K97" i="12"/>
  <c r="K93" i="12"/>
  <c r="K89" i="12"/>
  <c r="K85" i="12"/>
  <c r="K81" i="12"/>
  <c r="K77" i="12"/>
  <c r="K73" i="12"/>
  <c r="K69" i="12"/>
  <c r="K65" i="12"/>
  <c r="K61" i="12"/>
  <c r="K57" i="12"/>
  <c r="K53" i="12"/>
  <c r="K49" i="12"/>
  <c r="K45" i="12"/>
  <c r="K41" i="12"/>
  <c r="K37" i="12"/>
  <c r="K33" i="12"/>
  <c r="K29" i="12"/>
  <c r="K25" i="12"/>
  <c r="K21" i="12"/>
  <c r="K17" i="12"/>
  <c r="K361" i="12"/>
  <c r="K334" i="12"/>
  <c r="K283" i="12"/>
  <c r="K232" i="12"/>
  <c r="K209" i="12"/>
  <c r="K193" i="12"/>
  <c r="K181" i="12"/>
  <c r="K150" i="12"/>
  <c r="K123" i="12"/>
  <c r="K337" i="12"/>
  <c r="K322" i="12"/>
  <c r="K306" i="12"/>
  <c r="K263" i="12"/>
  <c r="K243" i="12"/>
  <c r="K224" i="12"/>
  <c r="K161" i="12"/>
  <c r="K146" i="12"/>
  <c r="K115" i="12"/>
  <c r="K99" i="12"/>
  <c r="K83" i="12"/>
  <c r="K67" i="12"/>
  <c r="K51" i="12"/>
  <c r="K39" i="12"/>
  <c r="K31" i="12"/>
  <c r="K360" i="12"/>
  <c r="K290" i="12"/>
  <c r="K274" i="12"/>
  <c r="K235" i="12"/>
  <c r="K220" i="12"/>
  <c r="K204" i="12"/>
  <c r="K184" i="12"/>
  <c r="K126" i="12"/>
  <c r="K336" i="12"/>
  <c r="K321" i="12"/>
  <c r="K301" i="12"/>
  <c r="K250" i="12"/>
  <c r="K227" i="12"/>
  <c r="K164" i="12"/>
  <c r="K149" i="12"/>
  <c r="K110" i="12"/>
  <c r="K90" i="12"/>
  <c r="K70" i="12"/>
  <c r="K26" i="12"/>
  <c r="K13" i="12"/>
  <c r="K362" i="12"/>
  <c r="K358" i="12"/>
  <c r="K354" i="12"/>
  <c r="K350" i="12"/>
  <c r="K335" i="12"/>
  <c r="K331" i="12"/>
  <c r="K292" i="12"/>
  <c r="K288" i="12"/>
  <c r="K284" i="12"/>
  <c r="K280" i="12"/>
  <c r="K276" i="12"/>
  <c r="K272" i="12"/>
  <c r="K268" i="12"/>
  <c r="K237" i="12"/>
  <c r="K233" i="12"/>
  <c r="K229" i="12"/>
  <c r="K222" i="12"/>
  <c r="K218" i="12"/>
  <c r="K214" i="12"/>
  <c r="K210" i="12"/>
  <c r="K206" i="12"/>
  <c r="K202" i="12"/>
  <c r="K198" i="12"/>
  <c r="K194" i="12"/>
  <c r="K190" i="12"/>
  <c r="K186" i="12"/>
  <c r="K182" i="12"/>
  <c r="K178" i="12"/>
  <c r="K174" i="12"/>
  <c r="K140" i="12"/>
  <c r="K136" i="12"/>
  <c r="K132" i="12"/>
  <c r="K128" i="12"/>
  <c r="K124" i="12"/>
  <c r="K12" i="12"/>
  <c r="K287" i="12"/>
  <c r="K271" i="12"/>
  <c r="K236" i="12"/>
  <c r="K217" i="12"/>
  <c r="K197" i="12"/>
  <c r="K177" i="12"/>
  <c r="K135" i="12"/>
  <c r="K349" i="12"/>
  <c r="K310" i="12"/>
  <c r="K259" i="12"/>
  <c r="K157" i="12"/>
  <c r="K119" i="12"/>
  <c r="K95" i="12"/>
  <c r="K75" i="12"/>
  <c r="K59" i="12"/>
  <c r="K35" i="12"/>
  <c r="K23" i="12"/>
  <c r="K356" i="12"/>
  <c r="K294" i="12"/>
  <c r="K278" i="12"/>
  <c r="K239" i="12"/>
  <c r="K208" i="12"/>
  <c r="K192" i="12"/>
  <c r="K138" i="12"/>
  <c r="K348" i="12"/>
  <c r="K313" i="12"/>
  <c r="K297" i="12"/>
  <c r="K262" i="12"/>
  <c r="K242" i="12"/>
  <c r="K160" i="12"/>
  <c r="K145" i="12"/>
  <c r="K114" i="12"/>
  <c r="K86" i="12"/>
  <c r="K66" i="12"/>
  <c r="K54" i="12"/>
  <c r="K42" i="12"/>
  <c r="K38" i="12"/>
  <c r="K34" i="12"/>
  <c r="K30" i="12"/>
  <c r="K9" i="12"/>
  <c r="K346" i="12"/>
  <c r="K342" i="12"/>
  <c r="K338" i="12"/>
  <c r="K327" i="12"/>
  <c r="K323" i="12"/>
  <c r="K319" i="12"/>
  <c r="K315" i="12"/>
  <c r="K311" i="12"/>
  <c r="K307" i="12"/>
  <c r="K303" i="12"/>
  <c r="K299" i="12"/>
  <c r="K295" i="12"/>
  <c r="K264" i="12"/>
  <c r="K260" i="12"/>
  <c r="K256" i="12"/>
  <c r="K252" i="12"/>
  <c r="K248" i="12"/>
  <c r="K244" i="12"/>
  <c r="K225" i="12"/>
  <c r="K170" i="12"/>
  <c r="K166" i="12"/>
  <c r="K162" i="12"/>
  <c r="K158" i="12"/>
  <c r="K154" i="12"/>
  <c r="K147" i="12"/>
  <c r="K143" i="12"/>
  <c r="K120" i="12"/>
  <c r="K116" i="12"/>
  <c r="K112" i="12"/>
  <c r="K108" i="12"/>
  <c r="K104" i="12"/>
  <c r="K100" i="12"/>
  <c r="K96" i="12"/>
  <c r="K92" i="12"/>
  <c r="K88" i="12"/>
  <c r="K84" i="12"/>
  <c r="K80" i="12"/>
  <c r="K76" i="12"/>
  <c r="K72" i="12"/>
  <c r="K68" i="12"/>
  <c r="K64" i="12"/>
  <c r="K60" i="12"/>
  <c r="K56" i="12"/>
  <c r="K52" i="12"/>
  <c r="K48" i="12"/>
  <c r="K44" i="12"/>
  <c r="K40" i="12"/>
  <c r="K36" i="12"/>
  <c r="K32" i="12"/>
  <c r="K28" i="12"/>
  <c r="K24" i="12"/>
  <c r="K20" i="12"/>
  <c r="K16" i="12"/>
  <c r="F352" i="12"/>
  <c r="F330" i="12"/>
  <c r="F351" i="12"/>
  <c r="F10" i="12"/>
  <c r="F341" i="12"/>
  <c r="F309" i="12"/>
  <c r="F286" i="12"/>
  <c r="F334" i="12"/>
  <c r="F262" i="12"/>
  <c r="F251" i="12"/>
  <c r="F247" i="12"/>
  <c r="F243" i="12"/>
  <c r="F181" i="12"/>
  <c r="F128" i="12"/>
  <c r="F355" i="12"/>
  <c r="F301" i="12"/>
  <c r="F278" i="12"/>
  <c r="F13" i="12"/>
  <c r="F362" i="12"/>
  <c r="F358" i="12"/>
  <c r="F354" i="12"/>
  <c r="F348" i="12"/>
  <c r="F344" i="12"/>
  <c r="F340" i="12"/>
  <c r="F327" i="12"/>
  <c r="F323" i="12"/>
  <c r="F319" i="12"/>
  <c r="F312" i="12"/>
  <c r="F308" i="12"/>
  <c r="F304" i="12"/>
  <c r="F300" i="12"/>
  <c r="F296" i="12"/>
  <c r="F293" i="12"/>
  <c r="F289" i="12"/>
  <c r="F285" i="12"/>
  <c r="F281" i="12"/>
  <c r="F277" i="12"/>
  <c r="F273" i="12"/>
  <c r="F269" i="12"/>
  <c r="F265" i="12"/>
  <c r="F258" i="12"/>
  <c r="F254" i="12"/>
  <c r="F239" i="12"/>
  <c r="F200" i="12"/>
  <c r="F196" i="12"/>
  <c r="F139" i="12"/>
  <c r="F14" i="12"/>
  <c r="F337" i="12"/>
  <c r="F297" i="12"/>
  <c r="F270" i="12"/>
  <c r="F240" i="12"/>
  <c r="F336" i="12"/>
  <c r="F333" i="12"/>
  <c r="F315" i="12"/>
  <c r="F261" i="12"/>
  <c r="F250" i="12"/>
  <c r="F246" i="12"/>
  <c r="F242" i="12"/>
  <c r="F223" i="12"/>
  <c r="F146" i="12"/>
  <c r="F142" i="12"/>
  <c r="F104" i="12"/>
  <c r="F359" i="12"/>
  <c r="F345" i="12"/>
  <c r="F324" i="12"/>
  <c r="F290" i="12"/>
  <c r="F274" i="12"/>
  <c r="U10" i="12"/>
  <c r="U18" i="12"/>
  <c r="U26" i="12"/>
  <c r="U34" i="12"/>
  <c r="U42" i="12"/>
  <c r="U50" i="12"/>
  <c r="U58" i="12"/>
  <c r="U66" i="12"/>
  <c r="U74" i="12"/>
  <c r="U82" i="12"/>
  <c r="U90" i="12"/>
  <c r="U98" i="12"/>
  <c r="U106" i="12"/>
  <c r="U114" i="12"/>
  <c r="U122" i="12"/>
  <c r="U130" i="12"/>
  <c r="U138" i="12"/>
  <c r="U146" i="12"/>
  <c r="U154" i="12"/>
  <c r="U162" i="12"/>
  <c r="U170" i="12"/>
  <c r="U178" i="12"/>
  <c r="U186" i="12"/>
  <c r="U194" i="12"/>
  <c r="U202" i="12"/>
  <c r="U210" i="12"/>
  <c r="U218" i="12"/>
  <c r="U226" i="12"/>
  <c r="U234" i="12"/>
  <c r="U242" i="12"/>
  <c r="U250" i="12"/>
  <c r="U258" i="12"/>
  <c r="U266" i="12"/>
  <c r="U274" i="12"/>
  <c r="U282" i="12"/>
  <c r="U290" i="12"/>
  <c r="U298" i="12"/>
  <c r="U306" i="12"/>
  <c r="U314" i="12"/>
  <c r="U322" i="12"/>
  <c r="U330" i="12"/>
  <c r="U338" i="12"/>
  <c r="U346" i="12"/>
  <c r="U354" i="12"/>
  <c r="U362" i="12"/>
  <c r="U11" i="12"/>
  <c r="U19" i="12"/>
  <c r="U27" i="12"/>
  <c r="U35" i="12"/>
  <c r="U43" i="12"/>
  <c r="U51" i="12"/>
  <c r="U59" i="12"/>
  <c r="U67" i="12"/>
  <c r="U75" i="12"/>
  <c r="U83" i="12"/>
  <c r="U91" i="12"/>
  <c r="U99" i="12"/>
  <c r="U107" i="12"/>
  <c r="U115" i="12"/>
  <c r="U123" i="12"/>
  <c r="U131" i="12"/>
  <c r="U139" i="12"/>
  <c r="U147" i="12"/>
  <c r="U155" i="12"/>
  <c r="U163" i="12"/>
  <c r="U171" i="12"/>
  <c r="U179" i="12"/>
  <c r="U187" i="12"/>
  <c r="U195" i="12"/>
  <c r="U203" i="12"/>
  <c r="U211" i="12"/>
  <c r="U219" i="12"/>
  <c r="U227" i="12"/>
  <c r="U235" i="12"/>
  <c r="U243" i="12"/>
  <c r="U251" i="12"/>
  <c r="U259" i="12"/>
  <c r="U267" i="12"/>
  <c r="U275" i="12"/>
  <c r="U283" i="12"/>
  <c r="U291" i="12"/>
  <c r="U299" i="12"/>
  <c r="U307" i="12"/>
  <c r="U315" i="12"/>
  <c r="U323" i="12"/>
  <c r="U331" i="12"/>
  <c r="U339" i="12"/>
  <c r="U347" i="12"/>
  <c r="U355" i="12"/>
  <c r="U12" i="12"/>
  <c r="U20" i="12"/>
  <c r="U28" i="12"/>
  <c r="U36" i="12"/>
  <c r="U44" i="12"/>
  <c r="U52" i="12"/>
  <c r="U60" i="12"/>
  <c r="U68" i="12"/>
  <c r="U76" i="12"/>
  <c r="U84" i="12"/>
  <c r="U92" i="12"/>
  <c r="U100" i="12"/>
  <c r="U108" i="12"/>
  <c r="U116" i="12"/>
  <c r="U124" i="12"/>
  <c r="U132" i="12"/>
  <c r="U140" i="12"/>
  <c r="U148" i="12"/>
  <c r="U156" i="12"/>
  <c r="U164" i="12"/>
  <c r="U172" i="12"/>
  <c r="U180" i="12"/>
  <c r="U188" i="12"/>
  <c r="U196" i="12"/>
  <c r="U204" i="12"/>
  <c r="U212" i="12"/>
  <c r="U220" i="12"/>
  <c r="U228" i="12"/>
  <c r="U236" i="12"/>
  <c r="U244" i="12"/>
  <c r="U252" i="12"/>
  <c r="U260" i="12"/>
  <c r="U268" i="12"/>
  <c r="U276" i="12"/>
  <c r="U284" i="12"/>
  <c r="U292" i="12"/>
  <c r="U300" i="12"/>
  <c r="U308" i="12"/>
  <c r="U316" i="12"/>
  <c r="U324" i="12"/>
  <c r="U332" i="12"/>
  <c r="U340" i="12"/>
  <c r="U348" i="12"/>
  <c r="U356" i="12"/>
  <c r="U14" i="12"/>
  <c r="U22" i="12"/>
  <c r="U30" i="12"/>
  <c r="U38" i="12"/>
  <c r="U46" i="12"/>
  <c r="U54" i="12"/>
  <c r="U62" i="12"/>
  <c r="U70" i="12"/>
  <c r="U78" i="12"/>
  <c r="U86" i="12"/>
  <c r="U94" i="12"/>
  <c r="U102" i="12"/>
  <c r="U110" i="12"/>
  <c r="U118" i="12"/>
  <c r="U126" i="12"/>
  <c r="U134" i="12"/>
  <c r="U142" i="12"/>
  <c r="U150" i="12"/>
  <c r="U158" i="12"/>
  <c r="U166" i="12"/>
  <c r="U174" i="12"/>
  <c r="U182" i="12"/>
  <c r="U190" i="12"/>
  <c r="U198" i="12"/>
  <c r="U206" i="12"/>
  <c r="U214" i="12"/>
  <c r="U222" i="12"/>
  <c r="U230" i="12"/>
  <c r="U238" i="12"/>
  <c r="U246" i="12"/>
  <c r="U254" i="12"/>
  <c r="U262" i="12"/>
  <c r="U270" i="12"/>
  <c r="U278" i="12"/>
  <c r="U286" i="12"/>
  <c r="U294" i="12"/>
  <c r="U302" i="12"/>
  <c r="U310" i="12"/>
  <c r="U318" i="12"/>
  <c r="U326" i="12"/>
  <c r="U334" i="12"/>
  <c r="U342" i="12"/>
  <c r="U350" i="12"/>
  <c r="U358" i="12"/>
  <c r="U15" i="12"/>
  <c r="U23" i="12"/>
  <c r="U31" i="12"/>
  <c r="U39" i="12"/>
  <c r="U47" i="12"/>
  <c r="U55" i="12"/>
  <c r="U63" i="12"/>
  <c r="U71" i="12"/>
  <c r="U79" i="12"/>
  <c r="U87" i="12"/>
  <c r="U95" i="12"/>
  <c r="U103" i="12"/>
  <c r="U111" i="12"/>
  <c r="U119" i="12"/>
  <c r="U127" i="12"/>
  <c r="U135" i="12"/>
  <c r="U143" i="12"/>
  <c r="U151" i="12"/>
  <c r="U159" i="12"/>
  <c r="U167" i="12"/>
  <c r="U175" i="12"/>
  <c r="U183" i="12"/>
  <c r="U191" i="12"/>
  <c r="U199" i="12"/>
  <c r="U207" i="12"/>
  <c r="U215" i="12"/>
  <c r="U223" i="12"/>
  <c r="U231" i="12"/>
  <c r="U239" i="12"/>
  <c r="U247" i="12"/>
  <c r="U255" i="12"/>
  <c r="U263" i="12"/>
  <c r="U271" i="12"/>
  <c r="U279" i="12"/>
  <c r="U287" i="12"/>
  <c r="U295" i="12"/>
  <c r="U303" i="12"/>
  <c r="U311" i="12"/>
  <c r="U319" i="12"/>
  <c r="U327" i="12"/>
  <c r="U335" i="12"/>
  <c r="U343" i="12"/>
  <c r="U351" i="12"/>
  <c r="U359" i="12"/>
  <c r="U13" i="12"/>
  <c r="U33" i="12"/>
  <c r="U56" i="12"/>
  <c r="U77" i="12"/>
  <c r="U97" i="12"/>
  <c r="U120" i="12"/>
  <c r="U141" i="12"/>
  <c r="U161" i="12"/>
  <c r="U184" i="12"/>
  <c r="U205" i="12"/>
  <c r="U225" i="12"/>
  <c r="U248" i="12"/>
  <c r="U269" i="12"/>
  <c r="U289" i="12"/>
  <c r="U312" i="12"/>
  <c r="U333" i="12"/>
  <c r="U353" i="12"/>
  <c r="U48" i="12"/>
  <c r="U197" i="12"/>
  <c r="U325" i="12"/>
  <c r="U117" i="12"/>
  <c r="U201" i="12"/>
  <c r="U16" i="12"/>
  <c r="U37" i="12"/>
  <c r="U57" i="12"/>
  <c r="U80" i="12"/>
  <c r="U101" i="12"/>
  <c r="U121" i="12"/>
  <c r="U144" i="12"/>
  <c r="U165" i="12"/>
  <c r="U185" i="12"/>
  <c r="U208" i="12"/>
  <c r="U229" i="12"/>
  <c r="U249" i="12"/>
  <c r="U272" i="12"/>
  <c r="U293" i="12"/>
  <c r="U313" i="12"/>
  <c r="U336" i="12"/>
  <c r="U357" i="12"/>
  <c r="U69" i="12"/>
  <c r="U153" i="12"/>
  <c r="U217" i="12"/>
  <c r="U304" i="12"/>
  <c r="U73" i="12"/>
  <c r="U245" i="12"/>
  <c r="U17" i="12"/>
  <c r="U40" i="12"/>
  <c r="U61" i="12"/>
  <c r="U81" i="12"/>
  <c r="U104" i="12"/>
  <c r="U125" i="12"/>
  <c r="U145" i="12"/>
  <c r="U168" i="12"/>
  <c r="U189" i="12"/>
  <c r="U209" i="12"/>
  <c r="U232" i="12"/>
  <c r="U253" i="12"/>
  <c r="U273" i="12"/>
  <c r="U296" i="12"/>
  <c r="U317" i="12"/>
  <c r="U337" i="12"/>
  <c r="U360" i="12"/>
  <c r="U112" i="12"/>
  <c r="U133" i="12"/>
  <c r="U176" i="12"/>
  <c r="U281" i="12"/>
  <c r="U53" i="12"/>
  <c r="U329" i="12"/>
  <c r="U21" i="12"/>
  <c r="U41" i="12"/>
  <c r="U64" i="12"/>
  <c r="U85" i="12"/>
  <c r="U105" i="12"/>
  <c r="U128" i="12"/>
  <c r="U149" i="12"/>
  <c r="U169" i="12"/>
  <c r="U192" i="12"/>
  <c r="U213" i="12"/>
  <c r="U233" i="12"/>
  <c r="U256" i="12"/>
  <c r="U277" i="12"/>
  <c r="U297" i="12"/>
  <c r="U320" i="12"/>
  <c r="U341" i="12"/>
  <c r="U361" i="12"/>
  <c r="U89" i="12"/>
  <c r="U261" i="12"/>
  <c r="U96" i="12"/>
  <c r="U224" i="12"/>
  <c r="U288" i="12"/>
  <c r="U24" i="12"/>
  <c r="U45" i="12"/>
  <c r="U65" i="12"/>
  <c r="U88" i="12"/>
  <c r="U109" i="12"/>
  <c r="U129" i="12"/>
  <c r="U152" i="12"/>
  <c r="U173" i="12"/>
  <c r="U193" i="12"/>
  <c r="U216" i="12"/>
  <c r="U237" i="12"/>
  <c r="U257" i="12"/>
  <c r="U280" i="12"/>
  <c r="U301" i="12"/>
  <c r="U321" i="12"/>
  <c r="U344" i="12"/>
  <c r="U25" i="12"/>
  <c r="U240" i="12"/>
  <c r="U345" i="12"/>
  <c r="U160" i="12"/>
  <c r="U309" i="12"/>
  <c r="U29" i="12"/>
  <c r="U49" i="12"/>
  <c r="U72" i="12"/>
  <c r="U93" i="12"/>
  <c r="U113" i="12"/>
  <c r="U136" i="12"/>
  <c r="U157" i="12"/>
  <c r="U177" i="12"/>
  <c r="U200" i="12"/>
  <c r="U221" i="12"/>
  <c r="U241" i="12"/>
  <c r="U264" i="12"/>
  <c r="U285" i="12"/>
  <c r="U305" i="12"/>
  <c r="U328" i="12"/>
  <c r="U349" i="12"/>
  <c r="U32" i="12"/>
  <c r="U137" i="12"/>
  <c r="U181" i="12"/>
  <c r="U265" i="12"/>
  <c r="U352" i="12"/>
  <c r="F361" i="12"/>
  <c r="F357" i="12"/>
  <c r="F353" i="12"/>
  <c r="F347" i="12"/>
  <c r="F343" i="12"/>
  <c r="F339" i="12"/>
  <c r="F326" i="12"/>
  <c r="F322" i="12"/>
  <c r="F318" i="12"/>
  <c r="F311" i="12"/>
  <c r="F307" i="12"/>
  <c r="F303" i="12"/>
  <c r="F299" i="12"/>
  <c r="F292" i="12"/>
  <c r="F288" i="12"/>
  <c r="F284" i="12"/>
  <c r="F280" i="12"/>
  <c r="F276" i="12"/>
  <c r="F272" i="12"/>
  <c r="F268" i="12"/>
  <c r="F257" i="12"/>
  <c r="F253" i="12"/>
  <c r="F230" i="12"/>
  <c r="F349" i="12"/>
  <c r="F305" i="12"/>
  <c r="F282" i="12"/>
  <c r="F255" i="12"/>
  <c r="F350" i="12"/>
  <c r="F332" i="12"/>
  <c r="F329" i="12"/>
  <c r="F314" i="12"/>
  <c r="F295" i="12"/>
  <c r="F264" i="12"/>
  <c r="F260" i="12"/>
  <c r="F249" i="12"/>
  <c r="F245" i="12"/>
  <c r="F241" i="12"/>
  <c r="F183" i="12"/>
  <c r="F164" i="12"/>
  <c r="F160" i="12"/>
  <c r="F156" i="12"/>
  <c r="F152" i="12"/>
  <c r="F316" i="12"/>
  <c r="F15" i="12"/>
  <c r="F356" i="12"/>
  <c r="F346" i="12"/>
  <c r="F338" i="12"/>
  <c r="F325" i="12"/>
  <c r="F317" i="12"/>
  <c r="F310" i="12"/>
  <c r="F306" i="12"/>
  <c r="F298" i="12"/>
  <c r="F291" i="12"/>
  <c r="F287" i="12"/>
  <c r="F283" i="12"/>
  <c r="F279" i="12"/>
  <c r="F275" i="12"/>
  <c r="F271" i="12"/>
  <c r="F267" i="12"/>
  <c r="F256" i="12"/>
  <c r="F252" i="12"/>
  <c r="F175" i="12"/>
  <c r="F320" i="12"/>
  <c r="F294" i="12"/>
  <c r="F266" i="12"/>
  <c r="F11" i="12"/>
  <c r="F360" i="12"/>
  <c r="F342" i="12"/>
  <c r="F335" i="12"/>
  <c r="F321" i="12"/>
  <c r="F302" i="12"/>
  <c r="F331" i="12"/>
  <c r="F328" i="12"/>
  <c r="F313" i="12"/>
  <c r="F263" i="12"/>
  <c r="F259" i="12"/>
  <c r="F248" i="12"/>
  <c r="F244" i="12"/>
  <c r="F178" i="12"/>
  <c r="F118" i="12"/>
  <c r="F114" i="12"/>
  <c r="F110" i="12"/>
  <c r="F106" i="12"/>
  <c r="F237" i="12"/>
  <c r="F233" i="12"/>
  <c r="F226" i="12"/>
  <c r="F219" i="12"/>
  <c r="F215" i="12"/>
  <c r="F211" i="12"/>
  <c r="F207" i="12"/>
  <c r="F203" i="12"/>
  <c r="F192" i="12"/>
  <c r="F188" i="12"/>
  <c r="F184" i="12"/>
  <c r="F171" i="12"/>
  <c r="F167" i="12"/>
  <c r="F135" i="12"/>
  <c r="F124" i="12"/>
  <c r="F121" i="12"/>
  <c r="F102" i="12"/>
  <c r="F98" i="12"/>
  <c r="F94" i="12"/>
  <c r="F90" i="12"/>
  <c r="F86" i="12"/>
  <c r="F82" i="12"/>
  <c r="F78" i="12"/>
  <c r="F74" i="12"/>
  <c r="F70" i="12"/>
  <c r="F66" i="12"/>
  <c r="F62" i="12"/>
  <c r="F58" i="12"/>
  <c r="F54" i="12"/>
  <c r="F50" i="12"/>
  <c r="F46" i="12"/>
  <c r="F42" i="12"/>
  <c r="F38" i="12"/>
  <c r="F34" i="12"/>
  <c r="F30" i="12"/>
  <c r="F26" i="12"/>
  <c r="F22" i="12"/>
  <c r="F18" i="12"/>
  <c r="F229" i="12"/>
  <c r="F199" i="12"/>
  <c r="F195" i="12"/>
  <c r="F177" i="12"/>
  <c r="F174" i="12"/>
  <c r="F163" i="12"/>
  <c r="F159" i="12"/>
  <c r="F149" i="12"/>
  <c r="F145" i="12"/>
  <c r="F138" i="12"/>
  <c r="F131" i="12"/>
  <c r="F117" i="12"/>
  <c r="F113" i="12"/>
  <c r="F109" i="12"/>
  <c r="F105" i="12"/>
  <c r="F236" i="12"/>
  <c r="F232" i="12"/>
  <c r="F225" i="12"/>
  <c r="F222" i="12"/>
  <c r="F218" i="12"/>
  <c r="F214" i="12"/>
  <c r="F210" i="12"/>
  <c r="F206" i="12"/>
  <c r="F202" i="12"/>
  <c r="F191" i="12"/>
  <c r="F187" i="12"/>
  <c r="F170" i="12"/>
  <c r="F166" i="12"/>
  <c r="F155" i="12"/>
  <c r="F134" i="12"/>
  <c r="F127" i="12"/>
  <c r="F123" i="12"/>
  <c r="F120" i="12"/>
  <c r="F101" i="12"/>
  <c r="F97" i="12"/>
  <c r="F93" i="12"/>
  <c r="F89" i="12"/>
  <c r="F85" i="12"/>
  <c r="F81" i="12"/>
  <c r="F77" i="12"/>
  <c r="F73" i="12"/>
  <c r="F69" i="12"/>
  <c r="F65" i="12"/>
  <c r="F61" i="12"/>
  <c r="F57" i="12"/>
  <c r="F53" i="12"/>
  <c r="F49" i="12"/>
  <c r="F45" i="12"/>
  <c r="F41" i="12"/>
  <c r="F37" i="12"/>
  <c r="F33" i="12"/>
  <c r="F29" i="12"/>
  <c r="F25" i="12"/>
  <c r="F21" i="12"/>
  <c r="F17" i="12"/>
  <c r="F198" i="12"/>
  <c r="F180" i="12"/>
  <c r="F176" i="12"/>
  <c r="F173" i="12"/>
  <c r="F162" i="12"/>
  <c r="F158" i="12"/>
  <c r="F151" i="12"/>
  <c r="F148" i="12"/>
  <c r="F144" i="12"/>
  <c r="F141" i="12"/>
  <c r="F137" i="12"/>
  <c r="F130" i="12"/>
  <c r="F116" i="12"/>
  <c r="F112" i="12"/>
  <c r="F108" i="12"/>
  <c r="F235" i="12"/>
  <c r="F228" i="12"/>
  <c r="F224" i="12"/>
  <c r="F221" i="12"/>
  <c r="F217" i="12"/>
  <c r="F213" i="12"/>
  <c r="F209" i="12"/>
  <c r="F205" i="12"/>
  <c r="F201" i="12"/>
  <c r="F194" i="12"/>
  <c r="F190" i="12"/>
  <c r="F186" i="12"/>
  <c r="F169" i="12"/>
  <c r="F165" i="12"/>
  <c r="F154" i="12"/>
  <c r="F133" i="12"/>
  <c r="F126" i="12"/>
  <c r="F122" i="12"/>
  <c r="F119" i="12"/>
  <c r="F100" i="12"/>
  <c r="F96" i="12"/>
  <c r="F92" i="12"/>
  <c r="F88" i="12"/>
  <c r="F84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231" i="12"/>
  <c r="F197" i="12"/>
  <c r="F182" i="12"/>
  <c r="F179" i="12"/>
  <c r="F161" i="12"/>
  <c r="F157" i="12"/>
  <c r="F147" i="12"/>
  <c r="F143" i="12"/>
  <c r="F140" i="12"/>
  <c r="F136" i="12"/>
  <c r="F129" i="12"/>
  <c r="F115" i="12"/>
  <c r="F111" i="12"/>
  <c r="F107" i="12"/>
  <c r="F238" i="12"/>
  <c r="F234" i="12"/>
  <c r="F227" i="12"/>
  <c r="F220" i="12"/>
  <c r="F216" i="12"/>
  <c r="F212" i="12"/>
  <c r="F208" i="12"/>
  <c r="F204" i="12"/>
  <c r="F193" i="12"/>
  <c r="F189" i="12"/>
  <c r="F185" i="12"/>
  <c r="F172" i="12"/>
  <c r="F168" i="12"/>
  <c r="F153" i="12"/>
  <c r="F150" i="12"/>
  <c r="F132" i="12"/>
  <c r="F125" i="12"/>
  <c r="F103" i="12"/>
  <c r="F99" i="12"/>
  <c r="F95" i="12"/>
  <c r="F91" i="12"/>
  <c r="F87" i="12"/>
  <c r="F83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T223" i="12"/>
  <c r="T269" i="12"/>
  <c r="T288" i="12"/>
  <c r="T360" i="12"/>
  <c r="T34" i="12"/>
  <c r="T162" i="12"/>
  <c r="T285" i="12"/>
  <c r="T294" i="12"/>
  <c r="T232" i="12"/>
  <c r="T201" i="12"/>
  <c r="T286" i="12"/>
  <c r="T270" i="12"/>
  <c r="T230" i="12"/>
  <c r="T178" i="12"/>
  <c r="T145" i="12"/>
  <c r="T301" i="12"/>
  <c r="T164" i="12"/>
  <c r="T138" i="12"/>
  <c r="T190" i="12"/>
  <c r="T132" i="12"/>
  <c r="T340" i="12"/>
  <c r="T242" i="12"/>
  <c r="T287" i="12"/>
  <c r="T82" i="12"/>
  <c r="T29" i="12"/>
  <c r="T278" i="12"/>
  <c r="T260" i="12"/>
  <c r="T177" i="12"/>
  <c r="T141" i="12"/>
  <c r="T111" i="12"/>
  <c r="T354" i="12"/>
  <c r="T343" i="12"/>
  <c r="T279" i="12"/>
  <c r="T192" i="12"/>
  <c r="T85" i="12"/>
  <c r="T113" i="12"/>
  <c r="T43" i="12"/>
  <c r="T99" i="12"/>
  <c r="T136" i="12"/>
  <c r="T314" i="12"/>
  <c r="T216" i="12"/>
  <c r="T115" i="12"/>
  <c r="T12" i="12"/>
  <c r="T47" i="12"/>
  <c r="T123" i="12"/>
  <c r="T14" i="12"/>
  <c r="T27" i="12"/>
  <c r="T140" i="12"/>
  <c r="T193" i="12"/>
  <c r="T358" i="12"/>
  <c r="T180" i="12"/>
  <c r="T134" i="12"/>
  <c r="T68" i="12"/>
  <c r="T290" i="12"/>
  <c r="T297" i="12"/>
  <c r="T272" i="12"/>
  <c r="T302" i="12"/>
  <c r="T159" i="12"/>
  <c r="T116" i="12"/>
  <c r="T359" i="12"/>
  <c r="T219" i="12"/>
  <c r="T191" i="12"/>
  <c r="T126" i="12"/>
  <c r="T362" i="12"/>
  <c r="T333" i="12"/>
  <c r="T356" i="12"/>
  <c r="T110" i="12"/>
  <c r="T225" i="12"/>
  <c r="T146" i="12"/>
  <c r="T266" i="12"/>
  <c r="T222" i="12"/>
  <c r="T119" i="12"/>
  <c r="T55" i="12"/>
  <c r="T312" i="12"/>
  <c r="T353" i="12"/>
  <c r="T267" i="12"/>
  <c r="T50" i="12"/>
  <c r="T198" i="12"/>
  <c r="T254" i="12"/>
  <c r="T183" i="12"/>
  <c r="T131" i="12"/>
  <c r="T217" i="12"/>
  <c r="T234" i="12"/>
  <c r="T327" i="12"/>
  <c r="T311" i="12"/>
  <c r="T256" i="12"/>
  <c r="T121" i="12"/>
  <c r="T53" i="12"/>
  <c r="T173" i="12"/>
  <c r="T19" i="12"/>
  <c r="T67" i="12"/>
  <c r="T220" i="12"/>
  <c r="T206" i="12"/>
  <c r="T168" i="12"/>
  <c r="T212" i="12"/>
  <c r="T249" i="12"/>
  <c r="T23" i="12"/>
  <c r="T361" i="12"/>
  <c r="T251" i="12"/>
  <c r="T30" i="12"/>
  <c r="T281" i="12"/>
  <c r="T37" i="12"/>
  <c r="T54" i="12"/>
  <c r="T330" i="12"/>
  <c r="T106" i="12"/>
  <c r="T347" i="12"/>
  <c r="T44" i="12"/>
  <c r="T244" i="12"/>
  <c r="T122" i="12"/>
  <c r="T17" i="12"/>
  <c r="T241" i="12"/>
  <c r="T181" i="12"/>
  <c r="T261" i="12"/>
  <c r="T185" i="12"/>
  <c r="T75" i="12"/>
  <c r="T309" i="12"/>
  <c r="T336" i="12"/>
  <c r="T15" i="12"/>
  <c r="T263" i="12"/>
  <c r="T109" i="12"/>
  <c r="T205" i="12"/>
  <c r="T274" i="12"/>
  <c r="T184" i="12"/>
  <c r="T120" i="12"/>
  <c r="T80" i="12"/>
  <c r="T344" i="12"/>
  <c r="T246" i="12"/>
  <c r="T317" i="12"/>
  <c r="T215" i="12"/>
  <c r="T187" i="12"/>
  <c r="T104" i="12"/>
  <c r="T211" i="12"/>
  <c r="T170" i="12"/>
  <c r="T76" i="12"/>
  <c r="T31" i="12"/>
  <c r="T296" i="12"/>
  <c r="T322" i="12"/>
  <c r="T335" i="12"/>
  <c r="T18" i="12"/>
  <c r="T144" i="12"/>
  <c r="T200" i="12"/>
  <c r="T160" i="12"/>
  <c r="T214" i="12"/>
  <c r="T169" i="12"/>
  <c r="T189" i="12"/>
  <c r="T308" i="12"/>
  <c r="T292" i="12"/>
  <c r="T11" i="12"/>
  <c r="T74" i="12"/>
  <c r="T21" i="12"/>
  <c r="T130" i="12"/>
  <c r="T38" i="12"/>
  <c r="T39" i="12"/>
  <c r="T172" i="12"/>
  <c r="T127" i="12"/>
  <c r="T91" i="12"/>
  <c r="T153" i="12"/>
  <c r="T252" i="12"/>
  <c r="T157" i="12"/>
  <c r="T323" i="12"/>
  <c r="T188" i="12"/>
  <c r="T158" i="12"/>
  <c r="T58" i="12"/>
  <c r="T182" i="12"/>
  <c r="T166" i="12"/>
  <c r="T57" i="12"/>
  <c r="T117" i="12"/>
  <c r="T316" i="12"/>
  <c r="T56" i="12"/>
  <c r="T204" i="12"/>
  <c r="T46" i="12"/>
  <c r="T237" i="12"/>
  <c r="T208" i="12"/>
  <c r="T13" i="12"/>
  <c r="T250" i="12"/>
  <c r="T325" i="12"/>
  <c r="T114" i="12"/>
  <c r="T236" i="12"/>
  <c r="T133" i="12"/>
  <c r="T282" i="12"/>
  <c r="T94" i="12"/>
  <c r="T73" i="12"/>
  <c r="T60" i="12"/>
  <c r="T319" i="12"/>
  <c r="T357" i="12"/>
  <c r="T291" i="12"/>
  <c r="T171" i="12"/>
  <c r="T101" i="12"/>
  <c r="T345" i="12"/>
  <c r="T167" i="12"/>
  <c r="T97" i="12"/>
  <c r="T52" i="12"/>
  <c r="T186" i="12"/>
  <c r="T277" i="12"/>
  <c r="T299" i="12"/>
  <c r="T328" i="12"/>
  <c r="T195" i="12"/>
  <c r="T221" i="12"/>
  <c r="T142" i="12"/>
  <c r="T283" i="12"/>
  <c r="T155" i="12"/>
  <c r="T96" i="12"/>
  <c r="T103" i="12"/>
  <c r="T293" i="12"/>
  <c r="T276" i="12"/>
  <c r="T321" i="12"/>
  <c r="T42" i="12"/>
  <c r="T176" i="12"/>
  <c r="T228" i="12"/>
  <c r="T163" i="12"/>
  <c r="T59" i="12"/>
  <c r="T95" i="12"/>
  <c r="T81" i="12"/>
  <c r="T209" i="12"/>
  <c r="T87" i="12"/>
  <c r="T147" i="12"/>
  <c r="T83" i="12"/>
  <c r="T303" i="12"/>
  <c r="T239" i="12"/>
  <c r="T305" i="12"/>
  <c r="T315" i="12"/>
  <c r="T329" i="12"/>
  <c r="T306" i="12"/>
  <c r="T197" i="12"/>
  <c r="T107" i="12"/>
  <c r="T348" i="12"/>
  <c r="T9" i="12"/>
  <c r="T298" i="12"/>
  <c r="T226" i="12"/>
  <c r="T202" i="12"/>
  <c r="T84" i="12"/>
  <c r="T350" i="12"/>
  <c r="T62" i="12"/>
  <c r="T41" i="12"/>
  <c r="T36" i="12"/>
  <c r="T300" i="12"/>
  <c r="T326" i="12"/>
  <c r="T271" i="12"/>
  <c r="T90" i="12"/>
  <c r="T69" i="12"/>
  <c r="T255" i="12"/>
  <c r="T86" i="12"/>
  <c r="T65" i="12"/>
  <c r="T28" i="12"/>
  <c r="T24" i="12"/>
  <c r="T258" i="12"/>
  <c r="T280" i="12"/>
  <c r="T248" i="12"/>
  <c r="T218" i="12"/>
  <c r="T100" i="12"/>
  <c r="T324" i="12"/>
  <c r="T203" i="12"/>
  <c r="T89" i="12"/>
  <c r="T72" i="12"/>
  <c r="T51" i="12"/>
  <c r="T273" i="12"/>
  <c r="T253" i="12"/>
  <c r="T313" i="12"/>
  <c r="T174" i="12"/>
  <c r="T137" i="12"/>
  <c r="T194" i="12"/>
  <c r="T16" i="12"/>
  <c r="T88" i="12"/>
  <c r="T63" i="12"/>
  <c r="T49" i="12"/>
  <c r="T150" i="12"/>
  <c r="T233" i="12"/>
  <c r="T238" i="12"/>
  <c r="T79" i="12"/>
  <c r="T275" i="12"/>
  <c r="T295" i="12"/>
  <c r="T231" i="12"/>
  <c r="T342" i="12"/>
  <c r="T332" i="12"/>
  <c r="T33" i="12"/>
  <c r="T257" i="12"/>
  <c r="T48" i="12"/>
  <c r="T124" i="12"/>
  <c r="T349" i="12"/>
  <c r="T213" i="12"/>
  <c r="T35" i="12"/>
  <c r="T102" i="12"/>
  <c r="T224" i="12"/>
  <c r="T135" i="12"/>
  <c r="T243" i="12"/>
  <c r="T71" i="12"/>
  <c r="T32" i="12"/>
  <c r="T262" i="12"/>
  <c r="T304" i="12"/>
  <c r="T339" i="12"/>
  <c r="T175" i="12"/>
  <c r="T98" i="12"/>
  <c r="T77" i="12"/>
  <c r="T128" i="12"/>
  <c r="T245" i="12"/>
  <c r="T149" i="12"/>
  <c r="T112" i="12"/>
  <c r="T352" i="12"/>
  <c r="T265" i="12"/>
  <c r="T284" i="12"/>
  <c r="T331" i="12"/>
  <c r="T26" i="12"/>
  <c r="T151" i="12"/>
  <c r="T264" i="12"/>
  <c r="T22" i="12"/>
  <c r="T148" i="12"/>
  <c r="T129" i="12"/>
  <c r="T240" i="12"/>
  <c r="T346" i="12"/>
  <c r="T207" i="12"/>
  <c r="T93" i="12"/>
  <c r="T334" i="12"/>
  <c r="T318" i="12"/>
  <c r="T78" i="12"/>
  <c r="T25" i="12"/>
  <c r="T20" i="12"/>
  <c r="T341" i="12"/>
  <c r="T337" i="12"/>
  <c r="T338" i="12"/>
  <c r="T118" i="12"/>
  <c r="T210" i="12"/>
  <c r="T165" i="12"/>
  <c r="T143" i="12"/>
  <c r="T227" i="12"/>
  <c r="T40" i="12"/>
  <c r="T154" i="12"/>
  <c r="T108" i="12"/>
  <c r="T64" i="12"/>
  <c r="T70" i="12"/>
  <c r="T125" i="12"/>
  <c r="T156" i="12"/>
  <c r="T196" i="12"/>
  <c r="T289" i="12"/>
  <c r="T307" i="12"/>
  <c r="T320" i="12"/>
  <c r="T66" i="12"/>
  <c r="T45" i="12"/>
  <c r="T355" i="12"/>
  <c r="T152" i="12"/>
  <c r="T105" i="12"/>
  <c r="T235" i="12"/>
  <c r="T351" i="12"/>
  <c r="T139" i="12"/>
  <c r="T268" i="12"/>
  <c r="T259" i="12"/>
  <c r="T229" i="12"/>
  <c r="T247" i="12"/>
  <c r="T199" i="12"/>
  <c r="T310" i="12"/>
  <c r="T61" i="12"/>
  <c r="T161" i="12"/>
  <c r="T92" i="12"/>
  <c r="T179" i="12"/>
  <c r="Y12" i="12" l="1"/>
  <c r="Y16" i="12" l="1"/>
  <c r="M66" i="12"/>
  <c r="Q66" i="12" s="1"/>
  <c r="M219" i="12"/>
  <c r="Q219" i="12" s="1"/>
  <c r="M29" i="12"/>
  <c r="Q29" i="12" s="1"/>
  <c r="M190" i="12"/>
  <c r="Q190" i="12" s="1"/>
  <c r="M161" i="12"/>
  <c r="Q161" i="12" s="1"/>
  <c r="M130" i="12"/>
  <c r="Q130" i="12" s="1"/>
  <c r="M93" i="12"/>
  <c r="Q93" i="12" s="1"/>
  <c r="M64" i="12"/>
  <c r="Q64" i="12" s="1"/>
  <c r="M225" i="12"/>
  <c r="Q225" i="12" s="1"/>
  <c r="M194" i="12"/>
  <c r="Q194" i="12" s="1"/>
  <c r="M157" i="12"/>
  <c r="Q157" i="12" s="1"/>
  <c r="M60" i="12"/>
  <c r="Q60" i="12" s="1"/>
  <c r="M221" i="12"/>
  <c r="Q221" i="12" s="1"/>
  <c r="M31" i="12"/>
  <c r="Q31" i="12" s="1"/>
  <c r="M192" i="12"/>
  <c r="Q192" i="12" s="1"/>
  <c r="M287" i="12"/>
  <c r="Q287" i="12" s="1"/>
  <c r="M124" i="12"/>
  <c r="Q124" i="12" s="1"/>
  <c r="M95" i="12"/>
  <c r="Q95" i="12" s="1"/>
  <c r="M126" i="12"/>
  <c r="Q126" i="12" s="1"/>
  <c r="M27" i="12"/>
  <c r="Q27" i="12" s="1"/>
  <c r="M188" i="12"/>
  <c r="Q188" i="12" s="1"/>
  <c r="M159" i="12"/>
  <c r="Q159" i="12" s="1"/>
  <c r="M97" i="12"/>
  <c r="Q97" i="12" s="1"/>
  <c r="M91" i="12"/>
  <c r="Q91" i="12" s="1"/>
  <c r="M62" i="12"/>
  <c r="Q62" i="12" s="1"/>
  <c r="M33" i="12"/>
  <c r="Q33" i="12" s="1"/>
  <c r="M155" i="12"/>
  <c r="Q155" i="12" s="1"/>
  <c r="M223" i="12"/>
  <c r="Q223" i="12" s="1"/>
  <c r="M256" i="12"/>
  <c r="Q256" i="12" s="1"/>
  <c r="M341" i="12"/>
  <c r="Q341" i="12" s="1"/>
  <c r="M243" i="12"/>
  <c r="Q243" i="12" s="1"/>
  <c r="M147" i="12"/>
  <c r="Q147" i="12" s="1"/>
  <c r="M21" i="12"/>
  <c r="Q21" i="12" s="1"/>
  <c r="M125" i="12"/>
  <c r="Q125" i="12" s="1"/>
  <c r="M354" i="12"/>
  <c r="Q354" i="12" s="1"/>
  <c r="M327" i="12"/>
  <c r="Q327" i="12" s="1"/>
  <c r="M308" i="12"/>
  <c r="Q308" i="12" s="1"/>
  <c r="M293" i="12"/>
  <c r="Q293" i="12" s="1"/>
  <c r="M273" i="12"/>
  <c r="Q273" i="12" s="1"/>
  <c r="M239" i="12"/>
  <c r="Q239" i="12" s="1"/>
  <c r="M337" i="12"/>
  <c r="Q337" i="12" s="1"/>
  <c r="M201" i="12"/>
  <c r="Q201" i="12" s="1"/>
  <c r="M261" i="12"/>
  <c r="Q261" i="12" s="1"/>
  <c r="M120" i="12"/>
  <c r="Q120" i="12" s="1"/>
  <c r="M92" i="12"/>
  <c r="Q92" i="12" s="1"/>
  <c r="M28" i="12"/>
  <c r="Q28" i="12" s="1"/>
  <c r="M349" i="12"/>
  <c r="Q349" i="12" s="1"/>
  <c r="M252" i="12"/>
  <c r="Q252" i="12" s="1"/>
  <c r="M262" i="12"/>
  <c r="Q262" i="12" s="1"/>
  <c r="M228" i="12"/>
  <c r="Q228" i="12" s="1"/>
  <c r="M143" i="12"/>
  <c r="Q143" i="12" s="1"/>
  <c r="M17" i="12"/>
  <c r="Q17" i="12" s="1"/>
  <c r="M220" i="12"/>
  <c r="Q220" i="12" s="1"/>
  <c r="M196" i="12"/>
  <c r="Q196" i="12" s="1"/>
  <c r="M180" i="12"/>
  <c r="Q180" i="12" s="1"/>
  <c r="M116" i="12"/>
  <c r="Q116" i="12" s="1"/>
  <c r="M56" i="12"/>
  <c r="Q56" i="12" s="1"/>
  <c r="M285" i="12"/>
  <c r="Q285" i="12" s="1"/>
  <c r="M290" i="12"/>
  <c r="Q290" i="12" s="1"/>
  <c r="M238" i="12"/>
  <c r="Q238" i="12" s="1"/>
  <c r="M305" i="12"/>
  <c r="Q305" i="12" s="1"/>
  <c r="M12" i="12"/>
  <c r="Q12" i="12" s="1"/>
  <c r="M314" i="12"/>
  <c r="Q314" i="12" s="1"/>
  <c r="M249" i="12"/>
  <c r="Q249" i="12" s="1"/>
  <c r="M172" i="12"/>
  <c r="Q172" i="12" s="1"/>
  <c r="M156" i="12"/>
  <c r="Q156" i="12" s="1"/>
  <c r="M75" i="12"/>
  <c r="Q75" i="12" s="1"/>
  <c r="M43" i="12"/>
  <c r="Q43" i="12" s="1"/>
  <c r="M186" i="12"/>
  <c r="Q186" i="12" s="1"/>
  <c r="M211" i="12"/>
  <c r="Q211" i="12" s="1"/>
  <c r="M73" i="12"/>
  <c r="Q73" i="12" s="1"/>
  <c r="M195" i="12"/>
  <c r="Q195" i="12" s="1"/>
  <c r="M94" i="12"/>
  <c r="Q94" i="12" s="1"/>
  <c r="M34" i="12"/>
  <c r="Q34" i="12" s="1"/>
  <c r="M320" i="12"/>
  <c r="Q320" i="12" s="1"/>
  <c r="M316" i="12"/>
  <c r="Q316" i="12" s="1"/>
  <c r="M309" i="12"/>
  <c r="Q309" i="12" s="1"/>
  <c r="M224" i="12"/>
  <c r="Q224" i="12" s="1"/>
  <c r="M13" i="12"/>
  <c r="Q13" i="12" s="1"/>
  <c r="M348" i="12"/>
  <c r="Q348" i="12" s="1"/>
  <c r="M323" i="12"/>
  <c r="Q323" i="12" s="1"/>
  <c r="M304" i="12"/>
  <c r="Q304" i="12" s="1"/>
  <c r="M269" i="12"/>
  <c r="Q269" i="12" s="1"/>
  <c r="M216" i="12"/>
  <c r="Q216" i="12" s="1"/>
  <c r="M150" i="12"/>
  <c r="Q150" i="12" s="1"/>
  <c r="M297" i="12"/>
  <c r="Q297" i="12" s="1"/>
  <c r="M336" i="12"/>
  <c r="Q336" i="12" s="1"/>
  <c r="M250" i="12"/>
  <c r="Q250" i="12" s="1"/>
  <c r="M176" i="12"/>
  <c r="Q176" i="12" s="1"/>
  <c r="M112" i="12"/>
  <c r="Q112" i="12" s="1"/>
  <c r="M52" i="12"/>
  <c r="Q52" i="12" s="1"/>
  <c r="M361" i="12"/>
  <c r="Q361" i="12" s="1"/>
  <c r="M339" i="12"/>
  <c r="Q339" i="12" s="1"/>
  <c r="M307" i="12"/>
  <c r="Q307" i="12" s="1"/>
  <c r="M288" i="12"/>
  <c r="Q288" i="12" s="1"/>
  <c r="M272" i="12"/>
  <c r="Q272" i="12" s="1"/>
  <c r="M234" i="12"/>
  <c r="Q234" i="12" s="1"/>
  <c r="M168" i="12"/>
  <c r="Q168" i="12" s="1"/>
  <c r="M71" i="12"/>
  <c r="Q71" i="12" s="1"/>
  <c r="M23" i="12"/>
  <c r="Q23" i="12" s="1"/>
  <c r="M15" i="12"/>
  <c r="Q15" i="12" s="1"/>
  <c r="M325" i="12"/>
  <c r="Q325" i="12" s="1"/>
  <c r="M298" i="12"/>
  <c r="Q298" i="12" s="1"/>
  <c r="M275" i="12"/>
  <c r="Q275" i="12" s="1"/>
  <c r="M175" i="12"/>
  <c r="Q175" i="12" s="1"/>
  <c r="M360" i="12"/>
  <c r="Q360" i="12" s="1"/>
  <c r="M302" i="12"/>
  <c r="Q302" i="12" s="1"/>
  <c r="M263" i="12"/>
  <c r="Q263" i="12" s="1"/>
  <c r="M182" i="12"/>
  <c r="Q182" i="12" s="1"/>
  <c r="M114" i="12"/>
  <c r="Q114" i="12" s="1"/>
  <c r="M58" i="12"/>
  <c r="Q58" i="12" s="1"/>
  <c r="M232" i="12"/>
  <c r="Q232" i="12" s="1"/>
  <c r="M131" i="12"/>
  <c r="Q131" i="12" s="1"/>
  <c r="M30" i="12"/>
  <c r="Q30" i="12" s="1"/>
  <c r="M57" i="12"/>
  <c r="Q57" i="12" s="1"/>
  <c r="M53" i="12"/>
  <c r="Q53" i="12" s="1"/>
  <c r="M251" i="12"/>
  <c r="Q251" i="12" s="1"/>
  <c r="M193" i="12"/>
  <c r="Q193" i="12" s="1"/>
  <c r="M89" i="12"/>
  <c r="Q89" i="12" s="1"/>
  <c r="M355" i="12"/>
  <c r="Q355" i="12" s="1"/>
  <c r="M212" i="12"/>
  <c r="Q212" i="12" s="1"/>
  <c r="M153" i="12"/>
  <c r="Q153" i="12" s="1"/>
  <c r="M108" i="12"/>
  <c r="Q108" i="12" s="1"/>
  <c r="M48" i="12"/>
  <c r="Q48" i="12" s="1"/>
  <c r="M359" i="12"/>
  <c r="Q359" i="12" s="1"/>
  <c r="M274" i="12"/>
  <c r="Q274" i="12" s="1"/>
  <c r="M282" i="12"/>
  <c r="Q282" i="12" s="1"/>
  <c r="M350" i="12"/>
  <c r="Q350" i="12" s="1"/>
  <c r="M295" i="12"/>
  <c r="Q295" i="12" s="1"/>
  <c r="M245" i="12"/>
  <c r="Q245" i="12" s="1"/>
  <c r="M152" i="12"/>
  <c r="Q152" i="12" s="1"/>
  <c r="M67" i="12"/>
  <c r="Q67" i="12" s="1"/>
  <c r="M19" i="12"/>
  <c r="Q19" i="12" s="1"/>
  <c r="M141" i="12"/>
  <c r="Q141" i="12" s="1"/>
  <c r="M294" i="12"/>
  <c r="Q294" i="12" s="1"/>
  <c r="M145" i="12"/>
  <c r="Q145" i="12" s="1"/>
  <c r="M199" i="12"/>
  <c r="Q199" i="12" s="1"/>
  <c r="M170" i="12"/>
  <c r="Q170" i="12" s="1"/>
  <c r="M352" i="12"/>
  <c r="Q352" i="12" s="1"/>
  <c r="M351" i="12"/>
  <c r="Q351" i="12" s="1"/>
  <c r="M286" i="12"/>
  <c r="Q286" i="12" s="1"/>
  <c r="M189" i="12"/>
  <c r="Q189" i="12" s="1"/>
  <c r="M85" i="12"/>
  <c r="Q85" i="12" s="1"/>
  <c r="M362" i="12"/>
  <c r="Q362" i="12" s="1"/>
  <c r="M344" i="12"/>
  <c r="Q344" i="12" s="1"/>
  <c r="M319" i="12"/>
  <c r="Q319" i="12" s="1"/>
  <c r="M300" i="12"/>
  <c r="Q300" i="12" s="1"/>
  <c r="M281" i="12"/>
  <c r="Q281" i="12" s="1"/>
  <c r="M265" i="12"/>
  <c r="Q265" i="12" s="1"/>
  <c r="M208" i="12"/>
  <c r="Q208" i="12" s="1"/>
  <c r="M139" i="12"/>
  <c r="Q139" i="12" s="1"/>
  <c r="M270" i="12"/>
  <c r="Q270" i="12" s="1"/>
  <c r="M333" i="12"/>
  <c r="Q333" i="12" s="1"/>
  <c r="M246" i="12"/>
  <c r="Q246" i="12" s="1"/>
  <c r="M44" i="12"/>
  <c r="Q44" i="12" s="1"/>
  <c r="M213" i="12"/>
  <c r="Q213" i="12" s="1"/>
  <c r="M357" i="12"/>
  <c r="Q357" i="12" s="1"/>
  <c r="M326" i="12"/>
  <c r="Q326" i="12" s="1"/>
  <c r="M303" i="12"/>
  <c r="Q303" i="12" s="1"/>
  <c r="M284" i="12"/>
  <c r="Q284" i="12" s="1"/>
  <c r="M268" i="12"/>
  <c r="Q268" i="12" s="1"/>
  <c r="M230" i="12"/>
  <c r="Q230" i="12" s="1"/>
  <c r="M149" i="12"/>
  <c r="Q149" i="12" s="1"/>
  <c r="M63" i="12"/>
  <c r="Q63" i="12" s="1"/>
  <c r="M289" i="12"/>
  <c r="Q289" i="12" s="1"/>
  <c r="M356" i="12"/>
  <c r="Q356" i="12" s="1"/>
  <c r="M317" i="12"/>
  <c r="Q317" i="12" s="1"/>
  <c r="M291" i="12"/>
  <c r="Q291" i="12" s="1"/>
  <c r="M271" i="12"/>
  <c r="Q271" i="12" s="1"/>
  <c r="M137" i="12"/>
  <c r="Q137" i="12" s="1"/>
  <c r="M342" i="12"/>
  <c r="Q342" i="12" s="1"/>
  <c r="M331" i="12"/>
  <c r="Q331" i="12" s="1"/>
  <c r="M259" i="12"/>
  <c r="Q259" i="12" s="1"/>
  <c r="M178" i="12"/>
  <c r="Q178" i="12" s="1"/>
  <c r="M110" i="12"/>
  <c r="Q110" i="12" s="1"/>
  <c r="M207" i="12"/>
  <c r="Q207" i="12" s="1"/>
  <c r="M135" i="12"/>
  <c r="Q135" i="12" s="1"/>
  <c r="M42" i="12"/>
  <c r="Q42" i="12" s="1"/>
  <c r="M65" i="12"/>
  <c r="Q65" i="12" s="1"/>
  <c r="M187" i="12"/>
  <c r="Q187" i="12" s="1"/>
  <c r="M24" i="12"/>
  <c r="Q24" i="12" s="1"/>
  <c r="M84" i="12"/>
  <c r="Q84" i="12" s="1"/>
  <c r="M80" i="12"/>
  <c r="Q80" i="12" s="1"/>
  <c r="M45" i="12"/>
  <c r="Q45" i="12" s="1"/>
  <c r="M18" i="12"/>
  <c r="Q18" i="12" s="1"/>
  <c r="M41" i="12"/>
  <c r="Q41" i="12" s="1"/>
  <c r="M134" i="12"/>
  <c r="Q134" i="12" s="1"/>
  <c r="M227" i="12"/>
  <c r="Q227" i="12" s="1"/>
  <c r="M209" i="12"/>
  <c r="Q209" i="12" s="1"/>
  <c r="M247" i="12"/>
  <c r="Q247" i="12" s="1"/>
  <c r="M185" i="12"/>
  <c r="Q185" i="12" s="1"/>
  <c r="M81" i="12"/>
  <c r="Q81" i="12" s="1"/>
  <c r="M301" i="12"/>
  <c r="Q301" i="12" s="1"/>
  <c r="M204" i="12"/>
  <c r="Q204" i="12" s="1"/>
  <c r="M146" i="12"/>
  <c r="Q146" i="12" s="1"/>
  <c r="M104" i="12"/>
  <c r="Q104" i="12" s="1"/>
  <c r="M40" i="12"/>
  <c r="Q40" i="12" s="1"/>
  <c r="M345" i="12"/>
  <c r="Q345" i="12" s="1"/>
  <c r="M353" i="12"/>
  <c r="Q353" i="12" s="1"/>
  <c r="M255" i="12"/>
  <c r="Q255" i="12" s="1"/>
  <c r="M332" i="12"/>
  <c r="Q332" i="12" s="1"/>
  <c r="M264" i="12"/>
  <c r="Q264" i="12" s="1"/>
  <c r="M241" i="12"/>
  <c r="Q241" i="12" s="1"/>
  <c r="M164" i="12"/>
  <c r="Q164" i="12" s="1"/>
  <c r="M115" i="12"/>
  <c r="Q115" i="12" s="1"/>
  <c r="M59" i="12"/>
  <c r="Q59" i="12" s="1"/>
  <c r="M128" i="12"/>
  <c r="Q128" i="12" s="1"/>
  <c r="M133" i="12"/>
  <c r="Q133" i="12" s="1"/>
  <c r="M266" i="12"/>
  <c r="Q266" i="12" s="1"/>
  <c r="M151" i="12"/>
  <c r="Q151" i="12" s="1"/>
  <c r="M174" i="12"/>
  <c r="Q174" i="12" s="1"/>
  <c r="M166" i="12"/>
  <c r="Q166" i="12" s="1"/>
  <c r="M191" i="12"/>
  <c r="Q191" i="12" s="1"/>
  <c r="M123" i="12"/>
  <c r="Q123" i="12" s="1"/>
  <c r="M119" i="12"/>
  <c r="Q119" i="12" s="1"/>
  <c r="M20" i="12"/>
  <c r="Q20" i="12" s="1"/>
  <c r="M330" i="12"/>
  <c r="Q330" i="12" s="1"/>
  <c r="M10" i="12"/>
  <c r="M77" i="12"/>
  <c r="Q77" i="12" s="1"/>
  <c r="M358" i="12"/>
  <c r="Q358" i="12" s="1"/>
  <c r="M340" i="12"/>
  <c r="Q340" i="12" s="1"/>
  <c r="M312" i="12"/>
  <c r="Q312" i="12" s="1"/>
  <c r="M296" i="12"/>
  <c r="Q296" i="12" s="1"/>
  <c r="M277" i="12"/>
  <c r="Q277" i="12" s="1"/>
  <c r="M14" i="12"/>
  <c r="Q14" i="12" s="1"/>
  <c r="M240" i="12"/>
  <c r="Q240" i="12" s="1"/>
  <c r="M315" i="12"/>
  <c r="Q315" i="12" s="1"/>
  <c r="M242" i="12"/>
  <c r="Q242" i="12" s="1"/>
  <c r="M100" i="12"/>
  <c r="Q100" i="12" s="1"/>
  <c r="M36" i="12"/>
  <c r="Q36" i="12" s="1"/>
  <c r="M299" i="12"/>
  <c r="Q299" i="12" s="1"/>
  <c r="M280" i="12"/>
  <c r="Q280" i="12" s="1"/>
  <c r="M257" i="12"/>
  <c r="Q257" i="12" s="1"/>
  <c r="M258" i="12"/>
  <c r="Q258" i="12" s="1"/>
  <c r="M236" i="12"/>
  <c r="Q236" i="12" s="1"/>
  <c r="M87" i="12"/>
  <c r="Q87" i="12" s="1"/>
  <c r="M55" i="12"/>
  <c r="Q55" i="12" s="1"/>
  <c r="M318" i="12"/>
  <c r="Q318" i="12" s="1"/>
  <c r="M346" i="12"/>
  <c r="Q346" i="12" s="1"/>
  <c r="M310" i="12"/>
  <c r="Q310" i="12" s="1"/>
  <c r="M267" i="12"/>
  <c r="Q267" i="12" s="1"/>
  <c r="M122" i="12"/>
  <c r="Q122" i="12" s="1"/>
  <c r="M205" i="12"/>
  <c r="Q205" i="12" s="1"/>
  <c r="M335" i="12"/>
  <c r="Q335" i="12" s="1"/>
  <c r="M328" i="12"/>
  <c r="Q328" i="12" s="1"/>
  <c r="M248" i="12"/>
  <c r="Q248" i="12" s="1"/>
  <c r="M129" i="12"/>
  <c r="Q129" i="12" s="1"/>
  <c r="M106" i="12"/>
  <c r="Q106" i="12" s="1"/>
  <c r="M184" i="12"/>
  <c r="Q184" i="12" s="1"/>
  <c r="M46" i="12"/>
  <c r="Q46" i="12" s="1"/>
  <c r="M102" i="12"/>
  <c r="Q102" i="12" s="1"/>
  <c r="M127" i="12"/>
  <c r="Q127" i="12" s="1"/>
  <c r="M226" i="12"/>
  <c r="Q226" i="12" s="1"/>
  <c r="M214" i="12"/>
  <c r="Q214" i="12" s="1"/>
  <c r="M218" i="12"/>
  <c r="Q218" i="12" s="1"/>
  <c r="M111" i="12"/>
  <c r="Q111" i="12" s="1"/>
  <c r="M76" i="12"/>
  <c r="Q76" i="12" s="1"/>
  <c r="M72" i="12"/>
  <c r="Q72" i="12" s="1"/>
  <c r="M229" i="12"/>
  <c r="Q229" i="12" s="1"/>
  <c r="M99" i="12"/>
  <c r="Q99" i="12" s="1"/>
  <c r="M322" i="12"/>
  <c r="Q322" i="12" s="1"/>
  <c r="M334" i="12"/>
  <c r="Q334" i="12" s="1"/>
  <c r="M181" i="12"/>
  <c r="Q181" i="12" s="1"/>
  <c r="M25" i="12"/>
  <c r="Q25" i="12" s="1"/>
  <c r="M278" i="12"/>
  <c r="Q278" i="12" s="1"/>
  <c r="M200" i="12"/>
  <c r="Q200" i="12" s="1"/>
  <c r="M217" i="12"/>
  <c r="Q217" i="12" s="1"/>
  <c r="M142" i="12"/>
  <c r="Q142" i="12" s="1"/>
  <c r="M96" i="12"/>
  <c r="Q96" i="12" s="1"/>
  <c r="M32" i="12"/>
  <c r="Q32" i="12" s="1"/>
  <c r="M324" i="12"/>
  <c r="Q324" i="12" s="1"/>
  <c r="M197" i="12"/>
  <c r="Q197" i="12" s="1"/>
  <c r="M329" i="12"/>
  <c r="Q329" i="12" s="1"/>
  <c r="M260" i="12"/>
  <c r="Q260" i="12" s="1"/>
  <c r="M183" i="12"/>
  <c r="Q183" i="12" s="1"/>
  <c r="M160" i="12"/>
  <c r="Q160" i="12" s="1"/>
  <c r="M83" i="12"/>
  <c r="Q83" i="12" s="1"/>
  <c r="M51" i="12"/>
  <c r="Q51" i="12" s="1"/>
  <c r="M347" i="12"/>
  <c r="Q347" i="12" s="1"/>
  <c r="M254" i="12"/>
  <c r="Q254" i="12" s="1"/>
  <c r="M215" i="12"/>
  <c r="Q215" i="12" s="1"/>
  <c r="M203" i="12"/>
  <c r="Q203" i="12" s="1"/>
  <c r="M38" i="12"/>
  <c r="Q38" i="12" s="1"/>
  <c r="M222" i="12"/>
  <c r="Q222" i="12" s="1"/>
  <c r="M162" i="12"/>
  <c r="Q162" i="12" s="1"/>
  <c r="M86" i="12"/>
  <c r="Q86" i="12" s="1"/>
  <c r="M154" i="12"/>
  <c r="Q154" i="12" s="1"/>
  <c r="M79" i="12"/>
  <c r="Q79" i="12" s="1"/>
  <c r="M313" i="12"/>
  <c r="Q313" i="12" s="1"/>
  <c r="M118" i="12"/>
  <c r="Q118" i="12" s="1"/>
  <c r="M26" i="12"/>
  <c r="Q26" i="12" s="1"/>
  <c r="M113" i="12"/>
  <c r="Q113" i="12" s="1"/>
  <c r="M109" i="12"/>
  <c r="Q109" i="12" s="1"/>
  <c r="M39" i="12"/>
  <c r="Q39" i="12" s="1"/>
  <c r="M163" i="12"/>
  <c r="Q163" i="12" s="1"/>
  <c r="M78" i="12"/>
  <c r="Q78" i="12" s="1"/>
  <c r="M253" i="12"/>
  <c r="Q253" i="12" s="1"/>
  <c r="M47" i="12"/>
  <c r="Q47" i="12" s="1"/>
  <c r="M283" i="12"/>
  <c r="Q283" i="12" s="1"/>
  <c r="M49" i="12"/>
  <c r="Q49" i="12" s="1"/>
  <c r="M140" i="12"/>
  <c r="Q140" i="12" s="1"/>
  <c r="M233" i="12"/>
  <c r="Q233" i="12" s="1"/>
  <c r="M198" i="12"/>
  <c r="Q198" i="12" s="1"/>
  <c r="M35" i="12"/>
  <c r="Q35" i="12" s="1"/>
  <c r="M231" i="12"/>
  <c r="Q231" i="12" s="1"/>
  <c r="M37" i="12"/>
  <c r="Q37" i="12" s="1"/>
  <c r="M311" i="12"/>
  <c r="Q311" i="12" s="1"/>
  <c r="M279" i="12"/>
  <c r="Q279" i="12" s="1"/>
  <c r="M121" i="12"/>
  <c r="Q121" i="12" s="1"/>
  <c r="M144" i="12"/>
  <c r="Q144" i="12" s="1"/>
  <c r="M235" i="12"/>
  <c r="Q235" i="12" s="1"/>
  <c r="M169" i="12"/>
  <c r="Q169" i="12" s="1"/>
  <c r="M70" i="12"/>
  <c r="Q70" i="12" s="1"/>
  <c r="M202" i="12"/>
  <c r="Q202" i="12" s="1"/>
  <c r="M179" i="12"/>
  <c r="Q179" i="12" s="1"/>
  <c r="M321" i="12"/>
  <c r="Q321" i="12" s="1"/>
  <c r="M54" i="12"/>
  <c r="Q54" i="12" s="1"/>
  <c r="M50" i="12"/>
  <c r="Q50" i="12" s="1"/>
  <c r="M88" i="12"/>
  <c r="Q88" i="12" s="1"/>
  <c r="M16" i="12"/>
  <c r="Q16" i="12" s="1"/>
  <c r="M171" i="12"/>
  <c r="Q171" i="12" s="1"/>
  <c r="M105" i="12"/>
  <c r="Q105" i="12" s="1"/>
  <c r="M165" i="12"/>
  <c r="Q165" i="12" s="1"/>
  <c r="M138" i="12"/>
  <c r="Q138" i="12" s="1"/>
  <c r="M117" i="12"/>
  <c r="Q117" i="12" s="1"/>
  <c r="M343" i="12"/>
  <c r="Q343" i="12" s="1"/>
  <c r="M276" i="12"/>
  <c r="Q276" i="12" s="1"/>
  <c r="M306" i="12"/>
  <c r="Q306" i="12" s="1"/>
  <c r="M69" i="12"/>
  <c r="Q69" i="12" s="1"/>
  <c r="M158" i="12"/>
  <c r="Q158" i="12" s="1"/>
  <c r="M22" i="12"/>
  <c r="Q22" i="12" s="1"/>
  <c r="M206" i="12"/>
  <c r="Q206" i="12" s="1"/>
  <c r="M107" i="12"/>
  <c r="Q107" i="12" s="1"/>
  <c r="M136" i="12"/>
  <c r="Q136" i="12" s="1"/>
  <c r="M101" i="12"/>
  <c r="Q101" i="12" s="1"/>
  <c r="M74" i="12"/>
  <c r="Q74" i="12" s="1"/>
  <c r="M244" i="12"/>
  <c r="Q244" i="12" s="1"/>
  <c r="M61" i="12"/>
  <c r="Q61" i="12" s="1"/>
  <c r="M210" i="12"/>
  <c r="Q210" i="12" s="1"/>
  <c r="M292" i="12"/>
  <c r="Q292" i="12" s="1"/>
  <c r="M338" i="12"/>
  <c r="Q338" i="12" s="1"/>
  <c r="M90" i="12"/>
  <c r="Q90" i="12" s="1"/>
  <c r="M177" i="12"/>
  <c r="Q177" i="12" s="1"/>
  <c r="M173" i="12"/>
  <c r="Q173" i="12" s="1"/>
  <c r="M103" i="12"/>
  <c r="Q103" i="12" s="1"/>
  <c r="M68" i="12"/>
  <c r="Q68" i="12" s="1"/>
  <c r="M237" i="12"/>
  <c r="Q237" i="12" s="1"/>
  <c r="M11" i="12"/>
  <c r="Q11" i="12" s="1"/>
  <c r="M148" i="12"/>
  <c r="Q148" i="12" s="1"/>
  <c r="M82" i="12"/>
  <c r="Q82" i="12" s="1"/>
  <c r="M167" i="12"/>
  <c r="Q167" i="12" s="1"/>
  <c r="M132" i="12"/>
  <c r="Q132" i="12" s="1"/>
  <c r="M98" i="12"/>
  <c r="Q98" i="12" s="1"/>
  <c r="M9" i="12"/>
  <c r="Z16" i="12"/>
  <c r="R273" i="12"/>
  <c r="R298" i="12"/>
  <c r="R317" i="12"/>
  <c r="R299" i="12"/>
  <c r="R163" i="12"/>
  <c r="R330" i="12"/>
  <c r="R147" i="12"/>
  <c r="R272" i="12"/>
  <c r="R284" i="12"/>
  <c r="R277" i="12"/>
  <c r="R79" i="12"/>
  <c r="R333" i="12"/>
  <c r="R66" i="12"/>
  <c r="R172" i="12"/>
  <c r="R295" i="12"/>
  <c r="R219" i="12"/>
  <c r="R156" i="12"/>
  <c r="R245" i="12"/>
  <c r="R204" i="12"/>
  <c r="R72" i="12"/>
  <c r="R105" i="12"/>
  <c r="R55" i="12"/>
  <c r="R354" i="12"/>
  <c r="R71" i="12"/>
  <c r="R149" i="12"/>
  <c r="R315" i="12"/>
  <c r="R26" i="12"/>
  <c r="R259" i="12"/>
  <c r="R27" i="12"/>
  <c r="R216" i="12"/>
  <c r="R281" i="12"/>
  <c r="R166" i="12"/>
  <c r="R160" i="12"/>
  <c r="R11" i="12"/>
  <c r="R161" i="12"/>
  <c r="R186" i="12"/>
  <c r="R19" i="12"/>
  <c r="R130" i="12"/>
  <c r="R211" i="12"/>
  <c r="R141" i="12"/>
  <c r="R345" i="12"/>
  <c r="R334" i="12"/>
  <c r="R343" i="12"/>
  <c r="R332" i="12"/>
  <c r="R13" i="12"/>
  <c r="R177" i="12"/>
  <c r="R145" i="12"/>
  <c r="R253" i="12"/>
  <c r="R360" i="12"/>
  <c r="R292" i="12"/>
  <c r="R241" i="12"/>
  <c r="R48" i="12"/>
  <c r="R162" i="12"/>
  <c r="R114" i="12"/>
  <c r="R41" i="12"/>
  <c r="R52" i="12"/>
  <c r="R316" i="12"/>
  <c r="R359" i="12"/>
  <c r="R50" i="12"/>
  <c r="R349" i="12"/>
  <c r="R58" i="12"/>
  <c r="R110" i="12"/>
  <c r="R346" i="12"/>
  <c r="R198" i="12"/>
  <c r="R184" i="12"/>
  <c r="R239" i="12"/>
  <c r="R275" i="12"/>
  <c r="R291" i="12"/>
  <c r="R280" i="12"/>
  <c r="R78" i="12"/>
  <c r="R135" i="12"/>
  <c r="R225" i="12"/>
  <c r="R94" i="12"/>
  <c r="R344" i="12"/>
  <c r="R194" i="12"/>
  <c r="R34" i="12"/>
  <c r="R170" i="12"/>
  <c r="R264" i="12"/>
  <c r="R200" i="12"/>
  <c r="R158" i="12"/>
  <c r="R96" i="12"/>
  <c r="R261" i="12"/>
  <c r="R302" i="12"/>
  <c r="R342" i="12"/>
  <c r="R236" i="12"/>
  <c r="R283" i="12"/>
  <c r="R40" i="12"/>
  <c r="R223" i="12"/>
  <c r="R361" i="12"/>
  <c r="R213" i="12"/>
  <c r="R358" i="12"/>
  <c r="R222" i="12"/>
  <c r="R289" i="12"/>
  <c r="R221" i="12"/>
  <c r="R309" i="12"/>
  <c r="R357" i="12"/>
  <c r="R31" i="12"/>
  <c r="R224" i="12"/>
  <c r="R189" i="12"/>
  <c r="R59" i="12"/>
  <c r="R32" i="12"/>
  <c r="R136" i="12"/>
  <c r="R257" i="12"/>
  <c r="R192" i="12"/>
  <c r="R64" i="12"/>
  <c r="R25" i="12"/>
  <c r="R267" i="12"/>
  <c r="R258" i="12"/>
  <c r="R320" i="12"/>
  <c r="R210" i="12"/>
  <c r="R127" i="12"/>
  <c r="R28" i="12"/>
  <c r="R233" i="12"/>
  <c r="R212" i="12"/>
  <c r="R202" i="12"/>
  <c r="R38" i="12"/>
  <c r="R338" i="12"/>
  <c r="R214" i="12"/>
  <c r="R180" i="12"/>
  <c r="R89" i="12"/>
  <c r="R80" i="12"/>
  <c r="R129" i="12"/>
  <c r="R235" i="12"/>
  <c r="R215" i="12"/>
  <c r="R252" i="12"/>
  <c r="R232" i="12"/>
  <c r="R207" i="12"/>
  <c r="R310" i="12"/>
  <c r="R35" i="12"/>
  <c r="R14" i="12"/>
  <c r="R124" i="12"/>
  <c r="R323" i="12"/>
  <c r="R271" i="12"/>
  <c r="R95" i="12"/>
  <c r="R304" i="12"/>
  <c r="R319" i="12"/>
  <c r="R151" i="12"/>
  <c r="R260" i="12"/>
  <c r="R61" i="12"/>
  <c r="R140" i="12"/>
  <c r="R143" i="12"/>
  <c r="R57" i="12"/>
  <c r="R65" i="12"/>
  <c r="R205" i="12"/>
  <c r="R311" i="12"/>
  <c r="R100" i="12"/>
  <c r="R327" i="12"/>
  <c r="R23" i="12"/>
  <c r="R63" i="12"/>
  <c r="R242" i="12"/>
  <c r="R113" i="12"/>
  <c r="R209" i="12"/>
  <c r="R188" i="12"/>
  <c r="R150" i="12"/>
  <c r="R24" i="12"/>
  <c r="R159" i="12"/>
  <c r="R297" i="12"/>
  <c r="R208" i="12"/>
  <c r="R123" i="12"/>
  <c r="R51" i="12"/>
  <c r="R90" i="12"/>
  <c r="R278" i="12"/>
  <c r="R85" i="12"/>
  <c r="R175" i="12"/>
  <c r="R157" i="12"/>
  <c r="R238" i="12"/>
  <c r="R92" i="12"/>
  <c r="R318" i="12"/>
  <c r="R171" i="12"/>
  <c r="R155" i="12"/>
  <c r="R60" i="12"/>
  <c r="R142" i="12"/>
  <c r="R12" i="12"/>
  <c r="R314" i="12"/>
  <c r="R282" i="12"/>
  <c r="R185" i="12"/>
  <c r="R218" i="12"/>
  <c r="R88" i="12"/>
  <c r="R70" i="12"/>
  <c r="R116" i="12"/>
  <c r="R355" i="12"/>
  <c r="R45" i="12"/>
  <c r="R106" i="12"/>
  <c r="R169" i="12"/>
  <c r="R76" i="12"/>
  <c r="R62" i="12"/>
  <c r="R176" i="12"/>
  <c r="R301" i="12"/>
  <c r="R33" i="12"/>
  <c r="R112" i="12"/>
  <c r="R246" i="12"/>
  <c r="R10" i="12"/>
  <c r="R203" i="12"/>
  <c r="R68" i="12"/>
  <c r="R107" i="12"/>
  <c r="R290" i="12"/>
  <c r="R108" i="12"/>
  <c r="R134" i="12"/>
  <c r="R102" i="12"/>
  <c r="R179" i="12"/>
  <c r="R322" i="12"/>
  <c r="R120" i="12"/>
  <c r="R263" i="12"/>
  <c r="R331" i="12"/>
  <c r="R87" i="12"/>
  <c r="R49" i="12"/>
  <c r="R340" i="12"/>
  <c r="R256" i="12"/>
  <c r="R339" i="12"/>
  <c r="R191" i="12"/>
  <c r="R341" i="12"/>
  <c r="R307" i="12"/>
  <c r="R326" i="12"/>
  <c r="R312" i="12"/>
  <c r="R86" i="12"/>
  <c r="R82" i="12"/>
  <c r="R231" i="12"/>
  <c r="R324" i="12"/>
  <c r="R195" i="12"/>
  <c r="R306" i="12"/>
  <c r="R201" i="12"/>
  <c r="R47" i="12"/>
  <c r="R217" i="12"/>
  <c r="R227" i="12"/>
  <c r="R182" i="12"/>
  <c r="R178" i="12"/>
  <c r="R285" i="12"/>
  <c r="R44" i="12"/>
  <c r="R164" i="12"/>
  <c r="R148" i="12"/>
  <c r="R268" i="12"/>
  <c r="R93" i="12"/>
  <c r="R73" i="12"/>
  <c r="R294" i="12"/>
  <c r="R353" i="12"/>
  <c r="R181" i="12"/>
  <c r="R276" i="12"/>
  <c r="R103" i="12"/>
  <c r="R249" i="12"/>
  <c r="R350" i="12"/>
  <c r="R81" i="12"/>
  <c r="R111" i="12"/>
  <c r="R16" i="12"/>
  <c r="R329" i="12"/>
  <c r="R21" i="12"/>
  <c r="R234" i="12"/>
  <c r="R266" i="12"/>
  <c r="R125" i="12"/>
  <c r="R168" i="12"/>
  <c r="R230" i="12"/>
  <c r="R240" i="12"/>
  <c r="R118" i="12"/>
  <c r="R22" i="12"/>
  <c r="R29" i="12"/>
  <c r="R75" i="12"/>
  <c r="R152" i="12"/>
  <c r="R146" i="12"/>
  <c r="R229" i="12"/>
  <c r="R165" i="12"/>
  <c r="R109" i="12"/>
  <c r="R17" i="12"/>
  <c r="R53" i="12"/>
  <c r="R187" i="12"/>
  <c r="R335" i="12"/>
  <c r="R279" i="12"/>
  <c r="R226" i="12"/>
  <c r="R308" i="12"/>
  <c r="R15" i="12"/>
  <c r="R328" i="12"/>
  <c r="R293" i="12"/>
  <c r="R325" i="12"/>
  <c r="R356" i="12"/>
  <c r="R36" i="12"/>
  <c r="R39" i="12"/>
  <c r="R101" i="12"/>
  <c r="R244" i="12"/>
  <c r="R128" i="12"/>
  <c r="R255" i="12"/>
  <c r="R337" i="12"/>
  <c r="R137" i="12"/>
  <c r="R352" i="12"/>
  <c r="R117" i="12"/>
  <c r="R321" i="12"/>
  <c r="R83" i="12"/>
  <c r="R167" i="12"/>
  <c r="R56" i="12"/>
  <c r="R115" i="12"/>
  <c r="R286" i="12"/>
  <c r="R206" i="12"/>
  <c r="R247" i="12"/>
  <c r="R97" i="12"/>
  <c r="R336" i="12"/>
  <c r="R139" i="12"/>
  <c r="R119" i="12"/>
  <c r="R347" i="12"/>
  <c r="R199" i="12"/>
  <c r="R287" i="12"/>
  <c r="R348" i="12"/>
  <c r="R362" i="12"/>
  <c r="R133" i="12"/>
  <c r="R197" i="12"/>
  <c r="R74" i="12"/>
  <c r="R69" i="12"/>
  <c r="R262" i="12"/>
  <c r="R131" i="12"/>
  <c r="R313" i="12"/>
  <c r="R228" i="12"/>
  <c r="R30" i="12"/>
  <c r="R42" i="12"/>
  <c r="R122" i="12"/>
  <c r="R37" i="12"/>
  <c r="R265" i="12"/>
  <c r="R126" i="12"/>
  <c r="R269" i="12"/>
  <c r="R300" i="12"/>
  <c r="R174" i="12"/>
  <c r="R183" i="12"/>
  <c r="R237" i="12"/>
  <c r="R190" i="12"/>
  <c r="R43" i="12"/>
  <c r="R67" i="12"/>
  <c r="R104" i="12"/>
  <c r="R99" i="12"/>
  <c r="R138" i="12"/>
  <c r="R54" i="12"/>
  <c r="R220" i="12"/>
  <c r="R251" i="12"/>
  <c r="R121" i="12"/>
  <c r="R196" i="12"/>
  <c r="R193" i="12"/>
  <c r="R84" i="12"/>
  <c r="R248" i="12"/>
  <c r="R144" i="12"/>
  <c r="R132" i="12"/>
  <c r="R243" i="12"/>
  <c r="R288" i="12"/>
  <c r="R303" i="12"/>
  <c r="R296" i="12"/>
  <c r="R154" i="12"/>
  <c r="R18" i="12"/>
  <c r="R91" i="12"/>
  <c r="R250" i="12"/>
  <c r="R270" i="12"/>
  <c r="R20" i="12"/>
  <c r="R254" i="12"/>
  <c r="R173" i="12"/>
  <c r="R98" i="12"/>
  <c r="R153" i="12"/>
  <c r="R46" i="12"/>
  <c r="R77" i="12"/>
  <c r="R351" i="12"/>
  <c r="R305" i="12"/>
  <c r="R274" i="12"/>
  <c r="Q9" i="12" l="1"/>
  <c r="S8" i="12"/>
  <c r="R9" i="12"/>
  <c r="T8" i="12"/>
</calcChain>
</file>

<file path=xl/sharedStrings.xml><?xml version="1.0" encoding="utf-8"?>
<sst xmlns="http://schemas.openxmlformats.org/spreadsheetml/2006/main" count="471" uniqueCount="463">
  <si>
    <t>PLANT</t>
  </si>
  <si>
    <t>Market Share</t>
  </si>
  <si>
    <t>Market Occupancy</t>
  </si>
  <si>
    <t>LHV (MJ/kg)</t>
  </si>
  <si>
    <t>Price (£/tonne)</t>
  </si>
  <si>
    <t>kgCO2e/MWh</t>
  </si>
  <si>
    <t>2021 Prices and Emission factors</t>
  </si>
  <si>
    <t>Natural Gas</t>
  </si>
  <si>
    <t>Blue Hydrogen</t>
  </si>
  <si>
    <t>Boiler Efficiency</t>
  </si>
  <si>
    <t>Boiler 1</t>
  </si>
  <si>
    <t>Boiler 2</t>
  </si>
  <si>
    <t>Boiler 3</t>
  </si>
  <si>
    <t>Boiler 4</t>
  </si>
  <si>
    <t>Boiler 5</t>
  </si>
  <si>
    <t>Boiler 6</t>
  </si>
  <si>
    <t>Boiler 7</t>
  </si>
  <si>
    <t>Boiler 8</t>
  </si>
  <si>
    <t>Boiler 9</t>
  </si>
  <si>
    <t>Boiler 10</t>
  </si>
  <si>
    <t>Boiler 11</t>
  </si>
  <si>
    <t>Boiler 12</t>
  </si>
  <si>
    <t>Boiler 13</t>
  </si>
  <si>
    <t>Boiler 14</t>
  </si>
  <si>
    <t>Boiler 15</t>
  </si>
  <si>
    <t>Boiler 16</t>
  </si>
  <si>
    <t>Boiler 17</t>
  </si>
  <si>
    <t>Boiler 18</t>
  </si>
  <si>
    <t>Boiler 19</t>
  </si>
  <si>
    <t>Boiler 20</t>
  </si>
  <si>
    <t>Boiler 21</t>
  </si>
  <si>
    <t>Boiler 22</t>
  </si>
  <si>
    <t>Boiler 23</t>
  </si>
  <si>
    <t>Boiler 24</t>
  </si>
  <si>
    <t>Boiler 25</t>
  </si>
  <si>
    <t>Boiler 26</t>
  </si>
  <si>
    <t>Boiler 27</t>
  </si>
  <si>
    <t>Boiler 28</t>
  </si>
  <si>
    <t>Boiler 29</t>
  </si>
  <si>
    <t>Boiler 30</t>
  </si>
  <si>
    <t>Boiler 31</t>
  </si>
  <si>
    <t>Boiler 32</t>
  </si>
  <si>
    <t>Boiler 33</t>
  </si>
  <si>
    <t>Boiler 34</t>
  </si>
  <si>
    <t>Boiler 35</t>
  </si>
  <si>
    <t>Boiler 36</t>
  </si>
  <si>
    <t>Boiler 37</t>
  </si>
  <si>
    <t>Boiler 38</t>
  </si>
  <si>
    <t>Boiler 39</t>
  </si>
  <si>
    <t>Boiler 40</t>
  </si>
  <si>
    <t>Boiler 41</t>
  </si>
  <si>
    <t>Boiler 42</t>
  </si>
  <si>
    <t>Boiler 43</t>
  </si>
  <si>
    <t>Boiler 44</t>
  </si>
  <si>
    <t>Boiler 45</t>
  </si>
  <si>
    <t>Boiler 46</t>
  </si>
  <si>
    <t>Boiler 47</t>
  </si>
  <si>
    <t>Boiler 48</t>
  </si>
  <si>
    <t>Boiler 49</t>
  </si>
  <si>
    <t>Boiler 50</t>
  </si>
  <si>
    <t>Boiler 51</t>
  </si>
  <si>
    <t>Boiler 52</t>
  </si>
  <si>
    <t>Boiler 53</t>
  </si>
  <si>
    <t>Boiler 54</t>
  </si>
  <si>
    <t>Boiler 55</t>
  </si>
  <si>
    <t>Boiler 56</t>
  </si>
  <si>
    <t>Boiler 57</t>
  </si>
  <si>
    <t>Boiler 58</t>
  </si>
  <si>
    <t>Boiler 59</t>
  </si>
  <si>
    <t>Boiler 60</t>
  </si>
  <si>
    <t>Boiler 61</t>
  </si>
  <si>
    <t>Boiler 62</t>
  </si>
  <si>
    <t>Boiler 63</t>
  </si>
  <si>
    <t>Boiler 64</t>
  </si>
  <si>
    <t>Boiler 65</t>
  </si>
  <si>
    <t>Boiler 66</t>
  </si>
  <si>
    <t>Boiler 67</t>
  </si>
  <si>
    <t>Boiler 68</t>
  </si>
  <si>
    <t>Boiler 69</t>
  </si>
  <si>
    <t>Boiler 70</t>
  </si>
  <si>
    <t>Boiler 71</t>
  </si>
  <si>
    <t>Boiler 72</t>
  </si>
  <si>
    <t>Boiler 73</t>
  </si>
  <si>
    <t>Boiler 74</t>
  </si>
  <si>
    <t>Boiler 75</t>
  </si>
  <si>
    <t>Boiler 76</t>
  </si>
  <si>
    <t>Boiler 77</t>
  </si>
  <si>
    <t>Boiler 78</t>
  </si>
  <si>
    <t>Boiler 79</t>
  </si>
  <si>
    <t>Boiler 80</t>
  </si>
  <si>
    <t>Boiler 81</t>
  </si>
  <si>
    <t>Boiler 82</t>
  </si>
  <si>
    <t>Boiler 83</t>
  </si>
  <si>
    <t>Boiler 84</t>
  </si>
  <si>
    <t>Boiler 85</t>
  </si>
  <si>
    <t>Boiler 86</t>
  </si>
  <si>
    <t>Boiler 87</t>
  </si>
  <si>
    <t>Boiler 88</t>
  </si>
  <si>
    <t>Boiler 89</t>
  </si>
  <si>
    <t>Boiler 90</t>
  </si>
  <si>
    <t>Boiler 91</t>
  </si>
  <si>
    <t>Boiler 92</t>
  </si>
  <si>
    <t>Boiler 93</t>
  </si>
  <si>
    <t>Boiler 94</t>
  </si>
  <si>
    <t>Boiler 95</t>
  </si>
  <si>
    <t>Boiler 96</t>
  </si>
  <si>
    <t>Boiler 97</t>
  </si>
  <si>
    <t>Boiler 98</t>
  </si>
  <si>
    <t>Boiler 99</t>
  </si>
  <si>
    <t>Boiler 100</t>
  </si>
  <si>
    <t>Boiler 101</t>
  </si>
  <si>
    <t>Boiler 102</t>
  </si>
  <si>
    <t>Boiler 103</t>
  </si>
  <si>
    <t>Boiler 104</t>
  </si>
  <si>
    <t>Boiler 105</t>
  </si>
  <si>
    <t>Boiler 106</t>
  </si>
  <si>
    <t>Boiler 107</t>
  </si>
  <si>
    <t>Boiler 108</t>
  </si>
  <si>
    <t>Boiler 109</t>
  </si>
  <si>
    <t>Boiler 110</t>
  </si>
  <si>
    <t>Boiler 111</t>
  </si>
  <si>
    <t>Boiler 112</t>
  </si>
  <si>
    <t>Boiler 113</t>
  </si>
  <si>
    <t>Boiler 114</t>
  </si>
  <si>
    <t>Boiler 115</t>
  </si>
  <si>
    <t>Boiler 116</t>
  </si>
  <si>
    <t>Boiler 117</t>
  </si>
  <si>
    <t>Boiler 118</t>
  </si>
  <si>
    <t>Boiler 119</t>
  </si>
  <si>
    <t>Boiler 120</t>
  </si>
  <si>
    <t>Boiler 121</t>
  </si>
  <si>
    <t>Boiler 122</t>
  </si>
  <si>
    <t>Boiler 123</t>
  </si>
  <si>
    <t>Boiler 124</t>
  </si>
  <si>
    <t>Boiler 125</t>
  </si>
  <si>
    <t>Boiler 126</t>
  </si>
  <si>
    <t>Boiler 127</t>
  </si>
  <si>
    <t>Boiler 128</t>
  </si>
  <si>
    <t>Boiler 129</t>
  </si>
  <si>
    <t>Boiler 130</t>
  </si>
  <si>
    <t>Boiler 131</t>
  </si>
  <si>
    <t>Boiler 132</t>
  </si>
  <si>
    <t>Boiler 133</t>
  </si>
  <si>
    <t>Boiler 134</t>
  </si>
  <si>
    <t>Boiler 135</t>
  </si>
  <si>
    <t>Boiler 136</t>
  </si>
  <si>
    <t>Boiler 137</t>
  </si>
  <si>
    <t>Boiler 138</t>
  </si>
  <si>
    <t>Boiler 139</t>
  </si>
  <si>
    <t>Boiler 140</t>
  </si>
  <si>
    <t>Boiler 141</t>
  </si>
  <si>
    <t>Boiler 142</t>
  </si>
  <si>
    <t>Boiler 143</t>
  </si>
  <si>
    <t>Boiler 144</t>
  </si>
  <si>
    <t>Boiler 145</t>
  </si>
  <si>
    <t>Boiler 146</t>
  </si>
  <si>
    <t>Boiler 147</t>
  </si>
  <si>
    <t>Boiler 148</t>
  </si>
  <si>
    <t>Boiler 149</t>
  </si>
  <si>
    <t>Boiler 150</t>
  </si>
  <si>
    <t>Boiler 151</t>
  </si>
  <si>
    <t>Boiler 152</t>
  </si>
  <si>
    <t>Boiler 153</t>
  </si>
  <si>
    <t>Boiler 154</t>
  </si>
  <si>
    <t>Boiler 155</t>
  </si>
  <si>
    <t>Boiler 156</t>
  </si>
  <si>
    <t>Boiler 157</t>
  </si>
  <si>
    <t>Boiler 158</t>
  </si>
  <si>
    <t>Boiler 159</t>
  </si>
  <si>
    <t>Boiler 160</t>
  </si>
  <si>
    <t>Boiler 161</t>
  </si>
  <si>
    <t>Boiler 162</t>
  </si>
  <si>
    <t>Boiler 163</t>
  </si>
  <si>
    <t>Boiler 164</t>
  </si>
  <si>
    <t>Boiler 165</t>
  </si>
  <si>
    <t>Boiler 166</t>
  </si>
  <si>
    <t>Boiler 167</t>
  </si>
  <si>
    <t>Boiler 168</t>
  </si>
  <si>
    <t>Boiler 169</t>
  </si>
  <si>
    <t>Boiler 170</t>
  </si>
  <si>
    <t>Boiler 171</t>
  </si>
  <si>
    <t>Boiler 172</t>
  </si>
  <si>
    <t>Boiler 173</t>
  </si>
  <si>
    <t>Boiler 174</t>
  </si>
  <si>
    <t>Boiler 175</t>
  </si>
  <si>
    <t>Boiler 176</t>
  </si>
  <si>
    <t>Boiler 177</t>
  </si>
  <si>
    <t>Boiler 178</t>
  </si>
  <si>
    <t>Boiler 179</t>
  </si>
  <si>
    <t>Boiler 180</t>
  </si>
  <si>
    <t>Boiler 181</t>
  </si>
  <si>
    <t>Boiler 182</t>
  </si>
  <si>
    <t>Boiler 183</t>
  </si>
  <si>
    <t>Boiler 184</t>
  </si>
  <si>
    <t>Boiler 185</t>
  </si>
  <si>
    <t>Boiler 186</t>
  </si>
  <si>
    <t>Boiler 187</t>
  </si>
  <si>
    <t>Boiler 188</t>
  </si>
  <si>
    <t>Boiler 189</t>
  </si>
  <si>
    <t>Boiler 190</t>
  </si>
  <si>
    <t>Boiler 191</t>
  </si>
  <si>
    <t>Boiler 192</t>
  </si>
  <si>
    <t>Boiler 193</t>
  </si>
  <si>
    <t>Boiler 194</t>
  </si>
  <si>
    <t>Boiler 195</t>
  </si>
  <si>
    <t>Boiler 196</t>
  </si>
  <si>
    <t>Boiler 197</t>
  </si>
  <si>
    <t>Boiler 198</t>
  </si>
  <si>
    <t>Boiler 199</t>
  </si>
  <si>
    <t>Boiler 200</t>
  </si>
  <si>
    <t>Boiler 201</t>
  </si>
  <si>
    <t>Boiler 202</t>
  </si>
  <si>
    <t>Boiler 203</t>
  </si>
  <si>
    <t>Boiler 204</t>
  </si>
  <si>
    <t>Boiler 205</t>
  </si>
  <si>
    <t>Boiler 206</t>
  </si>
  <si>
    <t>Boiler 207</t>
  </si>
  <si>
    <t>Boiler 208</t>
  </si>
  <si>
    <t>Boiler 209</t>
  </si>
  <si>
    <t>Boiler 210</t>
  </si>
  <si>
    <t>Boiler 211</t>
  </si>
  <si>
    <t>Boiler 212</t>
  </si>
  <si>
    <t>Boiler 213</t>
  </si>
  <si>
    <t>Boiler 214</t>
  </si>
  <si>
    <t>Boiler 215</t>
  </si>
  <si>
    <t>Boiler 216</t>
  </si>
  <si>
    <t>Boiler 217</t>
  </si>
  <si>
    <t>Boiler 218</t>
  </si>
  <si>
    <t>Boiler 219</t>
  </si>
  <si>
    <t>Boiler 220</t>
  </si>
  <si>
    <t>Boiler 221</t>
  </si>
  <si>
    <t>Boiler 222</t>
  </si>
  <si>
    <t>Boiler 223</t>
  </si>
  <si>
    <t>Boiler 224</t>
  </si>
  <si>
    <t>Boiler 225</t>
  </si>
  <si>
    <t>Boiler 226</t>
  </si>
  <si>
    <t>Boiler 227</t>
  </si>
  <si>
    <t>Boiler 228</t>
  </si>
  <si>
    <t>Boiler 229</t>
  </si>
  <si>
    <t>Boiler 230</t>
  </si>
  <si>
    <t>Boiler 231</t>
  </si>
  <si>
    <t>Boiler 232</t>
  </si>
  <si>
    <t>Boiler 233</t>
  </si>
  <si>
    <t>Boiler 234</t>
  </si>
  <si>
    <t>Boiler 235</t>
  </si>
  <si>
    <t>Boiler 236</t>
  </si>
  <si>
    <t>Boiler 237</t>
  </si>
  <si>
    <t>Boiler 238</t>
  </si>
  <si>
    <t>Boiler 239</t>
  </si>
  <si>
    <t>Boiler 240</t>
  </si>
  <si>
    <t>Boiler 241</t>
  </si>
  <si>
    <t>Boiler 242</t>
  </si>
  <si>
    <t>Boiler 243</t>
  </si>
  <si>
    <t>Boiler 244</t>
  </si>
  <si>
    <t>Boiler 245</t>
  </si>
  <si>
    <t>Boiler 246</t>
  </si>
  <si>
    <t>Boiler 247</t>
  </si>
  <si>
    <t>Boiler 248</t>
  </si>
  <si>
    <t>Boiler 249</t>
  </si>
  <si>
    <t>Boiler 250</t>
  </si>
  <si>
    <t>Boiler 251</t>
  </si>
  <si>
    <t>Boiler 252</t>
  </si>
  <si>
    <t>Boiler 253</t>
  </si>
  <si>
    <t>Boiler 254</t>
  </si>
  <si>
    <t>Boiler 255</t>
  </si>
  <si>
    <t>Boiler 256</t>
  </si>
  <si>
    <t>Boiler 257</t>
  </si>
  <si>
    <t>Boiler 258</t>
  </si>
  <si>
    <t>Boiler 259</t>
  </si>
  <si>
    <t>Boiler 260</t>
  </si>
  <si>
    <t>Boiler 261</t>
  </si>
  <si>
    <t>Boiler 262</t>
  </si>
  <si>
    <t>Boiler 263</t>
  </si>
  <si>
    <t>Boiler 264</t>
  </si>
  <si>
    <t>Boiler 265</t>
  </si>
  <si>
    <t>Boiler 266</t>
  </si>
  <si>
    <t>Boiler 267</t>
  </si>
  <si>
    <t>Boiler 268</t>
  </si>
  <si>
    <t>Boiler 269</t>
  </si>
  <si>
    <t>Boiler 270</t>
  </si>
  <si>
    <t>Boiler 271</t>
  </si>
  <si>
    <t>Boiler 272</t>
  </si>
  <si>
    <t>Boiler 273</t>
  </si>
  <si>
    <t>Boiler 274</t>
  </si>
  <si>
    <t>Boiler 275</t>
  </si>
  <si>
    <t>Boiler 276</t>
  </si>
  <si>
    <t>Boiler 277</t>
  </si>
  <si>
    <t>Boiler 278</t>
  </si>
  <si>
    <t>Boiler 279</t>
  </si>
  <si>
    <t>Boiler 280</t>
  </si>
  <si>
    <t>Boiler 281</t>
  </si>
  <si>
    <t>Boiler 282</t>
  </si>
  <si>
    <t>Boiler 283</t>
  </si>
  <si>
    <t>Boiler 284</t>
  </si>
  <si>
    <t>Boiler 285</t>
  </si>
  <si>
    <t>Boiler 286</t>
  </si>
  <si>
    <t>Boiler 287</t>
  </si>
  <si>
    <t>Boiler 288</t>
  </si>
  <si>
    <t>Boiler 289</t>
  </si>
  <si>
    <t>Boiler 290</t>
  </si>
  <si>
    <t>Boiler 291</t>
  </si>
  <si>
    <t>Boiler 292</t>
  </si>
  <si>
    <t>Boiler 293</t>
  </si>
  <si>
    <t>Boiler 294</t>
  </si>
  <si>
    <t>Boiler 295</t>
  </si>
  <si>
    <t>Boiler 296</t>
  </si>
  <si>
    <t>Boiler 297</t>
  </si>
  <si>
    <t>Boiler 298</t>
  </si>
  <si>
    <t>Boiler 299</t>
  </si>
  <si>
    <t>Boiler 300</t>
  </si>
  <si>
    <t>Boiler 301</t>
  </si>
  <si>
    <t>Boiler 302</t>
  </si>
  <si>
    <t>Boiler 303</t>
  </si>
  <si>
    <t>Boiler 304</t>
  </si>
  <si>
    <t>Boiler 305</t>
  </si>
  <si>
    <t>Boiler 306</t>
  </si>
  <si>
    <t>Boiler 307</t>
  </si>
  <si>
    <t>Boiler 308</t>
  </si>
  <si>
    <t>Boiler 309</t>
  </si>
  <si>
    <t>Boiler 310</t>
  </si>
  <si>
    <t>Boiler 311</t>
  </si>
  <si>
    <t>Boiler 312</t>
  </si>
  <si>
    <t>Boiler 313</t>
  </si>
  <si>
    <t>Boiler 314</t>
  </si>
  <si>
    <t>Boiler 315</t>
  </si>
  <si>
    <t>Boiler 316</t>
  </si>
  <si>
    <t>Boiler 317</t>
  </si>
  <si>
    <t>Boiler 318</t>
  </si>
  <si>
    <t>Boiler 319</t>
  </si>
  <si>
    <t>Boiler 320</t>
  </si>
  <si>
    <t>Boiler 321</t>
  </si>
  <si>
    <t>Boiler 322</t>
  </si>
  <si>
    <t>Boiler 323</t>
  </si>
  <si>
    <t>Boiler 324</t>
  </si>
  <si>
    <t>Boiler 325</t>
  </si>
  <si>
    <t>Boiler 326</t>
  </si>
  <si>
    <t>Boiler 327</t>
  </si>
  <si>
    <t>Boiler 328</t>
  </si>
  <si>
    <t>Boiler 329</t>
  </si>
  <si>
    <t>Boiler 330</t>
  </si>
  <si>
    <t>Boiler 331</t>
  </si>
  <si>
    <t>Boiler 332</t>
  </si>
  <si>
    <t>Boiler 333</t>
  </si>
  <si>
    <t>Boiler 334</t>
  </si>
  <si>
    <t>Boiler 335</t>
  </si>
  <si>
    <t>Boiler 336</t>
  </si>
  <si>
    <t>Boiler 337</t>
  </si>
  <si>
    <t>Boiler 338</t>
  </si>
  <si>
    <t>Boiler 339</t>
  </si>
  <si>
    <t>Boiler 340</t>
  </si>
  <si>
    <t>Boiler 341</t>
  </si>
  <si>
    <t>Boiler 342</t>
  </si>
  <si>
    <t>Boiler 343</t>
  </si>
  <si>
    <t>Boiler 344</t>
  </si>
  <si>
    <t>Boiler 345</t>
  </si>
  <si>
    <t>Boiler 346</t>
  </si>
  <si>
    <t>Boiler 347</t>
  </si>
  <si>
    <t>Boiler 348</t>
  </si>
  <si>
    <t>Boiler 349</t>
  </si>
  <si>
    <t>Boiler 350</t>
  </si>
  <si>
    <t>Boiler 351</t>
  </si>
  <si>
    <t>Boiler 352</t>
  </si>
  <si>
    <t>Boiler 353</t>
  </si>
  <si>
    <t>Boiler 354</t>
  </si>
  <si>
    <t xml:space="preserve">Hydrogen fuel required (kg/year) </t>
  </si>
  <si>
    <t xml:space="preserve">Hydrogen fuel required (tonne/year) </t>
  </si>
  <si>
    <t>Hydrogen output (MWh/year)</t>
  </si>
  <si>
    <t>CO2 Emissions from Hydrogen (kg/year)</t>
  </si>
  <si>
    <t>Price of steam produced from Natural gas combustion (£/MWh)</t>
  </si>
  <si>
    <t>Price of steam produced from Hydrogen combustion (£/MWh)</t>
  </si>
  <si>
    <t>Hydrogen operating cost (£/year)</t>
  </si>
  <si>
    <r>
      <t>CO</t>
    </r>
    <r>
      <rPr>
        <b/>
        <vertAlign val="sub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Emissions from natural gas combustion (kg/yr)</t>
    </r>
  </si>
  <si>
    <t>UK Chemical Industry…</t>
  </si>
  <si>
    <t>Thermal Energy required from fuel (MJ/year)</t>
  </si>
  <si>
    <t>INCENTIVES</t>
  </si>
  <si>
    <t>Technology</t>
  </si>
  <si>
    <t>t/yr</t>
  </si>
  <si>
    <t>B</t>
  </si>
  <si>
    <t xml:space="preserve"> What'sBest!® 17.0.1.0 (Apr 28, 2021) - Lib.:13.0.4099.270 - 64-bit - Status Report -</t>
  </si>
  <si>
    <t xml:space="preserve"> - WBPX5-177817 Oluwafemi Akanbi - Imperial College London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</si>
  <si>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</si>
  <si>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</si>
  <si>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</si>
  <si>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      Free                           0</t>
  </si>
  <si>
    <t xml:space="preserve">         Integers/Binaries            0/0         Unlimited</t>
  </si>
  <si>
    <t xml:space="preserve">     Strings                            0</t>
  </si>
  <si>
    <t xml:space="preserve">   Nonlinears                           1         Unlimited</t>
  </si>
  <si>
    <t xml:space="preserve">   Maximum coefficient value:        96071.958  on &lt;RHS&gt;</t>
  </si>
  <si>
    <t xml:space="preserve"> MODEL TYPE:</t>
  </si>
  <si>
    <t>Nonlinear (Nonlinear Program)</t>
  </si>
  <si>
    <t xml:space="preserve"> SOLUTION STATUS:        </t>
  </si>
  <si>
    <t>LOCALLY OPTIMAL (see messages below)</t>
  </si>
  <si>
    <t xml:space="preserve"> OPTIMALITY CONDITION:   </t>
  </si>
  <si>
    <t>SATISFIED</t>
  </si>
  <si>
    <t xml:space="preserve"> OBJECTIVE VALUE:        </t>
  </si>
  <si>
    <t xml:space="preserve"> BEST OBJECTIVE BOUND:   </t>
  </si>
  <si>
    <t>. . .</t>
  </si>
  <si>
    <t xml:space="preserve"> OPTIMALITY TOLERANCES:  </t>
  </si>
  <si>
    <t xml:space="preserve"> INFEASIBILITY:          </t>
  </si>
  <si>
    <t xml:space="preserve"> DIRECTION:              </t>
  </si>
  <si>
    <t>Maximize</t>
  </si>
  <si>
    <t xml:space="preserve"> SOLVER TYPE:            </t>
  </si>
  <si>
    <t xml:space="preserve"> ITERATIONS:             </t>
  </si>
  <si>
    <t xml:space="preserve"> STEPS:                  </t>
  </si>
  <si>
    <t xml:space="preserve"> ACTIVE:                 </t>
  </si>
  <si>
    <t xml:space="preserve"> SOLUTION TIME:          </t>
  </si>
  <si>
    <t>0 Hours  0 Minutes  0 Seconds</t>
  </si>
  <si>
    <t xml:space="preserve"> Extracting Data          </t>
  </si>
  <si>
    <t xml:space="preserve"> Storing Relevant Formulas          </t>
  </si>
  <si>
    <t xml:space="preserve"> Building the Model          </t>
  </si>
  <si>
    <t xml:space="preserve"> Solving          </t>
  </si>
  <si>
    <t xml:space="preserve"> NON-DEFAULT SETTINGS:</t>
  </si>
  <si>
    <t xml:space="preserve">   General Options / Solver / Feasibility Tolerance:   1.000000e-006</t>
  </si>
  <si>
    <t xml:space="preserve">   General Options / Linearization / Degree:   Mathematical, Logical</t>
  </si>
  <si>
    <t xml:space="preserve"> ERROR / WARNING MESSAGES:</t>
  </si>
  <si>
    <t xml:space="preserve"> ***WARNING***</t>
  </si>
  <si>
    <t xml:space="preserve">   Nonlinearities Present (Help Reference: NLINCELL):</t>
  </si>
  <si>
    <t xml:space="preserve">   The cells below contain nonlinear expressions. If these cells are used only for</t>
  </si>
  <si>
    <t xml:space="preserve">   reporting, then, for efficiency, they should be included in a WBOMIT range (refer</t>
  </si>
  <si>
    <t xml:space="preserve">   to documentation). In some cases, nonlinear cells may be linearized automatically</t>
  </si>
  <si>
    <t xml:space="preserve">   by the Linearization option that is set in the General Options dialog box. This</t>
  </si>
  <si>
    <t xml:space="preserve">   warning can be turned off with the Nonlinearity Present checkbox in the</t>
  </si>
  <si>
    <t xml:space="preserve">   General Options dialog box</t>
  </si>
  <si>
    <t xml:space="preserve">   (cell addresses listed at bottom of tab).</t>
  </si>
  <si>
    <t xml:space="preserve"> LISTING:</t>
  </si>
  <si>
    <t xml:space="preserve">   List of nonlinear expressions:</t>
  </si>
  <si>
    <t xml:space="preserve">   List of contributors to nonlinear cells:</t>
  </si>
  <si>
    <t xml:space="preserve"> End of Report</t>
  </si>
  <si>
    <t xml:space="preserve"> DATE GENERATED:</t>
  </si>
  <si>
    <t xml:space="preserve">       Adjustables                    708         Unlimited</t>
  </si>
  <si>
    <t xml:space="preserve">         Continuous                   708</t>
  </si>
  <si>
    <t>CUMULATIVE HYDROGEN DEMAND</t>
  </si>
  <si>
    <t>INITIAL HYDROGEN DEMAND</t>
  </si>
  <si>
    <t>LEARNING RATE</t>
  </si>
  <si>
    <t>INITIAL HYDROGEN PRICE</t>
  </si>
  <si>
    <t>PRICE DUE TO LEARNING</t>
  </si>
  <si>
    <t>OBJECTIVE FUNCTION</t>
  </si>
  <si>
    <t>CONSTRAINT 1:</t>
  </si>
  <si>
    <t>CONSTRAINT 2</t>
  </si>
  <si>
    <t>CONSTRAINT 3</t>
  </si>
  <si>
    <t>A</t>
  </si>
  <si>
    <t>Ao</t>
  </si>
  <si>
    <t>Uco</t>
  </si>
  <si>
    <t>UC</t>
  </si>
  <si>
    <t>Renewable hydrogen incentive (£/MWh)</t>
  </si>
  <si>
    <t>Impact of incentive (£/MWh)</t>
  </si>
  <si>
    <t>NEW HYDROGEN DEMAND</t>
  </si>
  <si>
    <t xml:space="preserve">       Constants                     3954</t>
  </si>
  <si>
    <t xml:space="preserve">   Maximum coefficient in formula:   MPA!Y7</t>
  </si>
  <si>
    <t xml:space="preserve">   MPA!Y7</t>
  </si>
  <si>
    <t>CONSTRAINT 4</t>
  </si>
  <si>
    <t>LR</t>
  </si>
  <si>
    <t>LEARNING PARAMETER</t>
  </si>
  <si>
    <t xml:space="preserve">   Total Cells                       6439</t>
  </si>
  <si>
    <t xml:space="preserve">     Numerics                        5375</t>
  </si>
  <si>
    <t xml:space="preserve">       Formulas                       713</t>
  </si>
  <si>
    <t xml:space="preserve">     Constraints                     1064         Unlimited</t>
  </si>
  <si>
    <t xml:space="preserve">   Coefficients                      4260</t>
  </si>
  <si>
    <t xml:space="preserve">   Minimum coefficient value:        0.00055555555555556  on MPA!Y12</t>
  </si>
  <si>
    <t xml:space="preserve">   Minimum coefficient in formula:   MPA!Y16</t>
  </si>
  <si>
    <t xml:space="preserve">   MPA!Y12</t>
  </si>
  <si>
    <t>Multistart   -   Best Run Index: 1</t>
  </si>
  <si>
    <t>0 Hours  0 Minutes  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</si>
</sst>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##############"/>
    <numFmt numFmtId="165" formatCode="mmm\ dd\,\ yyyy"/>
    <numFmt numFmtId="166" formatCode="hh:mm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333333"/>
      <name val="Times New Roman"/>
      <family val="1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12"/>
      <name val="Calibri"/>
      <family val="2"/>
      <scheme val="minor"/>
    </font>
    <font>
      <sz val="9"/>
      <color theme="1"/>
      <name val="Courier"/>
    </font>
    <font>
      <sz val="9"/>
      <color indexed="10"/>
      <name val="Courie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>
      <protection locked="0"/>
    </xf>
    <xf numFmtId="0" fontId="1" fillId="0" borderId="0" applyNumberFormat="0" applyFont="0" applyFill="0" applyBorder="0" applyAlignment="0">
      <protection locked="0"/>
    </xf>
  </cellStyleXfs>
  <cellXfs count="57">
    <xf numFmtId="0" fontId="0" fillId="0" borderId="0" xfId="0"/>
    <xf numFmtId="0" fontId="3" fillId="4" borderId="0" xfId="0" applyFont="1" applyFill="1"/>
    <xf numFmtId="0" fontId="4" fillId="4" borderId="0" xfId="0" applyFont="1" applyFill="1"/>
    <xf numFmtId="0" fontId="7" fillId="4" borderId="0" xfId="0" applyFont="1" applyFill="1" applyAlignment="1">
      <alignment wrapText="1"/>
    </xf>
    <xf numFmtId="0" fontId="3" fillId="5" borderId="0" xfId="0" applyFont="1" applyFill="1"/>
    <xf numFmtId="0" fontId="7" fillId="4" borderId="5" xfId="0" applyFont="1" applyFill="1" applyBorder="1"/>
    <xf numFmtId="0" fontId="7" fillId="4" borderId="6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3" fillId="4" borderId="1" xfId="0" applyFont="1" applyFill="1" applyBorder="1"/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 wrapText="1"/>
    </xf>
    <xf numFmtId="3" fontId="3" fillId="4" borderId="0" xfId="0" applyNumberFormat="1" applyFont="1" applyFill="1" applyBorder="1"/>
    <xf numFmtId="0" fontId="5" fillId="4" borderId="0" xfId="0" applyFont="1" applyFill="1" applyBorder="1"/>
    <xf numFmtId="0" fontId="3" fillId="4" borderId="0" xfId="0" applyFont="1" applyFill="1" applyBorder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4" borderId="0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0" fontId="5" fillId="5" borderId="0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0" fontId="11" fillId="5" borderId="7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7" fillId="4" borderId="4" xfId="0" applyFont="1" applyFill="1" applyBorder="1" applyAlignment="1"/>
    <xf numFmtId="0" fontId="12" fillId="4" borderId="0" xfId="2" applyFont="1" applyFill="1" applyBorder="1" applyAlignment="1" applyProtection="1">
      <alignment horizontal="center"/>
      <protection locked="0"/>
    </xf>
    <xf numFmtId="0" fontId="1" fillId="2" borderId="0" xfId="1" applyNumberFormat="1" applyAlignment="1">
      <protection locked="0"/>
    </xf>
    <xf numFmtId="0" fontId="13" fillId="0" borderId="0" xfId="0" applyFont="1"/>
    <xf numFmtId="165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/>
    </xf>
    <xf numFmtId="0" fontId="14" fillId="0" borderId="0" xfId="0" applyFont="1"/>
    <xf numFmtId="0" fontId="13" fillId="0" borderId="0" xfId="0" applyFont="1" applyAlignment="1">
      <alignment horizontal="left"/>
    </xf>
    <xf numFmtId="164" fontId="13" fillId="0" borderId="0" xfId="0" applyNumberFormat="1" applyFont="1" applyAlignment="1">
      <alignment horizontal="left"/>
    </xf>
    <xf numFmtId="3" fontId="12" fillId="4" borderId="0" xfId="2" applyNumberFormat="1" applyFont="1" applyFill="1" applyBorder="1" applyProtection="1">
      <protection locked="0"/>
    </xf>
    <xf numFmtId="0" fontId="11" fillId="3" borderId="0" xfId="0" applyFont="1" applyFill="1" applyAlignment="1">
      <alignment wrapText="1"/>
    </xf>
    <xf numFmtId="0" fontId="3" fillId="6" borderId="0" xfId="0" applyFont="1" applyFill="1"/>
    <xf numFmtId="0" fontId="7" fillId="6" borderId="0" xfId="0" applyFont="1" applyFill="1" applyAlignment="1">
      <alignment wrapText="1"/>
    </xf>
    <xf numFmtId="0" fontId="9" fillId="6" borderId="6" xfId="0" applyFont="1" applyFill="1" applyBorder="1" applyAlignment="1">
      <alignment wrapText="1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/>
    <xf numFmtId="0" fontId="7" fillId="6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3" fillId="6" borderId="0" xfId="0" applyFont="1" applyFill="1" applyAlignment="1" applyProtection="1">
      <alignment horizontal="center"/>
      <protection locked="0"/>
    </xf>
    <xf numFmtId="0" fontId="7" fillId="4" borderId="8" xfId="0" applyFont="1" applyFill="1" applyBorder="1" applyAlignment="1">
      <alignment wrapText="1"/>
    </xf>
    <xf numFmtId="0" fontId="0" fillId="6" borderId="0" xfId="0" applyFont="1" applyFill="1" applyAlignment="1">
      <alignment horizontal="center"/>
    </xf>
    <xf numFmtId="0" fontId="7" fillId="6" borderId="6" xfId="0" applyFont="1" applyFill="1" applyBorder="1" applyAlignment="1">
      <alignment horizontal="center" wrapText="1"/>
    </xf>
  </cellXfs>
  <cellStyles count="3">
    <cellStyle name="Adjustable" xfId="2" xr:uid="{B7259EEA-01B9-4237-8C3B-AC4A5F040385}"/>
    <cellStyle name="Best" xfId="1" xr:uid="{4496DC98-C259-4DA1-95A6-DB22C63743D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8097222222222226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MPA!$AF$7:$AF$11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4.736200195606266E-2</c:v>
                </c:pt>
              </c:numCache>
            </c:numRef>
          </c:xVal>
          <c:yVal>
            <c:numRef>
              <c:f>MPA!$AH$7:$AH$11</c:f>
              <c:numCache>
                <c:formatCode>General</c:formatCode>
                <c:ptCount val="5"/>
                <c:pt idx="0">
                  <c:v>0.15429493284824389</c:v>
                </c:pt>
                <c:pt idx="1">
                  <c:v>0.33456489030240427</c:v>
                </c:pt>
                <c:pt idx="2">
                  <c:v>0.54491277610493183</c:v>
                </c:pt>
                <c:pt idx="3">
                  <c:v>0.7916202473829137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E-4CAA-AA6C-26D9FB8B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47344"/>
        <c:axId val="1654349424"/>
      </c:scatterChart>
      <c:valAx>
        <c:axId val="16543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9424"/>
        <c:crosses val="autoZero"/>
        <c:crossBetween val="midCat"/>
      </c:valAx>
      <c:valAx>
        <c:axId val="16543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452437</xdr:colOff>
      <xdr:row>5</xdr:row>
      <xdr:rowOff>184150</xdr:rowOff>
    </xdr:from>
    <xdr:to>
      <xdr:col>40</xdr:col>
      <xdr:colOff>119062</xdr:colOff>
      <xdr:row>13</xdr:row>
      <xdr:rowOff>260350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1CE8E-60F8-9D66-5ECD-B747240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LindoWB/wba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olbarIcons"/>
      <sheetName val="Private"/>
      <sheetName val="WBUsers"/>
      <sheetName val="Commons"/>
      <sheetName val="WBToolBar"/>
      <sheetName val="Ribbon"/>
      <sheetName val="wba"/>
    </sheetNames>
    <definedNames>
      <definedName name="WB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D26B-44F9-4C0D-99F2-CBA384EC6B59}">
  <dimension ref="A1:C86"/>
  <sheetViews>
    <sheetView showGridLines="0" workbookViewId="0"/>
  </sheetViews>
  <sheetFormatPr baseColWidth="10" defaultColWidth="8.83203125" defaultRowHeight="15" x14ac:dyDescent="0.2"/>
  <cols>
    <col min="1" max="3" width="30.6640625" customWidth="1"/>
  </cols>
  <sheetData>
    <row r="1" spans="1:3" x14ac:dyDescent="0.2">
      <c r="A1" s="37" t="s">
        <v>378</v>
      </c>
      <c r="B1" s="37"/>
      <c r="C1" s="37"/>
    </row>
    <row r="2" spans="1:3" x14ac:dyDescent="0.2">
      <c r="A2" s="37" t="s">
        <v>379</v>
      </c>
      <c r="B2" s="37"/>
      <c r="C2" s="37"/>
    </row>
    <row r="3" spans="1:3" x14ac:dyDescent="0.2">
      <c r="A3" s="37"/>
      <c r="B3" s="37"/>
      <c r="C3" s="37"/>
    </row>
    <row r="4" spans="1:3" x14ac:dyDescent="0.2">
      <c r="A4" s="37" t="s">
        <v>428</v>
      </c>
      <c r="B4" s="38">
        <v>44712.32545138889</v>
      </c>
      <c r="C4" s="39">
        <v>44712.32545138889</v>
      </c>
    </row>
    <row r="5" spans="1:3" x14ac:dyDescent="0.2">
      <c r="A5" s="37"/>
      <c r="B5" s="37"/>
      <c r="C5" s="37"/>
    </row>
    <row r="6" spans="1:3" x14ac:dyDescent="0.2">
      <c r="A6" s="37"/>
      <c r="B6" s="37"/>
      <c r="C6" s="37"/>
    </row>
    <row r="7" spans="1:3" x14ac:dyDescent="0.2">
      <c r="A7" s="37" t="s">
        <v>380</v>
      </c>
      <c r="B7" s="37"/>
      <c r="C7" s="37"/>
    </row>
    <row r="8" spans="1:3" x14ac:dyDescent="0.2">
      <c r="A8" s="37"/>
      <c r="B8" s="37"/>
      <c r="C8" s="37"/>
    </row>
    <row r="9" spans="1:3" x14ac:dyDescent="0.2">
      <c r="A9" s="37" t="s">
        <v>381</v>
      </c>
      <c r="B9" s="37"/>
      <c r="C9" s="37"/>
    </row>
    <row r="10" spans="1:3" x14ac:dyDescent="0.2">
      <c r="A10" s="37" t="s">
        <v>382</v>
      </c>
      <c r="B10" s="37"/>
      <c r="C10" s="37"/>
    </row>
    <row r="11" spans="1:3" x14ac:dyDescent="0.2">
      <c r="A11" s="37" t="s">
        <v>453</v>
      </c>
      <c r="B11" s="37"/>
      <c r="C11" s="37"/>
    </row>
    <row r="12" spans="1:3" x14ac:dyDescent="0.2">
      <c r="A12" s="37" t="s">
        <v>454</v>
      </c>
      <c r="B12" s="37"/>
      <c r="C12" s="37"/>
    </row>
    <row r="13" spans="1:3" x14ac:dyDescent="0.2">
      <c r="A13" s="37" t="s">
        <v>429</v>
      </c>
      <c r="B13" s="37"/>
      <c r="C13" s="37"/>
    </row>
    <row r="14" spans="1:3" x14ac:dyDescent="0.2">
      <c r="A14" s="37" t="s">
        <v>430</v>
      </c>
      <c r="B14" s="37"/>
      <c r="C14" s="37"/>
    </row>
    <row r="15" spans="1:3" x14ac:dyDescent="0.2">
      <c r="A15" s="37" t="s">
        <v>383</v>
      </c>
      <c r="B15" s="37"/>
      <c r="C15" s="37"/>
    </row>
    <row r="16" spans="1:3" x14ac:dyDescent="0.2">
      <c r="A16" s="37" t="s">
        <v>384</v>
      </c>
      <c r="B16" s="37"/>
      <c r="C16" s="37"/>
    </row>
    <row r="17" spans="1:3" x14ac:dyDescent="0.2">
      <c r="A17" s="37" t="s">
        <v>447</v>
      </c>
      <c r="B17" s="37"/>
      <c r="C17" s="37"/>
    </row>
    <row r="18" spans="1:3" x14ac:dyDescent="0.2">
      <c r="A18" s="37" t="s">
        <v>455</v>
      </c>
      <c r="B18" s="37"/>
      <c r="C18" s="37"/>
    </row>
    <row r="19" spans="1:3" x14ac:dyDescent="0.2">
      <c r="A19" s="37" t="s">
        <v>385</v>
      </c>
      <c r="B19" s="37"/>
      <c r="C19" s="37"/>
    </row>
    <row r="20" spans="1:3" x14ac:dyDescent="0.2">
      <c r="A20" s="37" t="s">
        <v>456</v>
      </c>
      <c r="B20" s="37"/>
      <c r="C20" s="37"/>
    </row>
    <row r="21" spans="1:3" x14ac:dyDescent="0.2">
      <c r="A21" s="37" t="s">
        <v>386</v>
      </c>
      <c r="B21" s="37"/>
      <c r="C21" s="37"/>
    </row>
    <row r="22" spans="1:3" x14ac:dyDescent="0.2">
      <c r="A22" s="37" t="s">
        <v>457</v>
      </c>
      <c r="B22" s="37"/>
      <c r="C22" s="37"/>
    </row>
    <row r="23" spans="1:3" x14ac:dyDescent="0.2">
      <c r="A23" s="37"/>
      <c r="B23" s="37"/>
      <c r="C23" s="37"/>
    </row>
    <row r="24" spans="1:3" x14ac:dyDescent="0.2">
      <c r="A24" s="37" t="s">
        <v>458</v>
      </c>
      <c r="B24" s="37"/>
      <c r="C24" s="37"/>
    </row>
    <row r="25" spans="1:3" x14ac:dyDescent="0.2">
      <c r="A25" s="37" t="s">
        <v>459</v>
      </c>
      <c r="B25" s="37"/>
      <c r="C25" s="37"/>
    </row>
    <row r="26" spans="1:3" x14ac:dyDescent="0.2">
      <c r="A26" s="37" t="s">
        <v>387</v>
      </c>
      <c r="B26" s="37"/>
      <c r="C26" s="37"/>
    </row>
    <row r="27" spans="1:3" x14ac:dyDescent="0.2">
      <c r="A27" s="37" t="s">
        <v>448</v>
      </c>
      <c r="B27" s="37"/>
      <c r="C27" s="37"/>
    </row>
    <row r="28" spans="1:3" x14ac:dyDescent="0.2">
      <c r="A28" s="37"/>
      <c r="B28" s="37"/>
      <c r="C28" s="37"/>
    </row>
    <row r="29" spans="1:3" x14ac:dyDescent="0.2">
      <c r="A29" s="37" t="s">
        <v>388</v>
      </c>
      <c r="B29" s="37" t="s">
        <v>389</v>
      </c>
      <c r="C29" s="37"/>
    </row>
    <row r="30" spans="1:3" x14ac:dyDescent="0.2">
      <c r="A30" s="37"/>
      <c r="B30" s="37"/>
      <c r="C30" s="37"/>
    </row>
    <row r="31" spans="1:3" x14ac:dyDescent="0.2">
      <c r="A31" s="37" t="s">
        <v>390</v>
      </c>
      <c r="B31" s="40" t="s">
        <v>391</v>
      </c>
      <c r="C31" s="37"/>
    </row>
    <row r="32" spans="1:3" x14ac:dyDescent="0.2">
      <c r="A32" s="37"/>
      <c r="B32" s="37"/>
      <c r="C32" s="37"/>
    </row>
    <row r="33" spans="1:3" x14ac:dyDescent="0.2">
      <c r="A33" s="37" t="s">
        <v>392</v>
      </c>
      <c r="B33" s="41" t="s">
        <v>393</v>
      </c>
      <c r="C33" s="37"/>
    </row>
    <row r="34" spans="1:3" x14ac:dyDescent="0.2">
      <c r="A34" s="37"/>
      <c r="B34" s="37"/>
      <c r="C34" s="37"/>
    </row>
    <row r="35" spans="1:3" x14ac:dyDescent="0.2">
      <c r="A35" s="37" t="s">
        <v>394</v>
      </c>
      <c r="B35" s="42">
        <v>85.251603520912994</v>
      </c>
      <c r="C35" s="37"/>
    </row>
    <row r="36" spans="1:3" x14ac:dyDescent="0.2">
      <c r="A36" s="37"/>
      <c r="B36" s="37"/>
      <c r="C36" s="37"/>
    </row>
    <row r="37" spans="1:3" x14ac:dyDescent="0.2">
      <c r="A37" s="37" t="s">
        <v>395</v>
      </c>
      <c r="B37" s="42" t="s">
        <v>396</v>
      </c>
      <c r="C37" s="37"/>
    </row>
    <row r="38" spans="1:3" x14ac:dyDescent="0.2">
      <c r="A38" s="37"/>
      <c r="B38" s="37"/>
      <c r="C38" s="37"/>
    </row>
    <row r="39" spans="1:3" x14ac:dyDescent="0.2">
      <c r="A39" s="37" t="s">
        <v>397</v>
      </c>
      <c r="B39" s="42">
        <v>9.9999999999999995E-8</v>
      </c>
      <c r="C39" s="37"/>
    </row>
    <row r="40" spans="1:3" x14ac:dyDescent="0.2">
      <c r="A40" s="37"/>
      <c r="B40" s="37"/>
      <c r="C40" s="37"/>
    </row>
    <row r="41" spans="1:3" x14ac:dyDescent="0.2">
      <c r="A41" s="37" t="s">
        <v>398</v>
      </c>
      <c r="B41" s="42">
        <v>3.7225911000860002E-3</v>
      </c>
      <c r="C41" s="37"/>
    </row>
    <row r="42" spans="1:3" x14ac:dyDescent="0.2">
      <c r="A42" s="37"/>
      <c r="B42" s="37"/>
      <c r="C42" s="37"/>
    </row>
    <row r="43" spans="1:3" x14ac:dyDescent="0.2">
      <c r="A43" s="37" t="s">
        <v>399</v>
      </c>
      <c r="B43" s="37" t="s">
        <v>400</v>
      </c>
      <c r="C43" s="37"/>
    </row>
    <row r="44" spans="1:3" x14ac:dyDescent="0.2">
      <c r="A44" s="37"/>
      <c r="B44" s="37"/>
      <c r="C44" s="37"/>
    </row>
    <row r="45" spans="1:3" x14ac:dyDescent="0.2">
      <c r="A45" s="37" t="s">
        <v>401</v>
      </c>
      <c r="B45" s="37" t="s">
        <v>461</v>
      </c>
      <c r="C45" s="37"/>
    </row>
    <row r="46" spans="1:3" x14ac:dyDescent="0.2">
      <c r="A46" s="37"/>
      <c r="B46" s="37"/>
      <c r="C46" s="37"/>
    </row>
    <row r="47" spans="1:3" x14ac:dyDescent="0.2">
      <c r="A47" s="37" t="s">
        <v>402</v>
      </c>
      <c r="B47" s="42">
        <v>3160</v>
      </c>
      <c r="C47" s="37"/>
    </row>
    <row r="48" spans="1:3" x14ac:dyDescent="0.2">
      <c r="A48" s="37"/>
      <c r="B48" s="37"/>
      <c r="C48" s="37"/>
    </row>
    <row r="49" spans="1:3" x14ac:dyDescent="0.2">
      <c r="A49" s="37" t="s">
        <v>403</v>
      </c>
      <c r="B49" s="42" t="s">
        <v>396</v>
      </c>
      <c r="C49" s="37"/>
    </row>
    <row r="50" spans="1:3" x14ac:dyDescent="0.2">
      <c r="A50" s="37"/>
      <c r="B50" s="37"/>
      <c r="C50" s="37"/>
    </row>
    <row r="51" spans="1:3" x14ac:dyDescent="0.2">
      <c r="A51" s="37" t="s">
        <v>404</v>
      </c>
      <c r="B51" s="42" t="s">
        <v>396</v>
      </c>
      <c r="C51" s="37"/>
    </row>
    <row r="52" spans="1:3" x14ac:dyDescent="0.2">
      <c r="A52" s="37"/>
      <c r="B52" s="37"/>
      <c r="C52" s="37"/>
    </row>
    <row r="53" spans="1:3" x14ac:dyDescent="0.2">
      <c r="A53" s="37" t="s">
        <v>405</v>
      </c>
      <c r="B53" s="37" t="s">
        <v>462</v>
      </c>
      <c r="C53" s="37"/>
    </row>
    <row r="54" spans="1:3" x14ac:dyDescent="0.2">
      <c r="A54" s="37" t="s">
        <v>407</v>
      </c>
      <c r="B54" s="37" t="s">
        <v>406</v>
      </c>
      <c r="C54" s="37"/>
    </row>
    <row r="55" spans="1:3" x14ac:dyDescent="0.2">
      <c r="A55" s="37" t="s">
        <v>408</v>
      </c>
      <c r="B55" s="37" t="s">
        <v>406</v>
      </c>
      <c r="C55" s="37"/>
    </row>
    <row r="56" spans="1:3" x14ac:dyDescent="0.2">
      <c r="A56" s="37" t="s">
        <v>409</v>
      </c>
      <c r="B56" s="37" t="s">
        <v>406</v>
      </c>
      <c r="C56" s="37"/>
    </row>
    <row r="57" spans="1:3" x14ac:dyDescent="0.2">
      <c r="A57" s="37" t="s">
        <v>410</v>
      </c>
      <c r="B57" s="37" t="s">
        <v>462</v>
      </c>
      <c r="C57" s="37"/>
    </row>
    <row r="58" spans="1:3" x14ac:dyDescent="0.2">
      <c r="A58" s="37"/>
      <c r="B58" s="37"/>
      <c r="C58" s="37"/>
    </row>
    <row r="59" spans="1:3" x14ac:dyDescent="0.2">
      <c r="A59" s="37" t="s">
        <v>411</v>
      </c>
      <c r="B59" s="37"/>
      <c r="C59" s="37"/>
    </row>
    <row r="60" spans="1:3" x14ac:dyDescent="0.2">
      <c r="A60" s="37"/>
      <c r="B60" s="37"/>
      <c r="C60" s="37"/>
    </row>
    <row r="61" spans="1:3" x14ac:dyDescent="0.2">
      <c r="A61" s="37" t="s">
        <v>412</v>
      </c>
      <c r="B61" s="37"/>
      <c r="C61" s="37"/>
    </row>
    <row r="62" spans="1:3" x14ac:dyDescent="0.2">
      <c r="A62" s="37" t="s">
        <v>413</v>
      </c>
      <c r="B62" s="37"/>
      <c r="C62" s="37"/>
    </row>
    <row r="63" spans="1:3" x14ac:dyDescent="0.2">
      <c r="A63" s="37"/>
      <c r="B63" s="37"/>
      <c r="C63" s="37"/>
    </row>
    <row r="64" spans="1:3" x14ac:dyDescent="0.2">
      <c r="A64" s="37" t="s">
        <v>414</v>
      </c>
      <c r="B64" s="37"/>
      <c r="C64" s="37"/>
    </row>
    <row r="65" spans="1:3" x14ac:dyDescent="0.2">
      <c r="A65" s="37"/>
      <c r="B65" s="37"/>
      <c r="C65" s="37"/>
    </row>
    <row r="66" spans="1:3" x14ac:dyDescent="0.2">
      <c r="A66" s="37" t="s">
        <v>415</v>
      </c>
      <c r="B66" s="37"/>
      <c r="C66" s="37"/>
    </row>
    <row r="67" spans="1:3" x14ac:dyDescent="0.2">
      <c r="A67" s="37" t="s">
        <v>416</v>
      </c>
      <c r="B67" s="37"/>
      <c r="C67" s="37"/>
    </row>
    <row r="68" spans="1:3" x14ac:dyDescent="0.2">
      <c r="A68" s="37" t="s">
        <v>417</v>
      </c>
      <c r="B68" s="37"/>
      <c r="C68" s="37"/>
    </row>
    <row r="69" spans="1:3" x14ac:dyDescent="0.2">
      <c r="A69" s="37" t="s">
        <v>418</v>
      </c>
      <c r="B69" s="37"/>
      <c r="C69" s="37"/>
    </row>
    <row r="70" spans="1:3" x14ac:dyDescent="0.2">
      <c r="A70" s="37" t="s">
        <v>419</v>
      </c>
      <c r="B70" s="37"/>
      <c r="C70" s="37"/>
    </row>
    <row r="71" spans="1:3" x14ac:dyDescent="0.2">
      <c r="A71" s="37" t="s">
        <v>420</v>
      </c>
      <c r="B71" s="37"/>
      <c r="C71" s="37"/>
    </row>
    <row r="72" spans="1:3" x14ac:dyDescent="0.2">
      <c r="A72" s="37" t="s">
        <v>421</v>
      </c>
      <c r="B72" s="37"/>
      <c r="C72" s="37"/>
    </row>
    <row r="73" spans="1:3" x14ac:dyDescent="0.2">
      <c r="A73" s="37" t="s">
        <v>422</v>
      </c>
      <c r="B73" s="37"/>
      <c r="C73" s="37"/>
    </row>
    <row r="74" spans="1:3" x14ac:dyDescent="0.2">
      <c r="A74" s="37" t="s">
        <v>423</v>
      </c>
      <c r="B74" s="37"/>
      <c r="C74" s="37"/>
    </row>
    <row r="75" spans="1:3" x14ac:dyDescent="0.2">
      <c r="A75" s="37"/>
      <c r="B75" s="37"/>
      <c r="C75" s="37"/>
    </row>
    <row r="76" spans="1:3" x14ac:dyDescent="0.2">
      <c r="A76" s="37" t="s">
        <v>424</v>
      </c>
      <c r="B76" s="37"/>
      <c r="C76" s="37"/>
    </row>
    <row r="77" spans="1:3" x14ac:dyDescent="0.2">
      <c r="A77" s="37"/>
      <c r="B77" s="37"/>
      <c r="C77" s="37"/>
    </row>
    <row r="78" spans="1:3" x14ac:dyDescent="0.2">
      <c r="A78" s="37" t="s">
        <v>415</v>
      </c>
      <c r="B78" s="37"/>
      <c r="C78" s="37"/>
    </row>
    <row r="79" spans="1:3" x14ac:dyDescent="0.2">
      <c r="A79" s="37" t="s">
        <v>425</v>
      </c>
      <c r="B79" s="37"/>
      <c r="C79" s="37"/>
    </row>
    <row r="80" spans="1:3" x14ac:dyDescent="0.2">
      <c r="A80" s="37" t="s">
        <v>460</v>
      </c>
      <c r="B80" s="37"/>
      <c r="C80" s="37"/>
    </row>
    <row r="81" spans="1:3" x14ac:dyDescent="0.2">
      <c r="A81" s="37"/>
      <c r="B81" s="37"/>
      <c r="C81" s="37"/>
    </row>
    <row r="82" spans="1:3" x14ac:dyDescent="0.2">
      <c r="A82" s="37" t="s">
        <v>415</v>
      </c>
      <c r="B82" s="37"/>
      <c r="C82" s="37"/>
    </row>
    <row r="83" spans="1:3" x14ac:dyDescent="0.2">
      <c r="A83" s="37" t="s">
        <v>426</v>
      </c>
      <c r="B83" s="37"/>
      <c r="C83" s="37"/>
    </row>
    <row r="84" spans="1:3" x14ac:dyDescent="0.2">
      <c r="A84" s="37" t="s">
        <v>449</v>
      </c>
      <c r="B84" s="37"/>
      <c r="C84" s="37"/>
    </row>
    <row r="85" spans="1:3" x14ac:dyDescent="0.2">
      <c r="A85" s="37"/>
      <c r="B85" s="37"/>
      <c r="C85" s="37"/>
    </row>
    <row r="86" spans="1:3" x14ac:dyDescent="0.2">
      <c r="A86" s="37" t="s">
        <v>427</v>
      </c>
      <c r="B86" s="37"/>
      <c r="C8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B058-DC85-4F29-8886-DA0B31048C04}">
  <dimension ref="A1:AH370"/>
  <sheetViews>
    <sheetView tabSelected="1" topLeftCell="K1" zoomScaleNormal="100" workbookViewId="0">
      <selection activeCell="Q5" sqref="Q5"/>
    </sheetView>
  </sheetViews>
  <sheetFormatPr baseColWidth="10" defaultColWidth="11.6640625" defaultRowHeight="26.25" customHeight="1" x14ac:dyDescent="0.2"/>
  <cols>
    <col min="1" max="1" width="16.6640625" style="1" bestFit="1" customWidth="1"/>
    <col min="2" max="2" width="39" style="2" bestFit="1" customWidth="1"/>
    <col min="3" max="3" width="29.33203125" style="2" customWidth="1"/>
    <col min="4" max="4" width="27.6640625" style="2" bestFit="1" customWidth="1"/>
    <col min="5" max="5" width="28.33203125" style="2" bestFit="1" customWidth="1"/>
    <col min="6" max="6" width="23" style="2" bestFit="1" customWidth="1"/>
    <col min="7" max="7" width="24.1640625" style="1" customWidth="1"/>
    <col min="8" max="8" width="18.83203125" style="1" customWidth="1"/>
    <col min="9" max="12" width="18.33203125" style="1" customWidth="1"/>
    <col min="13" max="13" width="23.1640625" style="1" customWidth="1"/>
    <col min="14" max="14" width="18.33203125" style="4" customWidth="1"/>
    <col min="15" max="15" width="25.33203125" style="1" customWidth="1"/>
    <col min="16" max="16" width="25.33203125" style="55" customWidth="1"/>
    <col min="17" max="17" width="30.5" style="1" customWidth="1"/>
    <col min="18" max="18" width="26.33203125" style="45" customWidth="1"/>
    <col min="19" max="19" width="12.83203125" style="1" bestFit="1" customWidth="1"/>
    <col min="20" max="20" width="28.1640625" style="45" customWidth="1"/>
    <col min="21" max="21" width="17.33203125" style="1" customWidth="1"/>
    <col min="22" max="22" width="11.6640625" style="1"/>
    <col min="23" max="23" width="24.83203125" style="44" bestFit="1" customWidth="1"/>
    <col min="24" max="16384" width="11.6640625" style="1"/>
  </cols>
  <sheetData>
    <row r="1" spans="1:34" ht="26" thickBot="1" x14ac:dyDescent="0.35">
      <c r="D1" s="6" t="s">
        <v>3</v>
      </c>
      <c r="E1" s="6" t="s">
        <v>4</v>
      </c>
      <c r="F1" s="6" t="s">
        <v>9</v>
      </c>
      <c r="G1" s="6" t="s">
        <v>5</v>
      </c>
      <c r="H1" s="16"/>
      <c r="I1" s="16"/>
      <c r="J1" s="16"/>
      <c r="K1" s="16"/>
      <c r="L1" s="16"/>
      <c r="M1" s="16"/>
      <c r="N1" s="28"/>
    </row>
    <row r="2" spans="1:34" ht="26.25" customHeight="1" x14ac:dyDescent="0.2">
      <c r="B2" s="2" t="s">
        <v>6</v>
      </c>
      <c r="C2" s="2" t="s">
        <v>7</v>
      </c>
      <c r="D2" s="14">
        <v>42</v>
      </c>
      <c r="E2" s="14">
        <v>292</v>
      </c>
      <c r="F2" s="15">
        <v>0.9</v>
      </c>
      <c r="G2" s="15">
        <v>200</v>
      </c>
      <c r="H2" s="15"/>
      <c r="I2" s="15"/>
      <c r="J2" s="15"/>
      <c r="K2" s="15"/>
      <c r="L2" s="15"/>
      <c r="M2" s="15"/>
      <c r="N2" s="27"/>
    </row>
    <row r="3" spans="1:34" ht="26.25" customHeight="1" x14ac:dyDescent="0.2">
      <c r="C3" s="2" t="s">
        <v>8</v>
      </c>
      <c r="D3" s="14">
        <v>120</v>
      </c>
      <c r="E3" s="14">
        <v>1800</v>
      </c>
      <c r="F3" s="15">
        <v>0.9</v>
      </c>
      <c r="G3" s="15">
        <v>20</v>
      </c>
      <c r="H3" s="15"/>
      <c r="I3" s="15"/>
      <c r="J3" s="15"/>
      <c r="K3" s="15"/>
      <c r="L3" s="15"/>
      <c r="M3" s="15"/>
      <c r="N3" s="27"/>
    </row>
    <row r="4" spans="1:34" ht="26.25" customHeight="1" x14ac:dyDescent="0.2">
      <c r="D4" s="14"/>
      <c r="E4" s="14"/>
      <c r="F4" s="15"/>
      <c r="G4" s="15"/>
      <c r="H4" s="15"/>
      <c r="I4" s="15"/>
      <c r="J4" s="15"/>
      <c r="K4" s="15"/>
      <c r="L4" s="15"/>
      <c r="M4" s="15"/>
      <c r="N4" s="27"/>
    </row>
    <row r="6" spans="1:34" ht="26.25" customHeight="1" thickBot="1" x14ac:dyDescent="0.35">
      <c r="O6" s="34" t="s">
        <v>374</v>
      </c>
      <c r="Q6" s="3"/>
      <c r="R6" s="46"/>
      <c r="S6" s="3"/>
    </row>
    <row r="7" spans="1:34" ht="126" thickBot="1" x14ac:dyDescent="0.35">
      <c r="A7" s="5" t="s">
        <v>375</v>
      </c>
      <c r="B7" s="33" t="s">
        <v>0</v>
      </c>
      <c r="C7" s="6" t="s">
        <v>371</v>
      </c>
      <c r="D7" s="6" t="s">
        <v>368</v>
      </c>
      <c r="E7" s="6" t="s">
        <v>373</v>
      </c>
      <c r="F7" s="6" t="s">
        <v>2</v>
      </c>
      <c r="G7" s="7"/>
      <c r="H7" s="6" t="s">
        <v>364</v>
      </c>
      <c r="I7" s="6" t="s">
        <v>365</v>
      </c>
      <c r="J7" s="6" t="s">
        <v>366</v>
      </c>
      <c r="K7" s="6" t="s">
        <v>370</v>
      </c>
      <c r="L7" s="6" t="s">
        <v>367</v>
      </c>
      <c r="M7" s="6" t="s">
        <v>369</v>
      </c>
      <c r="N7" s="7"/>
      <c r="O7" s="6" t="s">
        <v>444</v>
      </c>
      <c r="P7" s="56" t="s">
        <v>450</v>
      </c>
      <c r="Q7" s="6" t="s">
        <v>445</v>
      </c>
      <c r="R7" s="47" t="s">
        <v>439</v>
      </c>
      <c r="S7" s="6" t="s">
        <v>1</v>
      </c>
      <c r="T7" s="51" t="s">
        <v>438</v>
      </c>
      <c r="U7" s="54" t="s">
        <v>446</v>
      </c>
      <c r="W7" s="44" t="s">
        <v>431</v>
      </c>
      <c r="X7" s="1" t="s">
        <v>440</v>
      </c>
      <c r="Y7" s="1">
        <f>Y8+SUM(U9:U362)</f>
        <v>152705.39228478642</v>
      </c>
      <c r="Z7" s="1" t="s">
        <v>376</v>
      </c>
      <c r="AF7" s="1">
        <v>0.01</v>
      </c>
      <c r="AH7" s="1">
        <v>0.15429493284824389</v>
      </c>
    </row>
    <row r="8" spans="1:34" ht="32.25" customHeight="1" x14ac:dyDescent="0.2">
      <c r="A8" s="8"/>
      <c r="B8" s="9"/>
      <c r="C8" s="9"/>
      <c r="D8" s="10"/>
      <c r="E8" s="11"/>
      <c r="F8" s="11"/>
      <c r="G8" s="24"/>
      <c r="H8" s="12"/>
      <c r="I8" s="12"/>
      <c r="J8" s="12"/>
      <c r="K8" s="12"/>
      <c r="L8" s="12"/>
      <c r="M8" s="12"/>
      <c r="N8" s="24"/>
      <c r="O8" s="29"/>
      <c r="Q8" s="29"/>
      <c r="R8" s="48"/>
      <c r="S8" s="32">
        <f>SUM(S9:S400)</f>
        <v>0.58948974772416773</v>
      </c>
      <c r="T8" s="49" t="str">
        <f>[1]!WB(S8,"&lt;=",1)</f>
        <v>&lt;=</v>
      </c>
      <c r="U8" s="30"/>
      <c r="W8" s="44" t="s">
        <v>432</v>
      </c>
      <c r="X8" s="1" t="s">
        <v>441</v>
      </c>
      <c r="Y8" s="1">
        <v>96071.957999999722</v>
      </c>
      <c r="Z8" s="1" t="s">
        <v>376</v>
      </c>
      <c r="AF8" s="1">
        <v>0.02</v>
      </c>
      <c r="AH8" s="1">
        <v>0.33456489030240427</v>
      </c>
    </row>
    <row r="9" spans="1:34" ht="26.25" customHeight="1" x14ac:dyDescent="0.2">
      <c r="A9" s="17" t="s">
        <v>10</v>
      </c>
      <c r="B9" s="18" t="s">
        <v>372</v>
      </c>
      <c r="C9" s="19">
        <v>445220</v>
      </c>
      <c r="D9" s="20">
        <v>27.809523809523807</v>
      </c>
      <c r="E9" s="20">
        <v>8013960</v>
      </c>
      <c r="F9" s="21">
        <f>I9/SUM($I$9:$I$362)</f>
        <v>6.9513520271961349E-4</v>
      </c>
      <c r="G9" s="25"/>
      <c r="H9" s="21">
        <f t="shared" ref="H9:H72" si="0">E9/$D$3</f>
        <v>66783</v>
      </c>
      <c r="I9" s="21">
        <f>H9/1000</f>
        <v>66.783000000000001</v>
      </c>
      <c r="J9" s="21">
        <f>E9/3600*$F$3</f>
        <v>2003.49</v>
      </c>
      <c r="K9" s="21">
        <f t="shared" ref="K9:K72" si="1">I9*$Y$11</f>
        <v>120209.40000000001</v>
      </c>
      <c r="L9" s="21">
        <f>$G$3*J9</f>
        <v>40069.800000000003</v>
      </c>
      <c r="M9" s="21">
        <f>K9/J9</f>
        <v>60.000000000000007</v>
      </c>
      <c r="N9" s="25"/>
      <c r="O9" s="43">
        <v>41.095238033509723</v>
      </c>
      <c r="P9" s="55" t="str">
        <f>[1]!WB(O9,"&lt;=",(50))</f>
        <v>&lt;=</v>
      </c>
      <c r="Q9" s="19">
        <f>(M9-O9)-(D9)</f>
        <v>-8.9047618430335227</v>
      </c>
      <c r="R9" s="49" t="str">
        <f>[1]!WB(Q9,"&lt;=",0)</f>
        <v>&lt;=</v>
      </c>
      <c r="S9" s="35">
        <v>6.9513520271961349E-4</v>
      </c>
      <c r="T9" s="49" t="e">
        <f ca="1">[1]!WB(S9,"&lt;=",F9)</f>
        <v>#NAME?</v>
      </c>
      <c r="U9" s="30">
        <f>S9*SUM($I$9:$I$362)</f>
        <v>66.783000000000001</v>
      </c>
      <c r="W9" s="44" t="s">
        <v>433</v>
      </c>
      <c r="X9" s="1" t="s">
        <v>451</v>
      </c>
      <c r="Y9" s="1">
        <v>7.0000000000000007E-2</v>
      </c>
      <c r="AF9" s="1">
        <v>0.03</v>
      </c>
      <c r="AH9" s="1">
        <v>0.54491277610493183</v>
      </c>
    </row>
    <row r="10" spans="1:34" ht="26.25" customHeight="1" x14ac:dyDescent="0.2">
      <c r="A10" s="17" t="s">
        <v>11</v>
      </c>
      <c r="B10" s="18" t="str">
        <f>B9</f>
        <v>UK Chemical Industry…</v>
      </c>
      <c r="C10" s="19">
        <v>445220</v>
      </c>
      <c r="D10" s="20">
        <v>27.809523809523807</v>
      </c>
      <c r="E10" s="20">
        <v>8013960</v>
      </c>
      <c r="F10" s="21">
        <f t="shared" ref="F10:F73" si="2">I10/SUM($I$9:$I$362)</f>
        <v>6.9513520271961349E-4</v>
      </c>
      <c r="G10" s="25"/>
      <c r="H10" s="21">
        <f>E10/$D$3</f>
        <v>66783</v>
      </c>
      <c r="I10" s="21">
        <f t="shared" ref="I10:I73" si="3">H10/1000</f>
        <v>66.783000000000001</v>
      </c>
      <c r="J10" s="21">
        <f>E10/3600*$F$3</f>
        <v>2003.49</v>
      </c>
      <c r="K10" s="21">
        <f>I10*$Y$11</f>
        <v>120209.40000000001</v>
      </c>
      <c r="L10" s="21">
        <f t="shared" ref="L10:L16" si="4">$G$3*J10</f>
        <v>40069.800000000003</v>
      </c>
      <c r="M10" s="21">
        <f t="shared" ref="M10:M16" si="5">K10/J10</f>
        <v>60.000000000000007</v>
      </c>
      <c r="N10" s="25"/>
      <c r="O10" s="43">
        <v>41.095238033509723</v>
      </c>
      <c r="P10" s="55" t="str">
        <f>[1]!WB(O10,"&lt;=",(50))</f>
        <v>&lt;=</v>
      </c>
      <c r="Q10" s="19">
        <f>(M10-O10)-(D10)</f>
        <v>-8.9047618430335227</v>
      </c>
      <c r="R10" s="49" t="str">
        <f>[1]!WB(Q10,"&lt;=",0)</f>
        <v>&lt;=</v>
      </c>
      <c r="S10" s="35">
        <v>6.9513520271961349E-4</v>
      </c>
      <c r="T10" s="49" t="e">
        <f ca="1">[1]!WB(S10,"&lt;=",F10)</f>
        <v>#NAME?</v>
      </c>
      <c r="U10" s="30">
        <f t="shared" ref="U9:U72" si="6">S10*SUM($I$9:$I$362)</f>
        <v>66.783000000000001</v>
      </c>
      <c r="W10" s="44" t="s">
        <v>452</v>
      </c>
      <c r="X10" s="1" t="s">
        <v>377</v>
      </c>
      <c r="Y10" s="1">
        <f>-LOG(1-Y9)/LOG(2)</f>
        <v>0.1046973786666934</v>
      </c>
      <c r="AF10" s="1">
        <v>0.04</v>
      </c>
      <c r="AH10" s="1">
        <v>0.7916202473829137</v>
      </c>
    </row>
    <row r="11" spans="1:34" ht="26.25" customHeight="1" x14ac:dyDescent="0.2">
      <c r="A11" s="17" t="s">
        <v>12</v>
      </c>
      <c r="B11" s="18" t="str">
        <f t="shared" ref="B11:B74" si="7">B10</f>
        <v>UK Chemical Industry…</v>
      </c>
      <c r="C11" s="19">
        <v>445220</v>
      </c>
      <c r="D11" s="20">
        <v>27.809523809523807</v>
      </c>
      <c r="E11" s="20">
        <v>8013960</v>
      </c>
      <c r="F11" s="21">
        <f t="shared" si="2"/>
        <v>6.9513520271961349E-4</v>
      </c>
      <c r="G11" s="25"/>
      <c r="H11" s="21">
        <f t="shared" si="0"/>
        <v>66783</v>
      </c>
      <c r="I11" s="21">
        <f t="shared" si="3"/>
        <v>66.783000000000001</v>
      </c>
      <c r="J11" s="21">
        <f t="shared" ref="J10:J72" si="8">E11/3600*$F$3</f>
        <v>2003.49</v>
      </c>
      <c r="K11" s="21">
        <f t="shared" si="1"/>
        <v>120209.40000000001</v>
      </c>
      <c r="L11" s="21">
        <f t="shared" si="4"/>
        <v>40069.800000000003</v>
      </c>
      <c r="M11" s="21">
        <f t="shared" si="5"/>
        <v>60.000000000000007</v>
      </c>
      <c r="N11" s="25"/>
      <c r="O11" s="43">
        <v>41.095238033509723</v>
      </c>
      <c r="P11" s="55" t="str">
        <f>[1]!WB(O11,"&lt;=",(50))</f>
        <v>&lt;=</v>
      </c>
      <c r="Q11" s="19">
        <f t="shared" ref="Q10:Q73" si="9">(M11-O11)-(D11)</f>
        <v>-8.9047618430335227</v>
      </c>
      <c r="R11" s="49" t="str">
        <f>[1]!WB(Q11,"&lt;=",0)</f>
        <v>&lt;=</v>
      </c>
      <c r="S11" s="35">
        <v>6.9513520271961349E-4</v>
      </c>
      <c r="T11" s="49" t="str">
        <f>[1]!WB(S11,"&lt;=",F11)</f>
        <v>=&lt;=</v>
      </c>
      <c r="U11" s="30">
        <f t="shared" si="6"/>
        <v>66.783000000000001</v>
      </c>
      <c r="W11" s="44" t="s">
        <v>434</v>
      </c>
      <c r="X11" s="1" t="s">
        <v>442</v>
      </c>
      <c r="Y11" s="1">
        <v>1800</v>
      </c>
      <c r="AF11" s="1">
        <v>4.736200195606266E-2</v>
      </c>
      <c r="AH11" s="1">
        <v>1</v>
      </c>
    </row>
    <row r="12" spans="1:34" ht="26.25" customHeight="1" x14ac:dyDescent="0.2">
      <c r="A12" s="17" t="s">
        <v>13</v>
      </c>
      <c r="B12" s="18" t="str">
        <f t="shared" si="7"/>
        <v>UK Chemical Industry…</v>
      </c>
      <c r="C12" s="19">
        <v>445220</v>
      </c>
      <c r="D12" s="20">
        <v>27.809523809523807</v>
      </c>
      <c r="E12" s="20">
        <v>8013960</v>
      </c>
      <c r="F12" s="21">
        <f>I12/SUM($I$9:$I$362)</f>
        <v>6.9513520271961349E-4</v>
      </c>
      <c r="G12" s="25"/>
      <c r="H12" s="21">
        <f t="shared" si="0"/>
        <v>66783</v>
      </c>
      <c r="I12" s="21">
        <f>H12/1000</f>
        <v>66.783000000000001</v>
      </c>
      <c r="J12" s="21">
        <f t="shared" si="8"/>
        <v>2003.49</v>
      </c>
      <c r="K12" s="21">
        <f t="shared" si="1"/>
        <v>120209.40000000001</v>
      </c>
      <c r="L12" s="21">
        <f t="shared" si="4"/>
        <v>40069.800000000003</v>
      </c>
      <c r="M12" s="21">
        <f t="shared" si="5"/>
        <v>60.000000000000007</v>
      </c>
      <c r="N12" s="25"/>
      <c r="O12" s="43">
        <v>41.095238033509723</v>
      </c>
      <c r="P12" s="55" t="str">
        <f>[1]!WB(O12,"&lt;=",(50))</f>
        <v>&lt;=</v>
      </c>
      <c r="Q12" s="19">
        <f t="shared" si="9"/>
        <v>-8.9047618430335227</v>
      </c>
      <c r="R12" s="49" t="str">
        <f>[1]!WB(Q12,"&lt;=",0)</f>
        <v>&lt;=</v>
      </c>
      <c r="S12" s="35">
        <v>6.9513520271961349E-4</v>
      </c>
      <c r="T12" s="49" t="e">
        <f ca="1">[1]!WB(S12,"&lt;=",F12)</f>
        <v>#NAME?</v>
      </c>
      <c r="U12" s="30">
        <f t="shared" si="6"/>
        <v>66.783000000000001</v>
      </c>
      <c r="W12" s="44" t="s">
        <v>435</v>
      </c>
      <c r="X12" s="1" t="s">
        <v>443</v>
      </c>
      <c r="Y12" s="1">
        <f>Y11*(Y7/Y8)^-Y10</f>
        <v>1714.7521190701871</v>
      </c>
    </row>
    <row r="13" spans="1:34" ht="26.25" customHeight="1" x14ac:dyDescent="0.2">
      <c r="A13" s="17" t="s">
        <v>14</v>
      </c>
      <c r="B13" s="18" t="str">
        <f t="shared" si="7"/>
        <v>UK Chemical Industry…</v>
      </c>
      <c r="C13" s="19">
        <v>445220</v>
      </c>
      <c r="D13" s="20">
        <v>27.809523809523807</v>
      </c>
      <c r="E13" s="20">
        <v>8013960</v>
      </c>
      <c r="F13" s="21">
        <f t="shared" si="2"/>
        <v>6.9513520271961349E-4</v>
      </c>
      <c r="G13" s="25"/>
      <c r="H13" s="21">
        <f t="shared" si="0"/>
        <v>66783</v>
      </c>
      <c r="I13" s="21">
        <f t="shared" si="3"/>
        <v>66.783000000000001</v>
      </c>
      <c r="J13" s="21">
        <f t="shared" si="8"/>
        <v>2003.49</v>
      </c>
      <c r="K13" s="21">
        <f t="shared" si="1"/>
        <v>120209.40000000001</v>
      </c>
      <c r="L13" s="21">
        <f t="shared" si="4"/>
        <v>40069.800000000003</v>
      </c>
      <c r="M13" s="21">
        <f t="shared" si="5"/>
        <v>60.000000000000007</v>
      </c>
      <c r="N13" s="25"/>
      <c r="O13" s="43">
        <v>41.095238033509723</v>
      </c>
      <c r="P13" s="55" t="str">
        <f>[1]!WB(O13,"&lt;=",(50))</f>
        <v>&lt;=</v>
      </c>
      <c r="Q13" s="19">
        <f t="shared" si="9"/>
        <v>-8.9047618430335227</v>
      </c>
      <c r="R13" s="49" t="str">
        <f>[1]!WB(Q13,"&lt;=",0)</f>
        <v>&lt;=</v>
      </c>
      <c r="S13" s="35">
        <v>0</v>
      </c>
      <c r="T13" s="49" t="str">
        <f>[1]!WB(S13,"&lt;=",F13)</f>
        <v>&lt;=</v>
      </c>
      <c r="U13" s="30">
        <f t="shared" si="6"/>
        <v>0</v>
      </c>
    </row>
    <row r="14" spans="1:34" ht="26.25" customHeight="1" x14ac:dyDescent="0.2">
      <c r="A14" s="17" t="s">
        <v>15</v>
      </c>
      <c r="B14" s="18" t="str">
        <f t="shared" si="7"/>
        <v>UK Chemical Industry…</v>
      </c>
      <c r="C14" s="19">
        <v>445220</v>
      </c>
      <c r="D14" s="20">
        <v>27.809523809523807</v>
      </c>
      <c r="E14" s="20">
        <v>8013960</v>
      </c>
      <c r="F14" s="21">
        <f t="shared" si="2"/>
        <v>6.9513520271961349E-4</v>
      </c>
      <c r="G14" s="25"/>
      <c r="H14" s="21">
        <f t="shared" si="0"/>
        <v>66783</v>
      </c>
      <c r="I14" s="21">
        <f t="shared" si="3"/>
        <v>66.783000000000001</v>
      </c>
      <c r="J14" s="21">
        <f t="shared" si="8"/>
        <v>2003.49</v>
      </c>
      <c r="K14" s="21">
        <f t="shared" si="1"/>
        <v>120209.40000000001</v>
      </c>
      <c r="L14" s="21">
        <f t="shared" si="4"/>
        <v>40069.800000000003</v>
      </c>
      <c r="M14" s="21">
        <f t="shared" si="5"/>
        <v>60.000000000000007</v>
      </c>
      <c r="N14" s="25"/>
      <c r="O14" s="43">
        <v>41.095238033509723</v>
      </c>
      <c r="P14" s="55" t="str">
        <f>[1]!WB(O14,"&lt;=",(50))</f>
        <v>&lt;=</v>
      </c>
      <c r="Q14" s="19">
        <f t="shared" si="9"/>
        <v>-8.9047618430335227</v>
      </c>
      <c r="R14" s="49" t="str">
        <f>[1]!WB(Q14,"&lt;=",0)</f>
        <v>&lt;=</v>
      </c>
      <c r="S14" s="35">
        <v>6.9513520271961349E-4</v>
      </c>
      <c r="T14" s="49" t="str">
        <f>[1]!WB(S14,"&lt;=",F14)</f>
        <v>=&lt;=</v>
      </c>
      <c r="U14" s="30">
        <f t="shared" si="6"/>
        <v>66.783000000000001</v>
      </c>
      <c r="W14" s="44" t="s">
        <v>436</v>
      </c>
      <c r="Y14" s="36">
        <f>(Y11-Y12)</f>
        <v>85.247880929812936</v>
      </c>
    </row>
    <row r="15" spans="1:34" ht="26.25" customHeight="1" x14ac:dyDescent="0.2">
      <c r="A15" s="17" t="s">
        <v>16</v>
      </c>
      <c r="B15" s="18" t="str">
        <f t="shared" si="7"/>
        <v>UK Chemical Industry…</v>
      </c>
      <c r="C15" s="19">
        <v>445220</v>
      </c>
      <c r="D15" s="20">
        <v>27.809523809523807</v>
      </c>
      <c r="E15" s="20">
        <v>8013960</v>
      </c>
      <c r="F15" s="21">
        <f t="shared" si="2"/>
        <v>6.9513520271961349E-4</v>
      </c>
      <c r="G15" s="25"/>
      <c r="H15" s="21">
        <f t="shared" si="0"/>
        <v>66783</v>
      </c>
      <c r="I15" s="21">
        <f t="shared" si="3"/>
        <v>66.783000000000001</v>
      </c>
      <c r="J15" s="21">
        <f t="shared" si="8"/>
        <v>2003.49</v>
      </c>
      <c r="K15" s="21">
        <f t="shared" si="1"/>
        <v>120209.40000000001</v>
      </c>
      <c r="L15" s="21">
        <f t="shared" si="4"/>
        <v>40069.800000000003</v>
      </c>
      <c r="M15" s="21">
        <f t="shared" si="5"/>
        <v>60.000000000000007</v>
      </c>
      <c r="N15" s="25"/>
      <c r="O15" s="43">
        <v>41.095238033509723</v>
      </c>
      <c r="P15" s="55" t="str">
        <f>[1]!WB(O15,"&lt;=",(50))</f>
        <v>&lt;=</v>
      </c>
      <c r="Q15" s="19">
        <f t="shared" si="9"/>
        <v>-8.9047618430335227</v>
      </c>
      <c r="R15" s="49" t="str">
        <f>[1]!WB(Q15,"&lt;=",0)</f>
        <v>&lt;=</v>
      </c>
      <c r="S15" s="35">
        <v>6.9513520271961349E-4</v>
      </c>
      <c r="T15" s="49" t="str">
        <f>[1]!WB(S15,"&lt;=",F15)</f>
        <v>=&lt;=</v>
      </c>
      <c r="U15" s="30">
        <f t="shared" si="6"/>
        <v>66.783000000000001</v>
      </c>
    </row>
    <row r="16" spans="1:34" ht="26.25" customHeight="1" x14ac:dyDescent="0.2">
      <c r="A16" s="17" t="s">
        <v>17</v>
      </c>
      <c r="B16" s="18" t="str">
        <f t="shared" si="7"/>
        <v>UK Chemical Industry…</v>
      </c>
      <c r="C16" s="19">
        <v>445220</v>
      </c>
      <c r="D16" s="20">
        <v>27.809523809523807</v>
      </c>
      <c r="E16" s="20">
        <v>8013960</v>
      </c>
      <c r="F16" s="21">
        <f t="shared" si="2"/>
        <v>6.9513520271961349E-4</v>
      </c>
      <c r="G16" s="25"/>
      <c r="H16" s="21">
        <f t="shared" si="0"/>
        <v>66783</v>
      </c>
      <c r="I16" s="21">
        <f t="shared" si="3"/>
        <v>66.783000000000001</v>
      </c>
      <c r="J16" s="21">
        <f t="shared" si="8"/>
        <v>2003.49</v>
      </c>
      <c r="K16" s="21">
        <f t="shared" si="1"/>
        <v>120209.40000000001</v>
      </c>
      <c r="L16" s="21">
        <f t="shared" si="4"/>
        <v>40069.800000000003</v>
      </c>
      <c r="M16" s="21">
        <f t="shared" si="5"/>
        <v>60.000000000000007</v>
      </c>
      <c r="N16" s="25"/>
      <c r="O16" s="43">
        <v>41.095238033509723</v>
      </c>
      <c r="P16" s="55" t="str">
        <f>[1]!WB(O16,"&lt;=",(50))</f>
        <v>&lt;=</v>
      </c>
      <c r="Q16" s="19">
        <f t="shared" si="9"/>
        <v>-8.9047618430335227</v>
      </c>
      <c r="R16" s="49" t="str">
        <f>[1]!WB(Q16,"&lt;=",0)</f>
        <v>&lt;=</v>
      </c>
      <c r="S16" s="35">
        <v>0</v>
      </c>
      <c r="T16" s="49" t="str">
        <f>[1]!WB(S16,"&lt;=",F16)</f>
        <v>&lt;=</v>
      </c>
      <c r="U16" s="30">
        <f t="shared" si="6"/>
        <v>0</v>
      </c>
      <c r="W16" s="52" t="s">
        <v>437</v>
      </c>
      <c r="X16" s="45"/>
      <c r="Y16" s="45">
        <f>(Y11-Y12)/Y11</f>
        <v>4.7359933849896077E-2</v>
      </c>
      <c r="Z16" s="53" t="e">
        <f ca="1">[1]!WB(Y16,"&lt;=",AA16)</f>
        <v>#NAME?</v>
      </c>
      <c r="AA16" s="45">
        <f>AF11</f>
        <v>4.736200195606266E-2</v>
      </c>
    </row>
    <row r="17" spans="1:21" ht="26.25" customHeight="1" x14ac:dyDescent="0.2">
      <c r="A17" s="17" t="s">
        <v>18</v>
      </c>
      <c r="B17" s="18" t="str">
        <f t="shared" si="7"/>
        <v>UK Chemical Industry…</v>
      </c>
      <c r="C17" s="19">
        <v>445220</v>
      </c>
      <c r="D17" s="20">
        <v>27.809523809523807</v>
      </c>
      <c r="E17" s="20">
        <v>8013960</v>
      </c>
      <c r="F17" s="21">
        <f t="shared" si="2"/>
        <v>6.9513520271961349E-4</v>
      </c>
      <c r="G17" s="25"/>
      <c r="H17" s="21">
        <f t="shared" si="0"/>
        <v>66783</v>
      </c>
      <c r="I17" s="21">
        <f t="shared" si="3"/>
        <v>66.783000000000001</v>
      </c>
      <c r="J17" s="21">
        <f t="shared" si="8"/>
        <v>2003.49</v>
      </c>
      <c r="K17" s="21">
        <f t="shared" si="1"/>
        <v>120209.40000000001</v>
      </c>
      <c r="L17" s="21">
        <f t="shared" ref="L17:L80" si="10">$G$3*J17</f>
        <v>40069.800000000003</v>
      </c>
      <c r="M17" s="21">
        <f t="shared" ref="M17:M80" si="11">K17/J17</f>
        <v>60.000000000000007</v>
      </c>
      <c r="N17" s="25"/>
      <c r="O17" s="43">
        <v>41.095238033509723</v>
      </c>
      <c r="P17" s="55" t="str">
        <f>[1]!WB(O17,"&lt;=",(50))</f>
        <v>&lt;=</v>
      </c>
      <c r="Q17" s="19">
        <f t="shared" si="9"/>
        <v>-8.9047618430335227</v>
      </c>
      <c r="R17" s="49" t="str">
        <f>[1]!WB(Q17,"&lt;=",0)</f>
        <v>&lt;=</v>
      </c>
      <c r="S17" s="35">
        <v>6.9513520271961349E-4</v>
      </c>
      <c r="T17" s="49" t="str">
        <f>[1]!WB(S17,"&lt;=",F17)</f>
        <v>=&lt;=</v>
      </c>
      <c r="U17" s="30">
        <f t="shared" si="6"/>
        <v>66.783000000000001</v>
      </c>
    </row>
    <row r="18" spans="1:21" ht="26.25" customHeight="1" x14ac:dyDescent="0.2">
      <c r="A18" s="17" t="s">
        <v>19</v>
      </c>
      <c r="B18" s="18" t="str">
        <f t="shared" si="7"/>
        <v>UK Chemical Industry…</v>
      </c>
      <c r="C18" s="19">
        <v>445220</v>
      </c>
      <c r="D18" s="20">
        <v>27.809523809523807</v>
      </c>
      <c r="E18" s="20">
        <v>8013960</v>
      </c>
      <c r="F18" s="21">
        <f t="shared" si="2"/>
        <v>6.9513520271961349E-4</v>
      </c>
      <c r="G18" s="25"/>
      <c r="H18" s="21">
        <f t="shared" si="0"/>
        <v>66783</v>
      </c>
      <c r="I18" s="21">
        <f t="shared" si="3"/>
        <v>66.783000000000001</v>
      </c>
      <c r="J18" s="21">
        <f t="shared" si="8"/>
        <v>2003.49</v>
      </c>
      <c r="K18" s="21">
        <f t="shared" si="1"/>
        <v>120209.40000000001</v>
      </c>
      <c r="L18" s="21">
        <f t="shared" si="10"/>
        <v>40069.800000000003</v>
      </c>
      <c r="M18" s="21">
        <f t="shared" si="11"/>
        <v>60.000000000000007</v>
      </c>
      <c r="N18" s="25"/>
      <c r="O18" s="43">
        <v>41.095238033509723</v>
      </c>
      <c r="P18" s="55" t="str">
        <f>[1]!WB(O18,"&lt;=",(50))</f>
        <v>&lt;=</v>
      </c>
      <c r="Q18" s="19">
        <f t="shared" si="9"/>
        <v>-8.9047618430335227</v>
      </c>
      <c r="R18" s="49" t="str">
        <f>[1]!WB(Q18,"&lt;=",0)</f>
        <v>&lt;=</v>
      </c>
      <c r="S18" s="35">
        <v>6.9513520271961349E-4</v>
      </c>
      <c r="T18" s="49" t="str">
        <f>[1]!WB(S18,"&lt;=",F18)</f>
        <v>=&lt;=</v>
      </c>
      <c r="U18" s="30">
        <f t="shared" si="6"/>
        <v>66.783000000000001</v>
      </c>
    </row>
    <row r="19" spans="1:21" ht="26.25" customHeight="1" x14ac:dyDescent="0.2">
      <c r="A19" s="17" t="s">
        <v>20</v>
      </c>
      <c r="B19" s="18" t="str">
        <f t="shared" si="7"/>
        <v>UK Chemical Industry…</v>
      </c>
      <c r="C19" s="19">
        <v>445220</v>
      </c>
      <c r="D19" s="20">
        <v>27.809523809523807</v>
      </c>
      <c r="E19" s="20">
        <v>8013960</v>
      </c>
      <c r="F19" s="21">
        <f t="shared" si="2"/>
        <v>6.9513520271961349E-4</v>
      </c>
      <c r="G19" s="25"/>
      <c r="H19" s="21">
        <f t="shared" si="0"/>
        <v>66783</v>
      </c>
      <c r="I19" s="21">
        <f t="shared" si="3"/>
        <v>66.783000000000001</v>
      </c>
      <c r="J19" s="21">
        <f t="shared" si="8"/>
        <v>2003.49</v>
      </c>
      <c r="K19" s="21">
        <f t="shared" si="1"/>
        <v>120209.40000000001</v>
      </c>
      <c r="L19" s="21">
        <f t="shared" si="10"/>
        <v>40069.800000000003</v>
      </c>
      <c r="M19" s="21">
        <f t="shared" si="11"/>
        <v>60.000000000000007</v>
      </c>
      <c r="N19" s="25"/>
      <c r="O19" s="43">
        <v>41.095238033509723</v>
      </c>
      <c r="P19" s="55" t="str">
        <f>[1]!WB(O19,"&lt;=",(50))</f>
        <v>&lt;=</v>
      </c>
      <c r="Q19" s="19">
        <f t="shared" si="9"/>
        <v>-8.9047618430335227</v>
      </c>
      <c r="R19" s="49" t="str">
        <f>[1]!WB(Q19,"&lt;=",0)</f>
        <v>&lt;=</v>
      </c>
      <c r="S19" s="35">
        <v>0</v>
      </c>
      <c r="T19" s="49" t="str">
        <f>[1]!WB(S19,"&lt;=",F19)</f>
        <v>&lt;=</v>
      </c>
      <c r="U19" s="30">
        <f t="shared" si="6"/>
        <v>0</v>
      </c>
    </row>
    <row r="20" spans="1:21" ht="26.25" customHeight="1" x14ac:dyDescent="0.2">
      <c r="A20" s="17" t="s">
        <v>21</v>
      </c>
      <c r="B20" s="18" t="str">
        <f t="shared" si="7"/>
        <v>UK Chemical Industry…</v>
      </c>
      <c r="C20" s="19">
        <v>445220</v>
      </c>
      <c r="D20" s="20">
        <v>27.809523809523807</v>
      </c>
      <c r="E20" s="20">
        <v>8013960</v>
      </c>
      <c r="F20" s="21">
        <f t="shared" si="2"/>
        <v>6.9513520271961349E-4</v>
      </c>
      <c r="G20" s="25"/>
      <c r="H20" s="21">
        <f t="shared" si="0"/>
        <v>66783</v>
      </c>
      <c r="I20" s="21">
        <f t="shared" si="3"/>
        <v>66.783000000000001</v>
      </c>
      <c r="J20" s="21">
        <f t="shared" si="8"/>
        <v>2003.49</v>
      </c>
      <c r="K20" s="21">
        <f t="shared" si="1"/>
        <v>120209.40000000001</v>
      </c>
      <c r="L20" s="21">
        <f t="shared" si="10"/>
        <v>40069.800000000003</v>
      </c>
      <c r="M20" s="21">
        <f t="shared" si="11"/>
        <v>60.000000000000007</v>
      </c>
      <c r="N20" s="25"/>
      <c r="O20" s="43">
        <v>41.095238033509723</v>
      </c>
      <c r="P20" s="55" t="str">
        <f>[1]!WB(O20,"&lt;=",(50))</f>
        <v>&lt;=</v>
      </c>
      <c r="Q20" s="19">
        <f t="shared" si="9"/>
        <v>-8.9047618430335227</v>
      </c>
      <c r="R20" s="49" t="str">
        <f>[1]!WB(Q20,"&lt;=",0)</f>
        <v>&lt;=</v>
      </c>
      <c r="S20" s="35">
        <v>0</v>
      </c>
      <c r="T20" s="49" t="str">
        <f>[1]!WB(S20,"&lt;=",F20)</f>
        <v>&lt;=</v>
      </c>
      <c r="U20" s="30">
        <f t="shared" si="6"/>
        <v>0</v>
      </c>
    </row>
    <row r="21" spans="1:21" ht="26.25" customHeight="1" x14ac:dyDescent="0.2">
      <c r="A21" s="17" t="s">
        <v>22</v>
      </c>
      <c r="B21" s="18" t="str">
        <f t="shared" si="7"/>
        <v>UK Chemical Industry…</v>
      </c>
      <c r="C21" s="19">
        <v>445220</v>
      </c>
      <c r="D21" s="20">
        <v>27.809523809523807</v>
      </c>
      <c r="E21" s="20">
        <v>8013960</v>
      </c>
      <c r="F21" s="21">
        <f t="shared" si="2"/>
        <v>6.9513520271961349E-4</v>
      </c>
      <c r="G21" s="25"/>
      <c r="H21" s="21">
        <f t="shared" si="0"/>
        <v>66783</v>
      </c>
      <c r="I21" s="21">
        <f t="shared" si="3"/>
        <v>66.783000000000001</v>
      </c>
      <c r="J21" s="21">
        <f t="shared" si="8"/>
        <v>2003.49</v>
      </c>
      <c r="K21" s="21">
        <f t="shared" si="1"/>
        <v>120209.40000000001</v>
      </c>
      <c r="L21" s="21">
        <f t="shared" si="10"/>
        <v>40069.800000000003</v>
      </c>
      <c r="M21" s="21">
        <f t="shared" si="11"/>
        <v>60.000000000000007</v>
      </c>
      <c r="N21" s="25"/>
      <c r="O21" s="43">
        <v>32.190476190476204</v>
      </c>
      <c r="P21" s="55" t="str">
        <f>[1]!WB(O21,"&lt;=",(50))</f>
        <v>&lt;=</v>
      </c>
      <c r="Q21" s="19">
        <f t="shared" si="9"/>
        <v>0</v>
      </c>
      <c r="R21" s="49" t="str">
        <f>[1]!WB(Q21,"&lt;=",0)</f>
        <v>=&lt;=</v>
      </c>
      <c r="S21" s="35">
        <v>0</v>
      </c>
      <c r="T21" s="49" t="str">
        <f>[1]!WB(S21,"&lt;=",F21)</f>
        <v>&lt;=</v>
      </c>
      <c r="U21" s="30">
        <f t="shared" si="6"/>
        <v>0</v>
      </c>
    </row>
    <row r="22" spans="1:21" ht="26.25" customHeight="1" x14ac:dyDescent="0.2">
      <c r="A22" s="17" t="s">
        <v>23</v>
      </c>
      <c r="B22" s="18" t="str">
        <f t="shared" si="7"/>
        <v>UK Chemical Industry…</v>
      </c>
      <c r="C22" s="19">
        <v>445220</v>
      </c>
      <c r="D22" s="20">
        <v>27.809523809523807</v>
      </c>
      <c r="E22" s="20">
        <v>8013960</v>
      </c>
      <c r="F22" s="21">
        <f t="shared" si="2"/>
        <v>6.9513520271961349E-4</v>
      </c>
      <c r="G22" s="25"/>
      <c r="H22" s="21">
        <f t="shared" si="0"/>
        <v>66783</v>
      </c>
      <c r="I22" s="21">
        <f t="shared" si="3"/>
        <v>66.783000000000001</v>
      </c>
      <c r="J22" s="21">
        <f t="shared" si="8"/>
        <v>2003.49</v>
      </c>
      <c r="K22" s="21">
        <f t="shared" si="1"/>
        <v>120209.40000000001</v>
      </c>
      <c r="L22" s="21">
        <f t="shared" si="10"/>
        <v>40069.800000000003</v>
      </c>
      <c r="M22" s="21">
        <f t="shared" si="11"/>
        <v>60.000000000000007</v>
      </c>
      <c r="N22" s="25"/>
      <c r="O22" s="43">
        <v>41.095238033509723</v>
      </c>
      <c r="P22" s="55" t="str">
        <f>[1]!WB(O22,"&lt;=",(50))</f>
        <v>&lt;=</v>
      </c>
      <c r="Q22" s="19">
        <f t="shared" si="9"/>
        <v>-8.9047618430335227</v>
      </c>
      <c r="R22" s="49" t="str">
        <f>[1]!WB(Q22,"&lt;=",0)</f>
        <v>&lt;=</v>
      </c>
      <c r="S22" s="35">
        <v>6.9513520271961349E-4</v>
      </c>
      <c r="T22" s="49" t="str">
        <f>[1]!WB(S22,"&lt;=",F22)</f>
        <v>=&lt;=</v>
      </c>
      <c r="U22" s="30">
        <f t="shared" si="6"/>
        <v>66.783000000000001</v>
      </c>
    </row>
    <row r="23" spans="1:21" ht="26.25" customHeight="1" x14ac:dyDescent="0.2">
      <c r="A23" s="17" t="s">
        <v>24</v>
      </c>
      <c r="B23" s="18" t="str">
        <f t="shared" si="7"/>
        <v>UK Chemical Industry…</v>
      </c>
      <c r="C23" s="19">
        <v>445220</v>
      </c>
      <c r="D23" s="20">
        <v>27.809523809523807</v>
      </c>
      <c r="E23" s="20">
        <v>8013960</v>
      </c>
      <c r="F23" s="21">
        <f t="shared" si="2"/>
        <v>6.9513520271961349E-4</v>
      </c>
      <c r="G23" s="25"/>
      <c r="H23" s="21">
        <f t="shared" si="0"/>
        <v>66783</v>
      </c>
      <c r="I23" s="21">
        <f t="shared" si="3"/>
        <v>66.783000000000001</v>
      </c>
      <c r="J23" s="21">
        <f t="shared" si="8"/>
        <v>2003.49</v>
      </c>
      <c r="K23" s="21">
        <f t="shared" si="1"/>
        <v>120209.40000000001</v>
      </c>
      <c r="L23" s="21">
        <f t="shared" si="10"/>
        <v>40069.800000000003</v>
      </c>
      <c r="M23" s="21">
        <f t="shared" si="11"/>
        <v>60.000000000000007</v>
      </c>
      <c r="N23" s="25"/>
      <c r="O23" s="43">
        <v>41.095238033509723</v>
      </c>
      <c r="P23" s="55" t="str">
        <f>[1]!WB(O23,"&lt;=",(50))</f>
        <v>&lt;=</v>
      </c>
      <c r="Q23" s="19">
        <f t="shared" si="9"/>
        <v>-8.9047618430335227</v>
      </c>
      <c r="R23" s="49" t="str">
        <f>[1]!WB(Q23,"&lt;=",0)</f>
        <v>&lt;=</v>
      </c>
      <c r="S23" s="35">
        <v>6.9513520271961349E-4</v>
      </c>
      <c r="T23" s="49" t="str">
        <f>[1]!WB(S23,"&lt;=",F23)</f>
        <v>=&lt;=</v>
      </c>
      <c r="U23" s="30">
        <f t="shared" si="6"/>
        <v>66.783000000000001</v>
      </c>
    </row>
    <row r="24" spans="1:21" ht="26.25" customHeight="1" x14ac:dyDescent="0.2">
      <c r="A24" s="17" t="s">
        <v>25</v>
      </c>
      <c r="B24" s="18" t="str">
        <f t="shared" si="7"/>
        <v>UK Chemical Industry…</v>
      </c>
      <c r="C24" s="19">
        <v>445220</v>
      </c>
      <c r="D24" s="20">
        <v>27.809523809523807</v>
      </c>
      <c r="E24" s="20">
        <v>8013960</v>
      </c>
      <c r="F24" s="21">
        <f t="shared" si="2"/>
        <v>6.9513520271961349E-4</v>
      </c>
      <c r="G24" s="25"/>
      <c r="H24" s="21">
        <f t="shared" si="0"/>
        <v>66783</v>
      </c>
      <c r="I24" s="21">
        <f t="shared" si="3"/>
        <v>66.783000000000001</v>
      </c>
      <c r="J24" s="21">
        <f t="shared" si="8"/>
        <v>2003.49</v>
      </c>
      <c r="K24" s="21">
        <f t="shared" si="1"/>
        <v>120209.40000000001</v>
      </c>
      <c r="L24" s="21">
        <f t="shared" si="10"/>
        <v>40069.800000000003</v>
      </c>
      <c r="M24" s="21">
        <f t="shared" si="11"/>
        <v>60.000000000000007</v>
      </c>
      <c r="N24" s="25"/>
      <c r="O24" s="43">
        <v>41.095238033509723</v>
      </c>
      <c r="P24" s="55" t="str">
        <f>[1]!WB(O24,"&lt;=",(50))</f>
        <v>&lt;=</v>
      </c>
      <c r="Q24" s="19">
        <f t="shared" si="9"/>
        <v>-8.9047618430335227</v>
      </c>
      <c r="R24" s="49" t="str">
        <f>[1]!WB(Q24,"&lt;=",0)</f>
        <v>&lt;=</v>
      </c>
      <c r="S24" s="35">
        <v>6.9513520271961349E-4</v>
      </c>
      <c r="T24" s="49" t="str">
        <f>[1]!WB(S24,"&lt;=",F24)</f>
        <v>=&lt;=</v>
      </c>
      <c r="U24" s="30">
        <f t="shared" si="6"/>
        <v>66.783000000000001</v>
      </c>
    </row>
    <row r="25" spans="1:21" ht="26.25" customHeight="1" x14ac:dyDescent="0.2">
      <c r="A25" s="17" t="s">
        <v>26</v>
      </c>
      <c r="B25" s="18" t="str">
        <f t="shared" si="7"/>
        <v>UK Chemical Industry…</v>
      </c>
      <c r="C25" s="19">
        <v>445220</v>
      </c>
      <c r="D25" s="20">
        <v>27.809523809523807</v>
      </c>
      <c r="E25" s="20">
        <v>8013960</v>
      </c>
      <c r="F25" s="21">
        <f t="shared" si="2"/>
        <v>6.9513520271961349E-4</v>
      </c>
      <c r="G25" s="25"/>
      <c r="H25" s="21">
        <f t="shared" si="0"/>
        <v>66783</v>
      </c>
      <c r="I25" s="21">
        <f t="shared" si="3"/>
        <v>66.783000000000001</v>
      </c>
      <c r="J25" s="21">
        <f t="shared" si="8"/>
        <v>2003.49</v>
      </c>
      <c r="K25" s="21">
        <f t="shared" si="1"/>
        <v>120209.40000000001</v>
      </c>
      <c r="L25" s="21">
        <f t="shared" si="10"/>
        <v>40069.800000000003</v>
      </c>
      <c r="M25" s="21">
        <f t="shared" si="11"/>
        <v>60.000000000000007</v>
      </c>
      <c r="N25" s="25"/>
      <c r="O25" s="43">
        <v>41.095238033509723</v>
      </c>
      <c r="P25" s="55" t="str">
        <f>[1]!WB(O25,"&lt;=",(50))</f>
        <v>&lt;=</v>
      </c>
      <c r="Q25" s="19">
        <f t="shared" si="9"/>
        <v>-8.9047618430335227</v>
      </c>
      <c r="R25" s="49" t="str">
        <f>[1]!WB(Q25,"&lt;=",0)</f>
        <v>&lt;=</v>
      </c>
      <c r="S25" s="35">
        <v>6.9513520271961349E-4</v>
      </c>
      <c r="T25" s="49" t="str">
        <f>[1]!WB(S25,"&lt;=",F25)</f>
        <v>=&lt;=</v>
      </c>
      <c r="U25" s="30">
        <f t="shared" si="6"/>
        <v>66.783000000000001</v>
      </c>
    </row>
    <row r="26" spans="1:21" ht="26.25" customHeight="1" x14ac:dyDescent="0.2">
      <c r="A26" s="17" t="s">
        <v>27</v>
      </c>
      <c r="B26" s="18" t="str">
        <f t="shared" si="7"/>
        <v>UK Chemical Industry…</v>
      </c>
      <c r="C26" s="19">
        <v>445220</v>
      </c>
      <c r="D26" s="20">
        <v>27.809523809523807</v>
      </c>
      <c r="E26" s="20">
        <v>8013960</v>
      </c>
      <c r="F26" s="21">
        <f t="shared" si="2"/>
        <v>6.9513520271961349E-4</v>
      </c>
      <c r="G26" s="25"/>
      <c r="H26" s="21">
        <f t="shared" si="0"/>
        <v>66783</v>
      </c>
      <c r="I26" s="21">
        <f t="shared" si="3"/>
        <v>66.783000000000001</v>
      </c>
      <c r="J26" s="21">
        <f t="shared" si="8"/>
        <v>2003.49</v>
      </c>
      <c r="K26" s="21">
        <f t="shared" si="1"/>
        <v>120209.40000000001</v>
      </c>
      <c r="L26" s="21">
        <f t="shared" si="10"/>
        <v>40069.800000000003</v>
      </c>
      <c r="M26" s="21">
        <f t="shared" si="11"/>
        <v>60.000000000000007</v>
      </c>
      <c r="N26" s="25"/>
      <c r="O26" s="43">
        <v>41.095238033509723</v>
      </c>
      <c r="P26" s="55" t="str">
        <f>[1]!WB(O26,"&lt;=",(50))</f>
        <v>&lt;=</v>
      </c>
      <c r="Q26" s="19">
        <f t="shared" si="9"/>
        <v>-8.9047618430335227</v>
      </c>
      <c r="R26" s="49" t="str">
        <f>[1]!WB(Q26,"&lt;=",0)</f>
        <v>&lt;=</v>
      </c>
      <c r="S26" s="35">
        <v>0</v>
      </c>
      <c r="T26" s="49" t="str">
        <f>[1]!WB(S26,"&lt;=",F26)</f>
        <v>&lt;=</v>
      </c>
      <c r="U26" s="30">
        <f t="shared" si="6"/>
        <v>0</v>
      </c>
    </row>
    <row r="27" spans="1:21" ht="26.25" customHeight="1" x14ac:dyDescent="0.2">
      <c r="A27" s="17" t="s">
        <v>28</v>
      </c>
      <c r="B27" s="18" t="str">
        <f t="shared" si="7"/>
        <v>UK Chemical Industry…</v>
      </c>
      <c r="C27" s="19">
        <v>445220</v>
      </c>
      <c r="D27" s="20">
        <v>27.809523809523807</v>
      </c>
      <c r="E27" s="20">
        <v>8013960</v>
      </c>
      <c r="F27" s="21">
        <f t="shared" si="2"/>
        <v>6.9513520271961349E-4</v>
      </c>
      <c r="G27" s="25"/>
      <c r="H27" s="21">
        <f t="shared" si="0"/>
        <v>66783</v>
      </c>
      <c r="I27" s="21">
        <f t="shared" si="3"/>
        <v>66.783000000000001</v>
      </c>
      <c r="J27" s="21">
        <f t="shared" si="8"/>
        <v>2003.49</v>
      </c>
      <c r="K27" s="21">
        <f t="shared" si="1"/>
        <v>120209.40000000001</v>
      </c>
      <c r="L27" s="21">
        <f t="shared" si="10"/>
        <v>40069.800000000003</v>
      </c>
      <c r="M27" s="21">
        <f t="shared" si="11"/>
        <v>60.000000000000007</v>
      </c>
      <c r="N27" s="25"/>
      <c r="O27" s="43">
        <v>41.095238033509723</v>
      </c>
      <c r="P27" s="55" t="str">
        <f>[1]!WB(O27,"&lt;=",(50))</f>
        <v>&lt;=</v>
      </c>
      <c r="Q27" s="19">
        <f t="shared" si="9"/>
        <v>-8.9047618430335227</v>
      </c>
      <c r="R27" s="49" t="str">
        <f>[1]!WB(Q27,"&lt;=",0)</f>
        <v>&lt;=</v>
      </c>
      <c r="S27" s="35">
        <v>0</v>
      </c>
      <c r="T27" s="49" t="str">
        <f>[1]!WB(S27,"&lt;=",F27)</f>
        <v>&lt;=</v>
      </c>
      <c r="U27" s="30">
        <f t="shared" si="6"/>
        <v>0</v>
      </c>
    </row>
    <row r="28" spans="1:21" ht="26.25" customHeight="1" x14ac:dyDescent="0.2">
      <c r="A28" s="17" t="s">
        <v>29</v>
      </c>
      <c r="B28" s="18" t="str">
        <f t="shared" si="7"/>
        <v>UK Chemical Industry…</v>
      </c>
      <c r="C28" s="19">
        <v>445220</v>
      </c>
      <c r="D28" s="20">
        <v>27.809523809523807</v>
      </c>
      <c r="E28" s="20">
        <v>8013960</v>
      </c>
      <c r="F28" s="21">
        <f t="shared" si="2"/>
        <v>6.9513520271961349E-4</v>
      </c>
      <c r="G28" s="25"/>
      <c r="H28" s="21">
        <f t="shared" si="0"/>
        <v>66783</v>
      </c>
      <c r="I28" s="21">
        <f t="shared" si="3"/>
        <v>66.783000000000001</v>
      </c>
      <c r="J28" s="21">
        <f t="shared" si="8"/>
        <v>2003.49</v>
      </c>
      <c r="K28" s="21">
        <f t="shared" si="1"/>
        <v>120209.40000000001</v>
      </c>
      <c r="L28" s="21">
        <f t="shared" si="10"/>
        <v>40069.800000000003</v>
      </c>
      <c r="M28" s="21">
        <f t="shared" si="11"/>
        <v>60.000000000000007</v>
      </c>
      <c r="N28" s="25"/>
      <c r="O28" s="43">
        <v>41.095238033509723</v>
      </c>
      <c r="P28" s="55" t="str">
        <f>[1]!WB(O28,"&lt;=",(50))</f>
        <v>&lt;=</v>
      </c>
      <c r="Q28" s="19">
        <f t="shared" si="9"/>
        <v>-8.9047618430335227</v>
      </c>
      <c r="R28" s="49" t="str">
        <f>[1]!WB(Q28,"&lt;=",0)</f>
        <v>&lt;=</v>
      </c>
      <c r="S28" s="35">
        <v>0</v>
      </c>
      <c r="T28" s="49" t="str">
        <f>[1]!WB(S28,"&lt;=",F28)</f>
        <v>&lt;=</v>
      </c>
      <c r="U28" s="30">
        <f t="shared" si="6"/>
        <v>0</v>
      </c>
    </row>
    <row r="29" spans="1:21" ht="26.25" customHeight="1" x14ac:dyDescent="0.2">
      <c r="A29" s="17" t="s">
        <v>30</v>
      </c>
      <c r="B29" s="18" t="str">
        <f t="shared" si="7"/>
        <v>UK Chemical Industry…</v>
      </c>
      <c r="C29" s="19">
        <v>445220</v>
      </c>
      <c r="D29" s="20">
        <v>27.809523809523807</v>
      </c>
      <c r="E29" s="20">
        <v>8013960</v>
      </c>
      <c r="F29" s="21">
        <f t="shared" si="2"/>
        <v>6.9513520271961349E-4</v>
      </c>
      <c r="G29" s="25"/>
      <c r="H29" s="21">
        <f t="shared" si="0"/>
        <v>66783</v>
      </c>
      <c r="I29" s="21">
        <f t="shared" si="3"/>
        <v>66.783000000000001</v>
      </c>
      <c r="J29" s="21">
        <f t="shared" si="8"/>
        <v>2003.49</v>
      </c>
      <c r="K29" s="21">
        <f t="shared" si="1"/>
        <v>120209.40000000001</v>
      </c>
      <c r="L29" s="21">
        <f t="shared" si="10"/>
        <v>40069.800000000003</v>
      </c>
      <c r="M29" s="21">
        <f t="shared" si="11"/>
        <v>60.000000000000007</v>
      </c>
      <c r="N29" s="25"/>
      <c r="O29" s="43">
        <v>41.095238033509723</v>
      </c>
      <c r="P29" s="55" t="str">
        <f>[1]!WB(O29,"&lt;=",(50))</f>
        <v>&lt;=</v>
      </c>
      <c r="Q29" s="19">
        <f t="shared" si="9"/>
        <v>-8.9047618430335227</v>
      </c>
      <c r="R29" s="49" t="str">
        <f>[1]!WB(Q29,"&lt;=",0)</f>
        <v>&lt;=</v>
      </c>
      <c r="S29" s="35">
        <v>6.9513520271961349E-4</v>
      </c>
      <c r="T29" s="49" t="str">
        <f>[1]!WB(S29,"&lt;=",F29)</f>
        <v>=&lt;=</v>
      </c>
      <c r="U29" s="30">
        <f t="shared" si="6"/>
        <v>66.783000000000001</v>
      </c>
    </row>
    <row r="30" spans="1:21" ht="26.25" customHeight="1" x14ac:dyDescent="0.2">
      <c r="A30" s="17" t="s">
        <v>31</v>
      </c>
      <c r="B30" s="18" t="str">
        <f t="shared" si="7"/>
        <v>UK Chemical Industry…</v>
      </c>
      <c r="C30" s="19">
        <v>445220</v>
      </c>
      <c r="D30" s="20">
        <v>27.809523809523807</v>
      </c>
      <c r="E30" s="20">
        <v>8013960</v>
      </c>
      <c r="F30" s="21">
        <f t="shared" si="2"/>
        <v>6.9513520271961349E-4</v>
      </c>
      <c r="G30" s="25"/>
      <c r="H30" s="21">
        <f t="shared" si="0"/>
        <v>66783</v>
      </c>
      <c r="I30" s="21">
        <f t="shared" si="3"/>
        <v>66.783000000000001</v>
      </c>
      <c r="J30" s="21">
        <f t="shared" si="8"/>
        <v>2003.49</v>
      </c>
      <c r="K30" s="21">
        <f t="shared" si="1"/>
        <v>120209.40000000001</v>
      </c>
      <c r="L30" s="21">
        <f t="shared" si="10"/>
        <v>40069.800000000003</v>
      </c>
      <c r="M30" s="21">
        <f t="shared" si="11"/>
        <v>60.000000000000007</v>
      </c>
      <c r="N30" s="25"/>
      <c r="O30" s="43">
        <v>41.095238033509723</v>
      </c>
      <c r="P30" s="55" t="str">
        <f>[1]!WB(O30,"&lt;=",(50))</f>
        <v>&lt;=</v>
      </c>
      <c r="Q30" s="19">
        <f t="shared" si="9"/>
        <v>-8.9047618430335227</v>
      </c>
      <c r="R30" s="49" t="str">
        <f>[1]!WB(Q30,"&lt;=",0)</f>
        <v>&lt;=</v>
      </c>
      <c r="S30" s="35">
        <v>6.9513520271961349E-4</v>
      </c>
      <c r="T30" s="49" t="str">
        <f>[1]!WB(S30,"&lt;=",F30)</f>
        <v>=&lt;=</v>
      </c>
      <c r="U30" s="30">
        <f t="shared" si="6"/>
        <v>66.783000000000001</v>
      </c>
    </row>
    <row r="31" spans="1:21" ht="26.25" customHeight="1" x14ac:dyDescent="0.2">
      <c r="A31" s="17" t="s">
        <v>32</v>
      </c>
      <c r="B31" s="18" t="str">
        <f t="shared" si="7"/>
        <v>UK Chemical Industry…</v>
      </c>
      <c r="C31" s="19">
        <v>445220</v>
      </c>
      <c r="D31" s="20">
        <v>27.809523809523807</v>
      </c>
      <c r="E31" s="20">
        <v>8013960</v>
      </c>
      <c r="F31" s="21">
        <f t="shared" si="2"/>
        <v>6.9513520271961349E-4</v>
      </c>
      <c r="G31" s="25"/>
      <c r="H31" s="21">
        <f t="shared" si="0"/>
        <v>66783</v>
      </c>
      <c r="I31" s="21">
        <f t="shared" si="3"/>
        <v>66.783000000000001</v>
      </c>
      <c r="J31" s="21">
        <f t="shared" si="8"/>
        <v>2003.49</v>
      </c>
      <c r="K31" s="21">
        <f t="shared" si="1"/>
        <v>120209.40000000001</v>
      </c>
      <c r="L31" s="21">
        <f t="shared" si="10"/>
        <v>40069.800000000003</v>
      </c>
      <c r="M31" s="21">
        <f t="shared" si="11"/>
        <v>60.000000000000007</v>
      </c>
      <c r="N31" s="25"/>
      <c r="O31" s="43">
        <v>41.095238033509723</v>
      </c>
      <c r="P31" s="55" t="str">
        <f>[1]!WB(O31,"&lt;=",(50))</f>
        <v>&lt;=</v>
      </c>
      <c r="Q31" s="19">
        <f t="shared" si="9"/>
        <v>-8.9047618430335227</v>
      </c>
      <c r="R31" s="49" t="str">
        <f>[1]!WB(Q31,"&lt;=",0)</f>
        <v>&lt;=</v>
      </c>
      <c r="S31" s="35">
        <v>6.9513520271961349E-4</v>
      </c>
      <c r="T31" s="49" t="str">
        <f>[1]!WB(S31,"&lt;=",F31)</f>
        <v>=&lt;=</v>
      </c>
      <c r="U31" s="30">
        <f t="shared" si="6"/>
        <v>66.783000000000001</v>
      </c>
    </row>
    <row r="32" spans="1:21" ht="26.25" customHeight="1" x14ac:dyDescent="0.2">
      <c r="A32" s="17" t="s">
        <v>33</v>
      </c>
      <c r="B32" s="18" t="str">
        <f t="shared" si="7"/>
        <v>UK Chemical Industry…</v>
      </c>
      <c r="C32" s="19">
        <v>445220</v>
      </c>
      <c r="D32" s="20">
        <v>27.809523809523807</v>
      </c>
      <c r="E32" s="20">
        <v>8013960</v>
      </c>
      <c r="F32" s="21">
        <f t="shared" si="2"/>
        <v>6.9513520271961349E-4</v>
      </c>
      <c r="G32" s="25"/>
      <c r="H32" s="21">
        <f t="shared" si="0"/>
        <v>66783</v>
      </c>
      <c r="I32" s="21">
        <f t="shared" si="3"/>
        <v>66.783000000000001</v>
      </c>
      <c r="J32" s="21">
        <f t="shared" si="8"/>
        <v>2003.49</v>
      </c>
      <c r="K32" s="21">
        <f t="shared" si="1"/>
        <v>120209.40000000001</v>
      </c>
      <c r="L32" s="21">
        <f t="shared" si="10"/>
        <v>40069.800000000003</v>
      </c>
      <c r="M32" s="21">
        <f t="shared" si="11"/>
        <v>60.000000000000007</v>
      </c>
      <c r="N32" s="25"/>
      <c r="O32" s="43">
        <v>41.095238033509723</v>
      </c>
      <c r="P32" s="55" t="str">
        <f>[1]!WB(O32,"&lt;=",(50))</f>
        <v>&lt;=</v>
      </c>
      <c r="Q32" s="19">
        <f t="shared" si="9"/>
        <v>-8.9047618430335227</v>
      </c>
      <c r="R32" s="49" t="str">
        <f>[1]!WB(Q32,"&lt;=",0)</f>
        <v>&lt;=</v>
      </c>
      <c r="S32" s="35">
        <v>6.9513520271961349E-4</v>
      </c>
      <c r="T32" s="49" t="str">
        <f>[1]!WB(S32,"&lt;=",F32)</f>
        <v>=&lt;=</v>
      </c>
      <c r="U32" s="30">
        <f t="shared" si="6"/>
        <v>66.783000000000001</v>
      </c>
    </row>
    <row r="33" spans="1:21" ht="26.25" customHeight="1" x14ac:dyDescent="0.2">
      <c r="A33" s="17" t="s">
        <v>34</v>
      </c>
      <c r="B33" s="18" t="str">
        <f t="shared" si="7"/>
        <v>UK Chemical Industry…</v>
      </c>
      <c r="C33" s="19">
        <v>445220</v>
      </c>
      <c r="D33" s="20">
        <v>27.809523809523807</v>
      </c>
      <c r="E33" s="20">
        <v>8013960</v>
      </c>
      <c r="F33" s="21">
        <f t="shared" si="2"/>
        <v>6.9513520271961349E-4</v>
      </c>
      <c r="G33" s="25"/>
      <c r="H33" s="21">
        <f t="shared" si="0"/>
        <v>66783</v>
      </c>
      <c r="I33" s="21">
        <f t="shared" si="3"/>
        <v>66.783000000000001</v>
      </c>
      <c r="J33" s="21">
        <f t="shared" si="8"/>
        <v>2003.49</v>
      </c>
      <c r="K33" s="21">
        <f t="shared" si="1"/>
        <v>120209.40000000001</v>
      </c>
      <c r="L33" s="21">
        <f t="shared" si="10"/>
        <v>40069.800000000003</v>
      </c>
      <c r="M33" s="21">
        <f t="shared" si="11"/>
        <v>60.000000000000007</v>
      </c>
      <c r="N33" s="25"/>
      <c r="O33" s="43">
        <v>41.095238033509723</v>
      </c>
      <c r="P33" s="55" t="str">
        <f>[1]!WB(O33,"&lt;=",(50))</f>
        <v>&lt;=</v>
      </c>
      <c r="Q33" s="19">
        <f t="shared" si="9"/>
        <v>-8.9047618430335227</v>
      </c>
      <c r="R33" s="49" t="str">
        <f>[1]!WB(Q33,"&lt;=",0)</f>
        <v>&lt;=</v>
      </c>
      <c r="S33" s="35">
        <v>6.9513520271961349E-4</v>
      </c>
      <c r="T33" s="49" t="str">
        <f>[1]!WB(S33,"&lt;=",F33)</f>
        <v>=&lt;=</v>
      </c>
      <c r="U33" s="30">
        <f t="shared" si="6"/>
        <v>66.783000000000001</v>
      </c>
    </row>
    <row r="34" spans="1:21" ht="26.25" customHeight="1" x14ac:dyDescent="0.2">
      <c r="A34" s="17" t="s">
        <v>35</v>
      </c>
      <c r="B34" s="18" t="str">
        <f t="shared" si="7"/>
        <v>UK Chemical Industry…</v>
      </c>
      <c r="C34" s="19">
        <v>445220</v>
      </c>
      <c r="D34" s="20">
        <v>27.809523809523807</v>
      </c>
      <c r="E34" s="20">
        <v>8013960</v>
      </c>
      <c r="F34" s="21">
        <f t="shared" si="2"/>
        <v>6.9513520271961349E-4</v>
      </c>
      <c r="G34" s="25"/>
      <c r="H34" s="21">
        <f t="shared" si="0"/>
        <v>66783</v>
      </c>
      <c r="I34" s="21">
        <f t="shared" si="3"/>
        <v>66.783000000000001</v>
      </c>
      <c r="J34" s="21">
        <f t="shared" si="8"/>
        <v>2003.49</v>
      </c>
      <c r="K34" s="21">
        <f t="shared" si="1"/>
        <v>120209.40000000001</v>
      </c>
      <c r="L34" s="21">
        <f t="shared" si="10"/>
        <v>40069.800000000003</v>
      </c>
      <c r="M34" s="21">
        <f t="shared" si="11"/>
        <v>60.000000000000007</v>
      </c>
      <c r="N34" s="25"/>
      <c r="O34" s="43">
        <v>41.095238095238109</v>
      </c>
      <c r="P34" s="55" t="str">
        <f>[1]!WB(O34,"&lt;=",(50))</f>
        <v>&lt;=</v>
      </c>
      <c r="Q34" s="19">
        <f t="shared" si="9"/>
        <v>-8.9047619047619087</v>
      </c>
      <c r="R34" s="49" t="str">
        <f>[1]!WB(Q34,"&lt;=",0)</f>
        <v>&lt;=</v>
      </c>
      <c r="S34" s="35">
        <v>6.9513520271961349E-4</v>
      </c>
      <c r="T34" s="49" t="str">
        <f>[1]!WB(S34,"&lt;=",F34)</f>
        <v>=&lt;=</v>
      </c>
      <c r="U34" s="30">
        <f t="shared" si="6"/>
        <v>66.783000000000001</v>
      </c>
    </row>
    <row r="35" spans="1:21" ht="26.25" customHeight="1" x14ac:dyDescent="0.2">
      <c r="A35" s="17" t="s">
        <v>36</v>
      </c>
      <c r="B35" s="18" t="str">
        <f t="shared" si="7"/>
        <v>UK Chemical Industry…</v>
      </c>
      <c r="C35" s="19">
        <v>445220</v>
      </c>
      <c r="D35" s="20">
        <v>27.809523809523807</v>
      </c>
      <c r="E35" s="20">
        <v>8013960</v>
      </c>
      <c r="F35" s="21">
        <f t="shared" si="2"/>
        <v>6.9513520271961349E-4</v>
      </c>
      <c r="G35" s="25"/>
      <c r="H35" s="21">
        <f t="shared" si="0"/>
        <v>66783</v>
      </c>
      <c r="I35" s="21">
        <f t="shared" si="3"/>
        <v>66.783000000000001</v>
      </c>
      <c r="J35" s="21">
        <f t="shared" si="8"/>
        <v>2003.49</v>
      </c>
      <c r="K35" s="21">
        <f t="shared" si="1"/>
        <v>120209.40000000001</v>
      </c>
      <c r="L35" s="21">
        <f t="shared" si="10"/>
        <v>40069.800000000003</v>
      </c>
      <c r="M35" s="21">
        <f t="shared" si="11"/>
        <v>60.000000000000007</v>
      </c>
      <c r="N35" s="25"/>
      <c r="O35" s="43">
        <v>41.095238095238109</v>
      </c>
      <c r="P35" s="55" t="str">
        <f>[1]!WB(O35,"&lt;=",(50))</f>
        <v>&lt;=</v>
      </c>
      <c r="Q35" s="19">
        <f t="shared" si="9"/>
        <v>-8.9047619047619087</v>
      </c>
      <c r="R35" s="49" t="str">
        <f>[1]!WB(Q35,"&lt;=",0)</f>
        <v>&lt;=</v>
      </c>
      <c r="S35" s="35">
        <v>0</v>
      </c>
      <c r="T35" s="49" t="str">
        <f>[1]!WB(S35,"&lt;=",F35)</f>
        <v>&lt;=</v>
      </c>
      <c r="U35" s="30">
        <f t="shared" si="6"/>
        <v>0</v>
      </c>
    </row>
    <row r="36" spans="1:21" ht="26.25" customHeight="1" x14ac:dyDescent="0.2">
      <c r="A36" s="17" t="s">
        <v>37</v>
      </c>
      <c r="B36" s="18" t="str">
        <f t="shared" si="7"/>
        <v>UK Chemical Industry…</v>
      </c>
      <c r="C36" s="19">
        <v>445220</v>
      </c>
      <c r="D36" s="20">
        <v>27.809523809523807</v>
      </c>
      <c r="E36" s="20">
        <v>8013960</v>
      </c>
      <c r="F36" s="21">
        <f t="shared" si="2"/>
        <v>6.9513520271961349E-4</v>
      </c>
      <c r="G36" s="25"/>
      <c r="H36" s="21">
        <f t="shared" si="0"/>
        <v>66783</v>
      </c>
      <c r="I36" s="21">
        <f t="shared" si="3"/>
        <v>66.783000000000001</v>
      </c>
      <c r="J36" s="21">
        <f t="shared" si="8"/>
        <v>2003.49</v>
      </c>
      <c r="K36" s="21">
        <f t="shared" si="1"/>
        <v>120209.40000000001</v>
      </c>
      <c r="L36" s="21">
        <f t="shared" si="10"/>
        <v>40069.800000000003</v>
      </c>
      <c r="M36" s="21">
        <f t="shared" si="11"/>
        <v>60.000000000000007</v>
      </c>
      <c r="N36" s="25"/>
      <c r="O36" s="43">
        <v>41.095238095238109</v>
      </c>
      <c r="P36" s="55" t="str">
        <f>[1]!WB(O36,"&lt;=",(50))</f>
        <v>&lt;=</v>
      </c>
      <c r="Q36" s="19">
        <f t="shared" si="9"/>
        <v>-8.9047619047619087</v>
      </c>
      <c r="R36" s="49" t="str">
        <f>[1]!WB(Q36,"&lt;=",0)</f>
        <v>&lt;=</v>
      </c>
      <c r="S36" s="35">
        <v>0</v>
      </c>
      <c r="T36" s="49" t="str">
        <f>[1]!WB(S36,"&lt;=",F36)</f>
        <v>&lt;=</v>
      </c>
      <c r="U36" s="30">
        <f t="shared" si="6"/>
        <v>0</v>
      </c>
    </row>
    <row r="37" spans="1:21" ht="26.25" customHeight="1" x14ac:dyDescent="0.2">
      <c r="A37" s="17" t="s">
        <v>38</v>
      </c>
      <c r="B37" s="18" t="str">
        <f t="shared" si="7"/>
        <v>UK Chemical Industry…</v>
      </c>
      <c r="C37" s="19">
        <v>445220</v>
      </c>
      <c r="D37" s="20">
        <v>27.809523809523807</v>
      </c>
      <c r="E37" s="20">
        <v>8013960</v>
      </c>
      <c r="F37" s="21">
        <f t="shared" si="2"/>
        <v>6.9513520271961349E-4</v>
      </c>
      <c r="G37" s="25"/>
      <c r="H37" s="21">
        <f t="shared" si="0"/>
        <v>66783</v>
      </c>
      <c r="I37" s="21">
        <f t="shared" si="3"/>
        <v>66.783000000000001</v>
      </c>
      <c r="J37" s="21">
        <f t="shared" si="8"/>
        <v>2003.49</v>
      </c>
      <c r="K37" s="21">
        <f t="shared" si="1"/>
        <v>120209.40000000001</v>
      </c>
      <c r="L37" s="21">
        <f t="shared" si="10"/>
        <v>40069.800000000003</v>
      </c>
      <c r="M37" s="21">
        <f t="shared" si="11"/>
        <v>60.000000000000007</v>
      </c>
      <c r="N37" s="25"/>
      <c r="O37" s="43">
        <v>41.095238095238109</v>
      </c>
      <c r="P37" s="55" t="str">
        <f>[1]!WB(O37,"&lt;=",(50))</f>
        <v>&lt;=</v>
      </c>
      <c r="Q37" s="19">
        <f t="shared" si="9"/>
        <v>-8.9047619047619087</v>
      </c>
      <c r="R37" s="49" t="str">
        <f>[1]!WB(Q37,"&lt;=",0)</f>
        <v>&lt;=</v>
      </c>
      <c r="S37" s="35">
        <v>0</v>
      </c>
      <c r="T37" s="49" t="str">
        <f>[1]!WB(S37,"&lt;=",F37)</f>
        <v>&lt;=</v>
      </c>
      <c r="U37" s="30">
        <f t="shared" si="6"/>
        <v>0</v>
      </c>
    </row>
    <row r="38" spans="1:21" ht="26.25" customHeight="1" x14ac:dyDescent="0.2">
      <c r="A38" s="17" t="s">
        <v>39</v>
      </c>
      <c r="B38" s="18" t="str">
        <f t="shared" si="7"/>
        <v>UK Chemical Industry…</v>
      </c>
      <c r="C38" s="19">
        <v>445220</v>
      </c>
      <c r="D38" s="20">
        <v>27.809523809523807</v>
      </c>
      <c r="E38" s="20">
        <v>8013960</v>
      </c>
      <c r="F38" s="21">
        <f t="shared" si="2"/>
        <v>6.9513520271961349E-4</v>
      </c>
      <c r="G38" s="25"/>
      <c r="H38" s="21">
        <f t="shared" si="0"/>
        <v>66783</v>
      </c>
      <c r="I38" s="21">
        <f t="shared" si="3"/>
        <v>66.783000000000001</v>
      </c>
      <c r="J38" s="21">
        <f t="shared" si="8"/>
        <v>2003.49</v>
      </c>
      <c r="K38" s="21">
        <f t="shared" si="1"/>
        <v>120209.40000000001</v>
      </c>
      <c r="L38" s="21">
        <f t="shared" si="10"/>
        <v>40069.800000000003</v>
      </c>
      <c r="M38" s="21">
        <f t="shared" si="11"/>
        <v>60.000000000000007</v>
      </c>
      <c r="N38" s="25"/>
      <c r="O38" s="43">
        <v>41.095238095238109</v>
      </c>
      <c r="P38" s="55" t="str">
        <f>[1]!WB(O38,"&lt;=",(50))</f>
        <v>&lt;=</v>
      </c>
      <c r="Q38" s="19">
        <f t="shared" si="9"/>
        <v>-8.9047619047619087</v>
      </c>
      <c r="R38" s="49" t="str">
        <f>[1]!WB(Q38,"&lt;=",0)</f>
        <v>&lt;=</v>
      </c>
      <c r="S38" s="35">
        <v>0</v>
      </c>
      <c r="T38" s="49" t="str">
        <f>[1]!WB(S38,"&lt;=",F38)</f>
        <v>&lt;=</v>
      </c>
      <c r="U38" s="30">
        <f t="shared" si="6"/>
        <v>0</v>
      </c>
    </row>
    <row r="39" spans="1:21" ht="26.25" customHeight="1" x14ac:dyDescent="0.2">
      <c r="A39" s="17" t="s">
        <v>40</v>
      </c>
      <c r="B39" s="18" t="str">
        <f t="shared" si="7"/>
        <v>UK Chemical Industry…</v>
      </c>
      <c r="C39" s="19">
        <v>445220</v>
      </c>
      <c r="D39" s="20">
        <v>27.809523809523807</v>
      </c>
      <c r="E39" s="20">
        <v>8013960</v>
      </c>
      <c r="F39" s="21">
        <f t="shared" si="2"/>
        <v>6.9513520271961349E-4</v>
      </c>
      <c r="G39" s="25"/>
      <c r="H39" s="21">
        <f t="shared" si="0"/>
        <v>66783</v>
      </c>
      <c r="I39" s="21">
        <f t="shared" si="3"/>
        <v>66.783000000000001</v>
      </c>
      <c r="J39" s="21">
        <f t="shared" si="8"/>
        <v>2003.49</v>
      </c>
      <c r="K39" s="21">
        <f t="shared" si="1"/>
        <v>120209.40000000001</v>
      </c>
      <c r="L39" s="21">
        <f t="shared" si="10"/>
        <v>40069.800000000003</v>
      </c>
      <c r="M39" s="21">
        <f t="shared" si="11"/>
        <v>60.000000000000007</v>
      </c>
      <c r="N39" s="25"/>
      <c r="O39" s="43">
        <v>41.095238095238109</v>
      </c>
      <c r="P39" s="55" t="str">
        <f>[1]!WB(O39,"&lt;=",(50))</f>
        <v>&lt;=</v>
      </c>
      <c r="Q39" s="19">
        <f t="shared" si="9"/>
        <v>-8.9047619047619087</v>
      </c>
      <c r="R39" s="49" t="str">
        <f>[1]!WB(Q39,"&lt;=",0)</f>
        <v>&lt;=</v>
      </c>
      <c r="S39" s="35">
        <v>0</v>
      </c>
      <c r="T39" s="49" t="str">
        <f>[1]!WB(S39,"&lt;=",F39)</f>
        <v>&lt;=</v>
      </c>
      <c r="U39" s="30">
        <f t="shared" si="6"/>
        <v>0</v>
      </c>
    </row>
    <row r="40" spans="1:21" ht="26.25" customHeight="1" x14ac:dyDescent="0.2">
      <c r="A40" s="17" t="s">
        <v>41</v>
      </c>
      <c r="B40" s="18" t="str">
        <f t="shared" si="7"/>
        <v>UK Chemical Industry…</v>
      </c>
      <c r="C40" s="19">
        <v>445220</v>
      </c>
      <c r="D40" s="20">
        <v>27.809523809523807</v>
      </c>
      <c r="E40" s="20">
        <v>8013960</v>
      </c>
      <c r="F40" s="21">
        <f t="shared" si="2"/>
        <v>6.9513520271961349E-4</v>
      </c>
      <c r="G40" s="25"/>
      <c r="H40" s="21">
        <f t="shared" si="0"/>
        <v>66783</v>
      </c>
      <c r="I40" s="21">
        <f t="shared" si="3"/>
        <v>66.783000000000001</v>
      </c>
      <c r="J40" s="21">
        <f t="shared" si="8"/>
        <v>2003.49</v>
      </c>
      <c r="K40" s="21">
        <f t="shared" si="1"/>
        <v>120209.40000000001</v>
      </c>
      <c r="L40" s="21">
        <f t="shared" si="10"/>
        <v>40069.800000000003</v>
      </c>
      <c r="M40" s="21">
        <f t="shared" si="11"/>
        <v>60.000000000000007</v>
      </c>
      <c r="N40" s="25"/>
      <c r="O40" s="43">
        <v>41.095238095238109</v>
      </c>
      <c r="P40" s="55" t="str">
        <f>[1]!WB(O40,"&lt;=",(50))</f>
        <v>&lt;=</v>
      </c>
      <c r="Q40" s="19">
        <f t="shared" si="9"/>
        <v>-8.9047619047619087</v>
      </c>
      <c r="R40" s="49" t="str">
        <f>[1]!WB(Q40,"&lt;=",0)</f>
        <v>&lt;=</v>
      </c>
      <c r="S40" s="35">
        <v>6.9513520271961349E-4</v>
      </c>
      <c r="T40" s="49" t="str">
        <f>[1]!WB(S40,"&lt;=",F40)</f>
        <v>=&lt;=</v>
      </c>
      <c r="U40" s="30">
        <f t="shared" si="6"/>
        <v>66.783000000000001</v>
      </c>
    </row>
    <row r="41" spans="1:21" ht="26.25" customHeight="1" x14ac:dyDescent="0.2">
      <c r="A41" s="17" t="s">
        <v>42</v>
      </c>
      <c r="B41" s="18" t="str">
        <f t="shared" si="7"/>
        <v>UK Chemical Industry…</v>
      </c>
      <c r="C41" s="19">
        <v>445220</v>
      </c>
      <c r="D41" s="20">
        <v>27.809523809523807</v>
      </c>
      <c r="E41" s="20">
        <v>8013960</v>
      </c>
      <c r="F41" s="21">
        <f t="shared" si="2"/>
        <v>6.9513520271961349E-4</v>
      </c>
      <c r="G41" s="25"/>
      <c r="H41" s="21">
        <f t="shared" si="0"/>
        <v>66783</v>
      </c>
      <c r="I41" s="21">
        <f t="shared" si="3"/>
        <v>66.783000000000001</v>
      </c>
      <c r="J41" s="21">
        <f t="shared" si="8"/>
        <v>2003.49</v>
      </c>
      <c r="K41" s="21">
        <f t="shared" si="1"/>
        <v>120209.40000000001</v>
      </c>
      <c r="L41" s="21">
        <f t="shared" si="10"/>
        <v>40069.800000000003</v>
      </c>
      <c r="M41" s="21">
        <f t="shared" si="11"/>
        <v>60.000000000000007</v>
      </c>
      <c r="N41" s="25"/>
      <c r="O41" s="43">
        <v>41.095238095238109</v>
      </c>
      <c r="P41" s="55" t="str">
        <f>[1]!WB(O41,"&lt;=",(50))</f>
        <v>&lt;=</v>
      </c>
      <c r="Q41" s="19">
        <f t="shared" si="9"/>
        <v>-8.9047619047619087</v>
      </c>
      <c r="R41" s="49" t="str">
        <f>[1]!WB(Q41,"&lt;=",0)</f>
        <v>&lt;=</v>
      </c>
      <c r="S41" s="35">
        <v>6.9513520271961349E-4</v>
      </c>
      <c r="T41" s="49" t="str">
        <f>[1]!WB(S41,"&lt;=",F41)</f>
        <v>=&lt;=</v>
      </c>
      <c r="U41" s="30">
        <f t="shared" si="6"/>
        <v>66.783000000000001</v>
      </c>
    </row>
    <row r="42" spans="1:21" ht="26.25" customHeight="1" x14ac:dyDescent="0.2">
      <c r="A42" s="17" t="s">
        <v>43</v>
      </c>
      <c r="B42" s="18" t="str">
        <f t="shared" si="7"/>
        <v>UK Chemical Industry…</v>
      </c>
      <c r="C42" s="19">
        <v>445220</v>
      </c>
      <c r="D42" s="20">
        <v>27.809523809523807</v>
      </c>
      <c r="E42" s="20">
        <v>8013960</v>
      </c>
      <c r="F42" s="21">
        <f t="shared" si="2"/>
        <v>6.9513520271961349E-4</v>
      </c>
      <c r="G42" s="25"/>
      <c r="H42" s="21">
        <f t="shared" si="0"/>
        <v>66783</v>
      </c>
      <c r="I42" s="21">
        <f t="shared" si="3"/>
        <v>66.783000000000001</v>
      </c>
      <c r="J42" s="21">
        <f t="shared" si="8"/>
        <v>2003.49</v>
      </c>
      <c r="K42" s="21">
        <f t="shared" si="1"/>
        <v>120209.40000000001</v>
      </c>
      <c r="L42" s="21">
        <f t="shared" si="10"/>
        <v>40069.800000000003</v>
      </c>
      <c r="M42" s="21">
        <f t="shared" si="11"/>
        <v>60.000000000000007</v>
      </c>
      <c r="N42" s="25"/>
      <c r="O42" s="43">
        <v>41.095238095238109</v>
      </c>
      <c r="P42" s="55" t="str">
        <f>[1]!WB(O42,"&lt;=",(50))</f>
        <v>&lt;=</v>
      </c>
      <c r="Q42" s="19">
        <f t="shared" si="9"/>
        <v>-8.9047619047619087</v>
      </c>
      <c r="R42" s="49" t="str">
        <f>[1]!WB(Q42,"&lt;=",0)</f>
        <v>&lt;=</v>
      </c>
      <c r="S42" s="35">
        <v>6.9513520271961349E-4</v>
      </c>
      <c r="T42" s="49" t="str">
        <f>[1]!WB(S42,"&lt;=",F42)</f>
        <v>=&lt;=</v>
      </c>
      <c r="U42" s="30">
        <f t="shared" si="6"/>
        <v>66.783000000000001</v>
      </c>
    </row>
    <row r="43" spans="1:21" ht="26.25" customHeight="1" x14ac:dyDescent="0.2">
      <c r="A43" s="17" t="s">
        <v>44</v>
      </c>
      <c r="B43" s="18" t="str">
        <f t="shared" si="7"/>
        <v>UK Chemical Industry…</v>
      </c>
      <c r="C43" s="19">
        <v>445220</v>
      </c>
      <c r="D43" s="20">
        <v>27.809523809523807</v>
      </c>
      <c r="E43" s="20">
        <v>8013960</v>
      </c>
      <c r="F43" s="21">
        <f t="shared" si="2"/>
        <v>6.9513520271961349E-4</v>
      </c>
      <c r="G43" s="25"/>
      <c r="H43" s="21">
        <f t="shared" si="0"/>
        <v>66783</v>
      </c>
      <c r="I43" s="21">
        <f t="shared" si="3"/>
        <v>66.783000000000001</v>
      </c>
      <c r="J43" s="21">
        <f t="shared" si="8"/>
        <v>2003.49</v>
      </c>
      <c r="K43" s="21">
        <f t="shared" si="1"/>
        <v>120209.40000000001</v>
      </c>
      <c r="L43" s="21">
        <f t="shared" si="10"/>
        <v>40069.800000000003</v>
      </c>
      <c r="M43" s="21">
        <f t="shared" si="11"/>
        <v>60.000000000000007</v>
      </c>
      <c r="N43" s="25"/>
      <c r="O43" s="43">
        <v>41.095238095238109</v>
      </c>
      <c r="P43" s="55" t="str">
        <f>[1]!WB(O43,"&lt;=",(50))</f>
        <v>&lt;=</v>
      </c>
      <c r="Q43" s="19">
        <f t="shared" si="9"/>
        <v>-8.9047619047619087</v>
      </c>
      <c r="R43" s="49" t="str">
        <f>[1]!WB(Q43,"&lt;=",0)</f>
        <v>&lt;=</v>
      </c>
      <c r="S43" s="35">
        <v>6.9513520271961349E-4</v>
      </c>
      <c r="T43" s="49" t="str">
        <f>[1]!WB(S43,"&lt;=",F43)</f>
        <v>=&lt;=</v>
      </c>
      <c r="U43" s="30">
        <f t="shared" si="6"/>
        <v>66.783000000000001</v>
      </c>
    </row>
    <row r="44" spans="1:21" ht="26.25" customHeight="1" x14ac:dyDescent="0.2">
      <c r="A44" s="17" t="s">
        <v>45</v>
      </c>
      <c r="B44" s="18" t="str">
        <f t="shared" si="7"/>
        <v>UK Chemical Industry…</v>
      </c>
      <c r="C44" s="19">
        <v>445220</v>
      </c>
      <c r="D44" s="20">
        <v>27.809523809523807</v>
      </c>
      <c r="E44" s="20">
        <v>8013960</v>
      </c>
      <c r="F44" s="21">
        <f t="shared" si="2"/>
        <v>6.9513520271961349E-4</v>
      </c>
      <c r="G44" s="25"/>
      <c r="H44" s="21">
        <f t="shared" si="0"/>
        <v>66783</v>
      </c>
      <c r="I44" s="21">
        <f t="shared" si="3"/>
        <v>66.783000000000001</v>
      </c>
      <c r="J44" s="21">
        <f t="shared" si="8"/>
        <v>2003.49</v>
      </c>
      <c r="K44" s="21">
        <f t="shared" si="1"/>
        <v>120209.40000000001</v>
      </c>
      <c r="L44" s="21">
        <f t="shared" si="10"/>
        <v>40069.800000000003</v>
      </c>
      <c r="M44" s="21">
        <f t="shared" si="11"/>
        <v>60.000000000000007</v>
      </c>
      <c r="N44" s="25"/>
      <c r="O44" s="43">
        <v>41.095238095238109</v>
      </c>
      <c r="P44" s="55" t="str">
        <f>[1]!WB(O44,"&lt;=",(50))</f>
        <v>&lt;=</v>
      </c>
      <c r="Q44" s="19">
        <f t="shared" si="9"/>
        <v>-8.9047619047619087</v>
      </c>
      <c r="R44" s="49" t="str">
        <f>[1]!WB(Q44,"&lt;=",0)</f>
        <v>&lt;=</v>
      </c>
      <c r="S44" s="35">
        <v>6.9513520271961349E-4</v>
      </c>
      <c r="T44" s="49" t="str">
        <f>[1]!WB(S44,"&lt;=",F44)</f>
        <v>=&lt;=</v>
      </c>
      <c r="U44" s="30">
        <f t="shared" si="6"/>
        <v>66.783000000000001</v>
      </c>
    </row>
    <row r="45" spans="1:21" ht="26.25" customHeight="1" x14ac:dyDescent="0.2">
      <c r="A45" s="17" t="s">
        <v>46</v>
      </c>
      <c r="B45" s="18" t="str">
        <f t="shared" si="7"/>
        <v>UK Chemical Industry…</v>
      </c>
      <c r="C45" s="19">
        <v>445220</v>
      </c>
      <c r="D45" s="20">
        <v>27.809523809523807</v>
      </c>
      <c r="E45" s="20">
        <v>8013960</v>
      </c>
      <c r="F45" s="21">
        <f t="shared" si="2"/>
        <v>6.9513520271961349E-4</v>
      </c>
      <c r="G45" s="25"/>
      <c r="H45" s="21">
        <f t="shared" si="0"/>
        <v>66783</v>
      </c>
      <c r="I45" s="21">
        <f t="shared" si="3"/>
        <v>66.783000000000001</v>
      </c>
      <c r="J45" s="21">
        <f t="shared" si="8"/>
        <v>2003.49</v>
      </c>
      <c r="K45" s="21">
        <f t="shared" si="1"/>
        <v>120209.40000000001</v>
      </c>
      <c r="L45" s="21">
        <f t="shared" si="10"/>
        <v>40069.800000000003</v>
      </c>
      <c r="M45" s="21">
        <f t="shared" si="11"/>
        <v>60.000000000000007</v>
      </c>
      <c r="N45" s="25"/>
      <c r="O45" s="43">
        <v>41.095238095238109</v>
      </c>
      <c r="P45" s="55" t="str">
        <f>[1]!WB(O45,"&lt;=",(50))</f>
        <v>&lt;=</v>
      </c>
      <c r="Q45" s="19">
        <f t="shared" si="9"/>
        <v>-8.9047619047619087</v>
      </c>
      <c r="R45" s="49" t="str">
        <f>[1]!WB(Q45,"&lt;=",0)</f>
        <v>&lt;=</v>
      </c>
      <c r="S45" s="35">
        <v>6.9513520271961349E-4</v>
      </c>
      <c r="T45" s="49" t="str">
        <f>[1]!WB(S45,"&lt;=",F45)</f>
        <v>=&lt;=</v>
      </c>
      <c r="U45" s="30">
        <f t="shared" si="6"/>
        <v>66.783000000000001</v>
      </c>
    </row>
    <row r="46" spans="1:21" ht="26.25" customHeight="1" x14ac:dyDescent="0.2">
      <c r="A46" s="17" t="s">
        <v>47</v>
      </c>
      <c r="B46" s="18" t="str">
        <f t="shared" si="7"/>
        <v>UK Chemical Industry…</v>
      </c>
      <c r="C46" s="19">
        <v>445220</v>
      </c>
      <c r="D46" s="20">
        <v>27.809523809523807</v>
      </c>
      <c r="E46" s="20">
        <v>8013960</v>
      </c>
      <c r="F46" s="21">
        <f t="shared" si="2"/>
        <v>6.9513520271961349E-4</v>
      </c>
      <c r="G46" s="25"/>
      <c r="H46" s="21">
        <f t="shared" si="0"/>
        <v>66783</v>
      </c>
      <c r="I46" s="21">
        <f t="shared" si="3"/>
        <v>66.783000000000001</v>
      </c>
      <c r="J46" s="21">
        <f t="shared" si="8"/>
        <v>2003.49</v>
      </c>
      <c r="K46" s="21">
        <f t="shared" si="1"/>
        <v>120209.40000000001</v>
      </c>
      <c r="L46" s="21">
        <f t="shared" si="10"/>
        <v>40069.800000000003</v>
      </c>
      <c r="M46" s="21">
        <f t="shared" si="11"/>
        <v>60.000000000000007</v>
      </c>
      <c r="N46" s="25"/>
      <c r="O46" s="43">
        <v>32.190476190476204</v>
      </c>
      <c r="P46" s="55" t="str">
        <f>[1]!WB(O46,"&lt;=",(50))</f>
        <v>&lt;=</v>
      </c>
      <c r="Q46" s="19">
        <f t="shared" si="9"/>
        <v>0</v>
      </c>
      <c r="R46" s="49" t="str">
        <f>[1]!WB(Q46,"&lt;=",0)</f>
        <v>=&lt;=</v>
      </c>
      <c r="S46" s="35">
        <v>6.9513520271961349E-4</v>
      </c>
      <c r="T46" s="49" t="str">
        <f>[1]!WB(S46,"&lt;=",F46)</f>
        <v>=&lt;=</v>
      </c>
      <c r="U46" s="30">
        <f t="shared" si="6"/>
        <v>66.783000000000001</v>
      </c>
    </row>
    <row r="47" spans="1:21" ht="26.25" customHeight="1" x14ac:dyDescent="0.2">
      <c r="A47" s="17" t="s">
        <v>48</v>
      </c>
      <c r="B47" s="18" t="str">
        <f t="shared" si="7"/>
        <v>UK Chemical Industry…</v>
      </c>
      <c r="C47" s="19">
        <v>445220</v>
      </c>
      <c r="D47" s="20">
        <v>27.809523809523807</v>
      </c>
      <c r="E47" s="20">
        <v>8013960</v>
      </c>
      <c r="F47" s="21">
        <f t="shared" si="2"/>
        <v>6.9513520271961349E-4</v>
      </c>
      <c r="G47" s="25"/>
      <c r="H47" s="21">
        <f t="shared" si="0"/>
        <v>66783</v>
      </c>
      <c r="I47" s="21">
        <f t="shared" si="3"/>
        <v>66.783000000000001</v>
      </c>
      <c r="J47" s="21">
        <f t="shared" si="8"/>
        <v>2003.49</v>
      </c>
      <c r="K47" s="21">
        <f t="shared" si="1"/>
        <v>120209.40000000001</v>
      </c>
      <c r="L47" s="21">
        <f t="shared" si="10"/>
        <v>40069.800000000003</v>
      </c>
      <c r="M47" s="21">
        <f t="shared" si="11"/>
        <v>60.000000000000007</v>
      </c>
      <c r="N47" s="25"/>
      <c r="O47" s="43">
        <v>41.095238095238116</v>
      </c>
      <c r="P47" s="55" t="str">
        <f>[1]!WB(O47,"&lt;=",(50))</f>
        <v>&lt;=</v>
      </c>
      <c r="Q47" s="19">
        <f t="shared" si="9"/>
        <v>-8.9047619047619158</v>
      </c>
      <c r="R47" s="49" t="str">
        <f>[1]!WB(Q47,"&lt;=",0)</f>
        <v>&lt;=</v>
      </c>
      <c r="S47" s="35">
        <v>6.9513520271961349E-4</v>
      </c>
      <c r="T47" s="49" t="str">
        <f>[1]!WB(S47,"&lt;=",F47)</f>
        <v>=&lt;=</v>
      </c>
      <c r="U47" s="30">
        <f t="shared" si="6"/>
        <v>66.783000000000001</v>
      </c>
    </row>
    <row r="48" spans="1:21" ht="26.25" customHeight="1" x14ac:dyDescent="0.2">
      <c r="A48" s="17" t="s">
        <v>49</v>
      </c>
      <c r="B48" s="18" t="str">
        <f t="shared" si="7"/>
        <v>UK Chemical Industry…</v>
      </c>
      <c r="C48" s="19">
        <v>445220</v>
      </c>
      <c r="D48" s="20">
        <v>27.809523809523807</v>
      </c>
      <c r="E48" s="20">
        <v>8013960</v>
      </c>
      <c r="F48" s="21">
        <f t="shared" si="2"/>
        <v>6.9513520271961349E-4</v>
      </c>
      <c r="G48" s="25"/>
      <c r="H48" s="21">
        <f t="shared" si="0"/>
        <v>66783</v>
      </c>
      <c r="I48" s="21">
        <f t="shared" si="3"/>
        <v>66.783000000000001</v>
      </c>
      <c r="J48" s="21">
        <f t="shared" si="8"/>
        <v>2003.49</v>
      </c>
      <c r="K48" s="21">
        <f t="shared" si="1"/>
        <v>120209.40000000001</v>
      </c>
      <c r="L48" s="21">
        <f t="shared" si="10"/>
        <v>40069.800000000003</v>
      </c>
      <c r="M48" s="21">
        <f t="shared" si="11"/>
        <v>60.000000000000007</v>
      </c>
      <c r="N48" s="25"/>
      <c r="O48" s="43">
        <v>41.095238095238116</v>
      </c>
      <c r="P48" s="55" t="str">
        <f>[1]!WB(O48,"&lt;=",(50))</f>
        <v>&lt;=</v>
      </c>
      <c r="Q48" s="19">
        <f t="shared" si="9"/>
        <v>-8.9047619047619158</v>
      </c>
      <c r="R48" s="49" t="str">
        <f>[1]!WB(Q48,"&lt;=",0)</f>
        <v>&lt;=</v>
      </c>
      <c r="S48" s="35">
        <v>6.9513520271961349E-4</v>
      </c>
      <c r="T48" s="49" t="str">
        <f>[1]!WB(S48,"&lt;=",F48)</f>
        <v>=&lt;=</v>
      </c>
      <c r="U48" s="30">
        <f t="shared" si="6"/>
        <v>66.783000000000001</v>
      </c>
    </row>
    <row r="49" spans="1:21" ht="26.25" customHeight="1" x14ac:dyDescent="0.2">
      <c r="A49" s="17" t="s">
        <v>50</v>
      </c>
      <c r="B49" s="18" t="str">
        <f t="shared" si="7"/>
        <v>UK Chemical Industry…</v>
      </c>
      <c r="C49" s="19">
        <v>445220</v>
      </c>
      <c r="D49" s="20">
        <v>27.809523809523807</v>
      </c>
      <c r="E49" s="20">
        <v>8013960</v>
      </c>
      <c r="F49" s="21">
        <f t="shared" si="2"/>
        <v>6.9513520271961349E-4</v>
      </c>
      <c r="G49" s="25"/>
      <c r="H49" s="21">
        <f t="shared" si="0"/>
        <v>66783</v>
      </c>
      <c r="I49" s="21">
        <f t="shared" si="3"/>
        <v>66.783000000000001</v>
      </c>
      <c r="J49" s="21">
        <f t="shared" si="8"/>
        <v>2003.49</v>
      </c>
      <c r="K49" s="21">
        <f t="shared" si="1"/>
        <v>120209.40000000001</v>
      </c>
      <c r="L49" s="21">
        <f t="shared" si="10"/>
        <v>40069.800000000003</v>
      </c>
      <c r="M49" s="21">
        <f t="shared" si="11"/>
        <v>60.000000000000007</v>
      </c>
      <c r="N49" s="25"/>
      <c r="O49" s="43">
        <v>41.095238095238116</v>
      </c>
      <c r="P49" s="55" t="str">
        <f>[1]!WB(O49,"&lt;=",(50))</f>
        <v>&lt;=</v>
      </c>
      <c r="Q49" s="19">
        <f t="shared" si="9"/>
        <v>-8.9047619047619158</v>
      </c>
      <c r="R49" s="49" t="str">
        <f>[1]!WB(Q49,"&lt;=",0)</f>
        <v>&lt;=</v>
      </c>
      <c r="S49" s="35">
        <v>6.9513520271961349E-4</v>
      </c>
      <c r="T49" s="49" t="str">
        <f>[1]!WB(S49,"&lt;=",F49)</f>
        <v>=&lt;=</v>
      </c>
      <c r="U49" s="30">
        <f t="shared" si="6"/>
        <v>66.783000000000001</v>
      </c>
    </row>
    <row r="50" spans="1:21" ht="26.25" customHeight="1" x14ac:dyDescent="0.2">
      <c r="A50" s="17" t="s">
        <v>51</v>
      </c>
      <c r="B50" s="18" t="str">
        <f t="shared" si="7"/>
        <v>UK Chemical Industry…</v>
      </c>
      <c r="C50" s="19">
        <v>445220</v>
      </c>
      <c r="D50" s="20">
        <v>27.809523809523807</v>
      </c>
      <c r="E50" s="20">
        <v>8013960</v>
      </c>
      <c r="F50" s="21">
        <f t="shared" si="2"/>
        <v>6.9513520271961349E-4</v>
      </c>
      <c r="G50" s="25"/>
      <c r="H50" s="21">
        <f t="shared" si="0"/>
        <v>66783</v>
      </c>
      <c r="I50" s="21">
        <f t="shared" si="3"/>
        <v>66.783000000000001</v>
      </c>
      <c r="J50" s="21">
        <f t="shared" si="8"/>
        <v>2003.49</v>
      </c>
      <c r="K50" s="21">
        <f t="shared" si="1"/>
        <v>120209.40000000001</v>
      </c>
      <c r="L50" s="21">
        <f t="shared" si="10"/>
        <v>40069.800000000003</v>
      </c>
      <c r="M50" s="21">
        <f t="shared" si="11"/>
        <v>60.000000000000007</v>
      </c>
      <c r="N50" s="25"/>
      <c r="O50" s="43">
        <v>41.095238095238116</v>
      </c>
      <c r="P50" s="55" t="str">
        <f>[1]!WB(O50,"&lt;=",(50))</f>
        <v>&lt;=</v>
      </c>
      <c r="Q50" s="19">
        <f t="shared" si="9"/>
        <v>-8.9047619047619158</v>
      </c>
      <c r="R50" s="49" t="str">
        <f>[1]!WB(Q50,"&lt;=",0)</f>
        <v>&lt;=</v>
      </c>
      <c r="S50" s="35">
        <v>0</v>
      </c>
      <c r="T50" s="49" t="str">
        <f>[1]!WB(S50,"&lt;=",F50)</f>
        <v>&lt;=</v>
      </c>
      <c r="U50" s="30">
        <f t="shared" si="6"/>
        <v>0</v>
      </c>
    </row>
    <row r="51" spans="1:21" ht="26.25" customHeight="1" x14ac:dyDescent="0.2">
      <c r="A51" s="17" t="s">
        <v>52</v>
      </c>
      <c r="B51" s="18" t="str">
        <f t="shared" si="7"/>
        <v>UK Chemical Industry…</v>
      </c>
      <c r="C51" s="19">
        <v>445220</v>
      </c>
      <c r="D51" s="20">
        <v>27.809523809523807</v>
      </c>
      <c r="E51" s="20">
        <v>8013960</v>
      </c>
      <c r="F51" s="21">
        <f t="shared" si="2"/>
        <v>6.9513520271961349E-4</v>
      </c>
      <c r="G51" s="25"/>
      <c r="H51" s="21">
        <f t="shared" si="0"/>
        <v>66783</v>
      </c>
      <c r="I51" s="21">
        <f t="shared" si="3"/>
        <v>66.783000000000001</v>
      </c>
      <c r="J51" s="21">
        <f t="shared" si="8"/>
        <v>2003.49</v>
      </c>
      <c r="K51" s="21">
        <f t="shared" si="1"/>
        <v>120209.40000000001</v>
      </c>
      <c r="L51" s="21">
        <f t="shared" si="10"/>
        <v>40069.800000000003</v>
      </c>
      <c r="M51" s="21">
        <f t="shared" si="11"/>
        <v>60.000000000000007</v>
      </c>
      <c r="N51" s="25"/>
      <c r="O51" s="43">
        <v>41.095238095238116</v>
      </c>
      <c r="P51" s="55" t="str">
        <f>[1]!WB(O51,"&lt;=",(50))</f>
        <v>&lt;=</v>
      </c>
      <c r="Q51" s="19">
        <f t="shared" si="9"/>
        <v>-8.9047619047619158</v>
      </c>
      <c r="R51" s="49" t="str">
        <f>[1]!WB(Q51,"&lt;=",0)</f>
        <v>&lt;=</v>
      </c>
      <c r="S51" s="35">
        <v>0</v>
      </c>
      <c r="T51" s="49" t="str">
        <f>[1]!WB(S51,"&lt;=",F51)</f>
        <v>&lt;=</v>
      </c>
      <c r="U51" s="30">
        <f t="shared" si="6"/>
        <v>0</v>
      </c>
    </row>
    <row r="52" spans="1:21" ht="26.25" customHeight="1" x14ac:dyDescent="0.2">
      <c r="A52" s="17" t="s">
        <v>53</v>
      </c>
      <c r="B52" s="18" t="str">
        <f t="shared" si="7"/>
        <v>UK Chemical Industry…</v>
      </c>
      <c r="C52" s="19">
        <v>445220</v>
      </c>
      <c r="D52" s="20">
        <v>27.809523809523807</v>
      </c>
      <c r="E52" s="20">
        <v>8013960</v>
      </c>
      <c r="F52" s="21">
        <f t="shared" si="2"/>
        <v>6.9513520271961349E-4</v>
      </c>
      <c r="G52" s="25"/>
      <c r="H52" s="21">
        <f t="shared" si="0"/>
        <v>66783</v>
      </c>
      <c r="I52" s="21">
        <f t="shared" si="3"/>
        <v>66.783000000000001</v>
      </c>
      <c r="J52" s="21">
        <f t="shared" si="8"/>
        <v>2003.49</v>
      </c>
      <c r="K52" s="21">
        <f t="shared" si="1"/>
        <v>120209.40000000001</v>
      </c>
      <c r="L52" s="21">
        <f t="shared" si="10"/>
        <v>40069.800000000003</v>
      </c>
      <c r="M52" s="21">
        <f t="shared" si="11"/>
        <v>60.000000000000007</v>
      </c>
      <c r="N52" s="25"/>
      <c r="O52" s="43">
        <v>41.095238095238116</v>
      </c>
      <c r="P52" s="55" t="str">
        <f>[1]!WB(O52,"&lt;=",(50))</f>
        <v>&lt;=</v>
      </c>
      <c r="Q52" s="19">
        <f t="shared" si="9"/>
        <v>-8.9047619047619158</v>
      </c>
      <c r="R52" s="49" t="str">
        <f>[1]!WB(Q52,"&lt;=",0)</f>
        <v>&lt;=</v>
      </c>
      <c r="S52" s="35">
        <v>0</v>
      </c>
      <c r="T52" s="49" t="str">
        <f>[1]!WB(S52,"&lt;=",F52)</f>
        <v>&lt;=</v>
      </c>
      <c r="U52" s="30">
        <f t="shared" si="6"/>
        <v>0</v>
      </c>
    </row>
    <row r="53" spans="1:21" ht="26.25" customHeight="1" x14ac:dyDescent="0.2">
      <c r="A53" s="17" t="s">
        <v>54</v>
      </c>
      <c r="B53" s="18" t="str">
        <f t="shared" si="7"/>
        <v>UK Chemical Industry…</v>
      </c>
      <c r="C53" s="19">
        <v>445220</v>
      </c>
      <c r="D53" s="20">
        <v>27.809523809523807</v>
      </c>
      <c r="E53" s="20">
        <v>8013960</v>
      </c>
      <c r="F53" s="21">
        <f t="shared" si="2"/>
        <v>6.9513520271961349E-4</v>
      </c>
      <c r="G53" s="25"/>
      <c r="H53" s="21">
        <f t="shared" si="0"/>
        <v>66783</v>
      </c>
      <c r="I53" s="21">
        <f t="shared" si="3"/>
        <v>66.783000000000001</v>
      </c>
      <c r="J53" s="21">
        <f t="shared" si="8"/>
        <v>2003.49</v>
      </c>
      <c r="K53" s="21">
        <f t="shared" si="1"/>
        <v>120209.40000000001</v>
      </c>
      <c r="L53" s="21">
        <f t="shared" si="10"/>
        <v>40069.800000000003</v>
      </c>
      <c r="M53" s="21">
        <f t="shared" si="11"/>
        <v>60.000000000000007</v>
      </c>
      <c r="N53" s="25"/>
      <c r="O53" s="43">
        <v>41.095238095238116</v>
      </c>
      <c r="P53" s="55" t="str">
        <f>[1]!WB(O53,"&lt;=",(50))</f>
        <v>&lt;=</v>
      </c>
      <c r="Q53" s="19">
        <f t="shared" si="9"/>
        <v>-8.9047619047619158</v>
      </c>
      <c r="R53" s="49" t="str">
        <f>[1]!WB(Q53,"&lt;=",0)</f>
        <v>&lt;=</v>
      </c>
      <c r="S53" s="35">
        <v>0</v>
      </c>
      <c r="T53" s="49" t="str">
        <f>[1]!WB(S53,"&lt;=",F53)</f>
        <v>&lt;=</v>
      </c>
      <c r="U53" s="30">
        <f t="shared" si="6"/>
        <v>0</v>
      </c>
    </row>
    <row r="54" spans="1:21" ht="26.25" customHeight="1" x14ac:dyDescent="0.2">
      <c r="A54" s="17" t="s">
        <v>55</v>
      </c>
      <c r="B54" s="18" t="str">
        <f t="shared" si="7"/>
        <v>UK Chemical Industry…</v>
      </c>
      <c r="C54" s="19">
        <v>445220</v>
      </c>
      <c r="D54" s="20">
        <v>27.809523809523807</v>
      </c>
      <c r="E54" s="20">
        <v>8013960</v>
      </c>
      <c r="F54" s="21">
        <f t="shared" si="2"/>
        <v>6.9513520271961349E-4</v>
      </c>
      <c r="G54" s="25"/>
      <c r="H54" s="21">
        <f t="shared" si="0"/>
        <v>66783</v>
      </c>
      <c r="I54" s="21">
        <f t="shared" si="3"/>
        <v>66.783000000000001</v>
      </c>
      <c r="J54" s="21">
        <f t="shared" si="8"/>
        <v>2003.49</v>
      </c>
      <c r="K54" s="21">
        <f t="shared" si="1"/>
        <v>120209.40000000001</v>
      </c>
      <c r="L54" s="21">
        <f t="shared" si="10"/>
        <v>40069.800000000003</v>
      </c>
      <c r="M54" s="21">
        <f t="shared" si="11"/>
        <v>60.000000000000007</v>
      </c>
      <c r="N54" s="25"/>
      <c r="O54" s="43">
        <v>41.095238095238116</v>
      </c>
      <c r="P54" s="55" t="str">
        <f>[1]!WB(O54,"&lt;=",(50))</f>
        <v>&lt;=</v>
      </c>
      <c r="Q54" s="19">
        <f t="shared" si="9"/>
        <v>-8.9047619047619158</v>
      </c>
      <c r="R54" s="49" t="str">
        <f>[1]!WB(Q54,"&lt;=",0)</f>
        <v>&lt;=</v>
      </c>
      <c r="S54" s="35">
        <v>0</v>
      </c>
      <c r="T54" s="49" t="str">
        <f>[1]!WB(S54,"&lt;=",F54)</f>
        <v>&lt;=</v>
      </c>
      <c r="U54" s="30">
        <f t="shared" si="6"/>
        <v>0</v>
      </c>
    </row>
    <row r="55" spans="1:21" ht="26.25" customHeight="1" x14ac:dyDescent="0.2">
      <c r="A55" s="17" t="s">
        <v>56</v>
      </c>
      <c r="B55" s="18" t="str">
        <f t="shared" si="7"/>
        <v>UK Chemical Industry…</v>
      </c>
      <c r="C55" s="19">
        <v>445220</v>
      </c>
      <c r="D55" s="20">
        <v>27.809523809523807</v>
      </c>
      <c r="E55" s="20">
        <v>8013960</v>
      </c>
      <c r="F55" s="21">
        <f t="shared" si="2"/>
        <v>6.9513520271961349E-4</v>
      </c>
      <c r="G55" s="25"/>
      <c r="H55" s="21">
        <f t="shared" si="0"/>
        <v>66783</v>
      </c>
      <c r="I55" s="21">
        <f t="shared" si="3"/>
        <v>66.783000000000001</v>
      </c>
      <c r="J55" s="21">
        <f t="shared" si="8"/>
        <v>2003.49</v>
      </c>
      <c r="K55" s="21">
        <f t="shared" si="1"/>
        <v>120209.40000000001</v>
      </c>
      <c r="L55" s="21">
        <f t="shared" si="10"/>
        <v>40069.800000000003</v>
      </c>
      <c r="M55" s="21">
        <f t="shared" si="11"/>
        <v>60.000000000000007</v>
      </c>
      <c r="N55" s="25"/>
      <c r="O55" s="43">
        <v>41.095238095238116</v>
      </c>
      <c r="P55" s="55" t="str">
        <f>[1]!WB(O55,"&lt;=",(50))</f>
        <v>&lt;=</v>
      </c>
      <c r="Q55" s="19">
        <f t="shared" si="9"/>
        <v>-8.9047619047619158</v>
      </c>
      <c r="R55" s="49" t="str">
        <f>[1]!WB(Q55,"&lt;=",0)</f>
        <v>&lt;=</v>
      </c>
      <c r="S55" s="35">
        <v>0</v>
      </c>
      <c r="T55" s="49" t="str">
        <f>[1]!WB(S55,"&lt;=",F55)</f>
        <v>&lt;=</v>
      </c>
      <c r="U55" s="30">
        <f t="shared" si="6"/>
        <v>0</v>
      </c>
    </row>
    <row r="56" spans="1:21" ht="26.25" customHeight="1" x14ac:dyDescent="0.2">
      <c r="A56" s="17" t="s">
        <v>57</v>
      </c>
      <c r="B56" s="18" t="str">
        <f t="shared" si="7"/>
        <v>UK Chemical Industry…</v>
      </c>
      <c r="C56" s="19">
        <v>445220</v>
      </c>
      <c r="D56" s="20">
        <v>27.809523809523807</v>
      </c>
      <c r="E56" s="20">
        <v>8013960</v>
      </c>
      <c r="F56" s="21">
        <f t="shared" si="2"/>
        <v>6.9513520271961349E-4</v>
      </c>
      <c r="G56" s="25"/>
      <c r="H56" s="21">
        <f t="shared" si="0"/>
        <v>66783</v>
      </c>
      <c r="I56" s="21">
        <f t="shared" si="3"/>
        <v>66.783000000000001</v>
      </c>
      <c r="J56" s="21">
        <f t="shared" si="8"/>
        <v>2003.49</v>
      </c>
      <c r="K56" s="21">
        <f t="shared" si="1"/>
        <v>120209.40000000001</v>
      </c>
      <c r="L56" s="21">
        <f t="shared" si="10"/>
        <v>40069.800000000003</v>
      </c>
      <c r="M56" s="21">
        <f t="shared" si="11"/>
        <v>60.000000000000007</v>
      </c>
      <c r="N56" s="25"/>
      <c r="O56" s="43">
        <v>41.095238095238116</v>
      </c>
      <c r="P56" s="55" t="str">
        <f>[1]!WB(O56,"&lt;=",(50))</f>
        <v>&lt;=</v>
      </c>
      <c r="Q56" s="19">
        <f t="shared" si="9"/>
        <v>-8.9047619047619158</v>
      </c>
      <c r="R56" s="49" t="str">
        <f>[1]!WB(Q56,"&lt;=",0)</f>
        <v>&lt;=</v>
      </c>
      <c r="S56" s="35">
        <v>0</v>
      </c>
      <c r="T56" s="49" t="str">
        <f>[1]!WB(S56,"&lt;=",F56)</f>
        <v>&lt;=</v>
      </c>
      <c r="U56" s="30">
        <f t="shared" si="6"/>
        <v>0</v>
      </c>
    </row>
    <row r="57" spans="1:21" ht="26.25" customHeight="1" x14ac:dyDescent="0.2">
      <c r="A57" s="17" t="s">
        <v>58</v>
      </c>
      <c r="B57" s="18" t="str">
        <f t="shared" si="7"/>
        <v>UK Chemical Industry…</v>
      </c>
      <c r="C57" s="19">
        <v>445220</v>
      </c>
      <c r="D57" s="20">
        <v>27.809523809523807</v>
      </c>
      <c r="E57" s="20">
        <v>8013960</v>
      </c>
      <c r="F57" s="21">
        <f t="shared" si="2"/>
        <v>6.9513520271961349E-4</v>
      </c>
      <c r="G57" s="25"/>
      <c r="H57" s="21">
        <f t="shared" si="0"/>
        <v>66783</v>
      </c>
      <c r="I57" s="21">
        <f t="shared" si="3"/>
        <v>66.783000000000001</v>
      </c>
      <c r="J57" s="21">
        <f t="shared" si="8"/>
        <v>2003.49</v>
      </c>
      <c r="K57" s="21">
        <f t="shared" si="1"/>
        <v>120209.40000000001</v>
      </c>
      <c r="L57" s="21">
        <f t="shared" si="10"/>
        <v>40069.800000000003</v>
      </c>
      <c r="M57" s="21">
        <f t="shared" si="11"/>
        <v>60.000000000000007</v>
      </c>
      <c r="N57" s="25"/>
      <c r="O57" s="43">
        <v>41.095238095238116</v>
      </c>
      <c r="P57" s="55" t="str">
        <f>[1]!WB(O57,"&lt;=",(50))</f>
        <v>&lt;=</v>
      </c>
      <c r="Q57" s="19">
        <f t="shared" si="9"/>
        <v>-8.9047619047619158</v>
      </c>
      <c r="R57" s="49" t="str">
        <f>[1]!WB(Q57,"&lt;=",0)</f>
        <v>&lt;=</v>
      </c>
      <c r="S57" s="35">
        <v>6.9513520271961349E-4</v>
      </c>
      <c r="T57" s="49" t="str">
        <f>[1]!WB(S57,"&lt;=",F57)</f>
        <v>=&lt;=</v>
      </c>
      <c r="U57" s="30">
        <f t="shared" si="6"/>
        <v>66.783000000000001</v>
      </c>
    </row>
    <row r="58" spans="1:21" ht="26.25" customHeight="1" x14ac:dyDescent="0.2">
      <c r="A58" s="17" t="s">
        <v>59</v>
      </c>
      <c r="B58" s="18" t="str">
        <f t="shared" si="7"/>
        <v>UK Chemical Industry…</v>
      </c>
      <c r="C58" s="19">
        <v>445220</v>
      </c>
      <c r="D58" s="20">
        <v>27.809523809523807</v>
      </c>
      <c r="E58" s="20">
        <v>8013960</v>
      </c>
      <c r="F58" s="21">
        <f t="shared" si="2"/>
        <v>6.9513520271961349E-4</v>
      </c>
      <c r="G58" s="25"/>
      <c r="H58" s="21">
        <f t="shared" si="0"/>
        <v>66783</v>
      </c>
      <c r="I58" s="21">
        <f t="shared" si="3"/>
        <v>66.783000000000001</v>
      </c>
      <c r="J58" s="21">
        <f t="shared" si="8"/>
        <v>2003.49</v>
      </c>
      <c r="K58" s="21">
        <f t="shared" si="1"/>
        <v>120209.40000000001</v>
      </c>
      <c r="L58" s="21">
        <f t="shared" si="10"/>
        <v>40069.800000000003</v>
      </c>
      <c r="M58" s="21">
        <f t="shared" si="11"/>
        <v>60.000000000000007</v>
      </c>
      <c r="N58" s="25"/>
      <c r="O58" s="43">
        <v>41.095238095238116</v>
      </c>
      <c r="P58" s="55" t="str">
        <f>[1]!WB(O58,"&lt;=",(50))</f>
        <v>&lt;=</v>
      </c>
      <c r="Q58" s="19">
        <f t="shared" si="9"/>
        <v>-8.9047619047619158</v>
      </c>
      <c r="R58" s="49" t="str">
        <f>[1]!WB(Q58,"&lt;=",0)</f>
        <v>&lt;=</v>
      </c>
      <c r="S58" s="35">
        <v>6.9513520271961349E-4</v>
      </c>
      <c r="T58" s="49" t="str">
        <f>[1]!WB(S58,"&lt;=",F58)</f>
        <v>=&lt;=</v>
      </c>
      <c r="U58" s="30">
        <f t="shared" si="6"/>
        <v>66.783000000000001</v>
      </c>
    </row>
    <row r="59" spans="1:21" ht="26.25" customHeight="1" x14ac:dyDescent="0.2">
      <c r="A59" s="17" t="s">
        <v>60</v>
      </c>
      <c r="B59" s="18" t="str">
        <f t="shared" si="7"/>
        <v>UK Chemical Industry…</v>
      </c>
      <c r="C59" s="19">
        <v>445220</v>
      </c>
      <c r="D59" s="20">
        <v>27.809523809523807</v>
      </c>
      <c r="E59" s="20">
        <v>8013960</v>
      </c>
      <c r="F59" s="21">
        <f t="shared" si="2"/>
        <v>6.9513520271961349E-4</v>
      </c>
      <c r="G59" s="25"/>
      <c r="H59" s="21">
        <f t="shared" si="0"/>
        <v>66783</v>
      </c>
      <c r="I59" s="21">
        <f t="shared" si="3"/>
        <v>66.783000000000001</v>
      </c>
      <c r="J59" s="21">
        <f t="shared" si="8"/>
        <v>2003.49</v>
      </c>
      <c r="K59" s="21">
        <f t="shared" si="1"/>
        <v>120209.40000000001</v>
      </c>
      <c r="L59" s="21">
        <f t="shared" si="10"/>
        <v>40069.800000000003</v>
      </c>
      <c r="M59" s="21">
        <f t="shared" si="11"/>
        <v>60.000000000000007</v>
      </c>
      <c r="N59" s="25"/>
      <c r="O59" s="43">
        <v>32.190476190476204</v>
      </c>
      <c r="P59" s="55" t="str">
        <f>[1]!WB(O59,"&lt;=",(50))</f>
        <v>&lt;=</v>
      </c>
      <c r="Q59" s="19">
        <f t="shared" si="9"/>
        <v>0</v>
      </c>
      <c r="R59" s="49" t="str">
        <f>[1]!WB(Q59,"&lt;=",0)</f>
        <v>=&lt;=</v>
      </c>
      <c r="S59" s="35">
        <v>6.9513520271961349E-4</v>
      </c>
      <c r="T59" s="49" t="str">
        <f>[1]!WB(S59,"&lt;=",F59)</f>
        <v>=&lt;=</v>
      </c>
      <c r="U59" s="30">
        <f t="shared" si="6"/>
        <v>66.783000000000001</v>
      </c>
    </row>
    <row r="60" spans="1:21" ht="26.25" customHeight="1" x14ac:dyDescent="0.2">
      <c r="A60" s="17" t="s">
        <v>61</v>
      </c>
      <c r="B60" s="18" t="str">
        <f t="shared" si="7"/>
        <v>UK Chemical Industry…</v>
      </c>
      <c r="C60" s="19">
        <v>445220</v>
      </c>
      <c r="D60" s="20">
        <v>27.809523809523807</v>
      </c>
      <c r="E60" s="20">
        <v>8013960</v>
      </c>
      <c r="F60" s="21">
        <f t="shared" si="2"/>
        <v>6.9513520271961349E-4</v>
      </c>
      <c r="G60" s="25"/>
      <c r="H60" s="21">
        <f t="shared" si="0"/>
        <v>66783</v>
      </c>
      <c r="I60" s="21">
        <f t="shared" si="3"/>
        <v>66.783000000000001</v>
      </c>
      <c r="J60" s="21">
        <f t="shared" si="8"/>
        <v>2003.49</v>
      </c>
      <c r="K60" s="21">
        <f t="shared" si="1"/>
        <v>120209.40000000001</v>
      </c>
      <c r="L60" s="21">
        <f t="shared" si="10"/>
        <v>40069.800000000003</v>
      </c>
      <c r="M60" s="21">
        <f t="shared" si="11"/>
        <v>60.000000000000007</v>
      </c>
      <c r="N60" s="25"/>
      <c r="O60" s="43">
        <v>41.095238095238116</v>
      </c>
      <c r="P60" s="55" t="str">
        <f>[1]!WB(O60,"&lt;=",(50))</f>
        <v>&lt;=</v>
      </c>
      <c r="Q60" s="19">
        <f t="shared" si="9"/>
        <v>-8.9047619047619158</v>
      </c>
      <c r="R60" s="49" t="str">
        <f>[1]!WB(Q60,"&lt;=",0)</f>
        <v>&lt;=</v>
      </c>
      <c r="S60" s="35">
        <v>6.9513520271961349E-4</v>
      </c>
      <c r="T60" s="49" t="str">
        <f>[1]!WB(S60,"&lt;=",F60)</f>
        <v>=&lt;=</v>
      </c>
      <c r="U60" s="30">
        <f t="shared" si="6"/>
        <v>66.783000000000001</v>
      </c>
    </row>
    <row r="61" spans="1:21" ht="26.25" customHeight="1" x14ac:dyDescent="0.2">
      <c r="A61" s="17" t="s">
        <v>62</v>
      </c>
      <c r="B61" s="18" t="str">
        <f t="shared" si="7"/>
        <v>UK Chemical Industry…</v>
      </c>
      <c r="C61" s="19">
        <v>445220</v>
      </c>
      <c r="D61" s="20">
        <v>27.809523809523807</v>
      </c>
      <c r="E61" s="20">
        <v>8013960</v>
      </c>
      <c r="F61" s="21">
        <f t="shared" si="2"/>
        <v>6.9513520271961349E-4</v>
      </c>
      <c r="G61" s="25"/>
      <c r="H61" s="21">
        <f t="shared" si="0"/>
        <v>66783</v>
      </c>
      <c r="I61" s="21">
        <f t="shared" si="3"/>
        <v>66.783000000000001</v>
      </c>
      <c r="J61" s="21">
        <f t="shared" si="8"/>
        <v>2003.49</v>
      </c>
      <c r="K61" s="21">
        <f t="shared" si="1"/>
        <v>120209.40000000001</v>
      </c>
      <c r="L61" s="21">
        <f t="shared" si="10"/>
        <v>40069.800000000003</v>
      </c>
      <c r="M61" s="21">
        <f t="shared" si="11"/>
        <v>60.000000000000007</v>
      </c>
      <c r="N61" s="25"/>
      <c r="O61" s="43">
        <v>41.095238095238116</v>
      </c>
      <c r="P61" s="55" t="str">
        <f>[1]!WB(O61,"&lt;=",(50))</f>
        <v>&lt;=</v>
      </c>
      <c r="Q61" s="19">
        <f t="shared" si="9"/>
        <v>-8.9047619047619158</v>
      </c>
      <c r="R61" s="49" t="str">
        <f>[1]!WB(Q61,"&lt;=",0)</f>
        <v>&lt;=</v>
      </c>
      <c r="S61" s="35">
        <v>6.9513520271961349E-4</v>
      </c>
      <c r="T61" s="49" t="str">
        <f>[1]!WB(S61,"&lt;=",F61)</f>
        <v>=&lt;=</v>
      </c>
      <c r="U61" s="30">
        <f t="shared" si="6"/>
        <v>66.783000000000001</v>
      </c>
    </row>
    <row r="62" spans="1:21" ht="26.25" customHeight="1" x14ac:dyDescent="0.2">
      <c r="A62" s="17" t="s">
        <v>63</v>
      </c>
      <c r="B62" s="18" t="str">
        <f t="shared" si="7"/>
        <v>UK Chemical Industry…</v>
      </c>
      <c r="C62" s="19">
        <v>445220</v>
      </c>
      <c r="D62" s="20">
        <v>27.809523809523807</v>
      </c>
      <c r="E62" s="20">
        <v>8013960</v>
      </c>
      <c r="F62" s="21">
        <f t="shared" si="2"/>
        <v>6.9513520271961349E-4</v>
      </c>
      <c r="G62" s="25"/>
      <c r="H62" s="21">
        <f t="shared" si="0"/>
        <v>66783</v>
      </c>
      <c r="I62" s="21">
        <f t="shared" si="3"/>
        <v>66.783000000000001</v>
      </c>
      <c r="J62" s="21">
        <f t="shared" si="8"/>
        <v>2003.49</v>
      </c>
      <c r="K62" s="21">
        <f t="shared" si="1"/>
        <v>120209.40000000001</v>
      </c>
      <c r="L62" s="21">
        <f t="shared" si="10"/>
        <v>40069.800000000003</v>
      </c>
      <c r="M62" s="21">
        <f t="shared" si="11"/>
        <v>60.000000000000007</v>
      </c>
      <c r="N62" s="25"/>
      <c r="O62" s="43">
        <v>41.095238095238116</v>
      </c>
      <c r="P62" s="55" t="str">
        <f>[1]!WB(O62,"&lt;=",(50))</f>
        <v>&lt;=</v>
      </c>
      <c r="Q62" s="19">
        <f t="shared" si="9"/>
        <v>-8.9047619047619158</v>
      </c>
      <c r="R62" s="49" t="str">
        <f>[1]!WB(Q62,"&lt;=",0)</f>
        <v>&lt;=</v>
      </c>
      <c r="S62" s="35">
        <v>6.9513520271961349E-4</v>
      </c>
      <c r="T62" s="49" t="str">
        <f>[1]!WB(S62,"&lt;=",F62)</f>
        <v>=&lt;=</v>
      </c>
      <c r="U62" s="30">
        <f t="shared" si="6"/>
        <v>66.783000000000001</v>
      </c>
    </row>
    <row r="63" spans="1:21" ht="26.25" customHeight="1" x14ac:dyDescent="0.2">
      <c r="A63" s="17" t="s">
        <v>64</v>
      </c>
      <c r="B63" s="18" t="str">
        <f t="shared" si="7"/>
        <v>UK Chemical Industry…</v>
      </c>
      <c r="C63" s="19">
        <v>445220</v>
      </c>
      <c r="D63" s="20">
        <v>27.809523809523807</v>
      </c>
      <c r="E63" s="20">
        <v>8013960</v>
      </c>
      <c r="F63" s="21">
        <f t="shared" si="2"/>
        <v>6.9513520271961349E-4</v>
      </c>
      <c r="G63" s="25"/>
      <c r="H63" s="21">
        <f t="shared" si="0"/>
        <v>66783</v>
      </c>
      <c r="I63" s="21">
        <f t="shared" si="3"/>
        <v>66.783000000000001</v>
      </c>
      <c r="J63" s="21">
        <f t="shared" si="8"/>
        <v>2003.49</v>
      </c>
      <c r="K63" s="21">
        <f t="shared" si="1"/>
        <v>120209.40000000001</v>
      </c>
      <c r="L63" s="21">
        <f t="shared" si="10"/>
        <v>40069.800000000003</v>
      </c>
      <c r="M63" s="21">
        <f t="shared" si="11"/>
        <v>60.000000000000007</v>
      </c>
      <c r="N63" s="25"/>
      <c r="O63" s="43">
        <v>41.095238095238116</v>
      </c>
      <c r="P63" s="55" t="str">
        <f>[1]!WB(O63,"&lt;=",(50))</f>
        <v>&lt;=</v>
      </c>
      <c r="Q63" s="19">
        <f t="shared" si="9"/>
        <v>-8.9047619047619158</v>
      </c>
      <c r="R63" s="49" t="str">
        <f>[1]!WB(Q63,"&lt;=",0)</f>
        <v>&lt;=</v>
      </c>
      <c r="S63" s="35">
        <v>6.9513520271961349E-4</v>
      </c>
      <c r="T63" s="49" t="str">
        <f>[1]!WB(S63,"&lt;=",F63)</f>
        <v>=&lt;=</v>
      </c>
      <c r="U63" s="30">
        <f t="shared" si="6"/>
        <v>66.783000000000001</v>
      </c>
    </row>
    <row r="64" spans="1:21" ht="26.25" customHeight="1" x14ac:dyDescent="0.2">
      <c r="A64" s="17" t="s">
        <v>65</v>
      </c>
      <c r="B64" s="18" t="str">
        <f t="shared" si="7"/>
        <v>UK Chemical Industry…</v>
      </c>
      <c r="C64" s="19">
        <v>445220</v>
      </c>
      <c r="D64" s="20">
        <v>27.809523809523807</v>
      </c>
      <c r="E64" s="20">
        <v>8013960</v>
      </c>
      <c r="F64" s="21">
        <f t="shared" si="2"/>
        <v>6.9513520271961349E-4</v>
      </c>
      <c r="G64" s="25"/>
      <c r="H64" s="21">
        <f t="shared" si="0"/>
        <v>66783</v>
      </c>
      <c r="I64" s="21">
        <f t="shared" si="3"/>
        <v>66.783000000000001</v>
      </c>
      <c r="J64" s="21">
        <f t="shared" si="8"/>
        <v>2003.49</v>
      </c>
      <c r="K64" s="21">
        <f t="shared" si="1"/>
        <v>120209.40000000001</v>
      </c>
      <c r="L64" s="21">
        <f t="shared" si="10"/>
        <v>40069.800000000003</v>
      </c>
      <c r="M64" s="21">
        <f t="shared" si="11"/>
        <v>60.000000000000007</v>
      </c>
      <c r="N64" s="25"/>
      <c r="O64" s="43">
        <v>41.095238095238116</v>
      </c>
      <c r="P64" s="55" t="str">
        <f>[1]!WB(O64,"&lt;=",(50))</f>
        <v>&lt;=</v>
      </c>
      <c r="Q64" s="19">
        <f t="shared" si="9"/>
        <v>-8.9047619047619158</v>
      </c>
      <c r="R64" s="49" t="str">
        <f>[1]!WB(Q64,"&lt;=",0)</f>
        <v>&lt;=</v>
      </c>
      <c r="S64" s="35">
        <v>6.9513520271961349E-4</v>
      </c>
      <c r="T64" s="49" t="str">
        <f>[1]!WB(S64,"&lt;=",F64)</f>
        <v>=&lt;=</v>
      </c>
      <c r="U64" s="30">
        <f t="shared" si="6"/>
        <v>66.783000000000001</v>
      </c>
    </row>
    <row r="65" spans="1:21" ht="26.25" customHeight="1" x14ac:dyDescent="0.2">
      <c r="A65" s="17" t="s">
        <v>66</v>
      </c>
      <c r="B65" s="18" t="str">
        <f t="shared" si="7"/>
        <v>UK Chemical Industry…</v>
      </c>
      <c r="C65" s="19">
        <v>445220</v>
      </c>
      <c r="D65" s="20">
        <v>27.809523809523807</v>
      </c>
      <c r="E65" s="20">
        <v>8013960</v>
      </c>
      <c r="F65" s="21">
        <f t="shared" si="2"/>
        <v>6.9513520271961349E-4</v>
      </c>
      <c r="G65" s="25"/>
      <c r="H65" s="21">
        <f t="shared" si="0"/>
        <v>66783</v>
      </c>
      <c r="I65" s="21">
        <f t="shared" si="3"/>
        <v>66.783000000000001</v>
      </c>
      <c r="J65" s="21">
        <f t="shared" si="8"/>
        <v>2003.49</v>
      </c>
      <c r="K65" s="21">
        <f t="shared" si="1"/>
        <v>120209.40000000001</v>
      </c>
      <c r="L65" s="21">
        <f t="shared" si="10"/>
        <v>40069.800000000003</v>
      </c>
      <c r="M65" s="21">
        <f t="shared" si="11"/>
        <v>60.000000000000007</v>
      </c>
      <c r="N65" s="25"/>
      <c r="O65" s="43">
        <v>41.095238095238116</v>
      </c>
      <c r="P65" s="55" t="str">
        <f>[1]!WB(O65,"&lt;=",(50))</f>
        <v>&lt;=</v>
      </c>
      <c r="Q65" s="19">
        <f t="shared" si="9"/>
        <v>-8.9047619047619158</v>
      </c>
      <c r="R65" s="49" t="str">
        <f>[1]!WB(Q65,"&lt;=",0)</f>
        <v>&lt;=</v>
      </c>
      <c r="S65" s="35">
        <v>6.9513520271961349E-4</v>
      </c>
      <c r="T65" s="49" t="str">
        <f>[1]!WB(S65,"&lt;=",F65)</f>
        <v>=&lt;=</v>
      </c>
      <c r="U65" s="30">
        <f t="shared" si="6"/>
        <v>66.783000000000001</v>
      </c>
    </row>
    <row r="66" spans="1:21" ht="26.25" customHeight="1" x14ac:dyDescent="0.2">
      <c r="A66" s="17" t="s">
        <v>67</v>
      </c>
      <c r="B66" s="18" t="str">
        <f t="shared" si="7"/>
        <v>UK Chemical Industry…</v>
      </c>
      <c r="C66" s="19">
        <v>445220</v>
      </c>
      <c r="D66" s="20">
        <v>27.809523809523807</v>
      </c>
      <c r="E66" s="20">
        <v>8013960</v>
      </c>
      <c r="F66" s="21">
        <f t="shared" si="2"/>
        <v>6.9513520271961349E-4</v>
      </c>
      <c r="G66" s="25"/>
      <c r="H66" s="21">
        <f t="shared" si="0"/>
        <v>66783</v>
      </c>
      <c r="I66" s="21">
        <f t="shared" si="3"/>
        <v>66.783000000000001</v>
      </c>
      <c r="J66" s="21">
        <f t="shared" si="8"/>
        <v>2003.49</v>
      </c>
      <c r="K66" s="21">
        <f t="shared" si="1"/>
        <v>120209.40000000001</v>
      </c>
      <c r="L66" s="21">
        <f t="shared" si="10"/>
        <v>40069.800000000003</v>
      </c>
      <c r="M66" s="21">
        <f t="shared" si="11"/>
        <v>60.000000000000007</v>
      </c>
      <c r="N66" s="25"/>
      <c r="O66" s="43">
        <v>41.095238095238116</v>
      </c>
      <c r="P66" s="55" t="str">
        <f>[1]!WB(O66,"&lt;=",(50))</f>
        <v>&lt;=</v>
      </c>
      <c r="Q66" s="19">
        <f t="shared" si="9"/>
        <v>-8.9047619047619158</v>
      </c>
      <c r="R66" s="49" t="str">
        <f>[1]!WB(Q66,"&lt;=",0)</f>
        <v>&lt;=</v>
      </c>
      <c r="S66" s="35">
        <v>6.9513520271961349E-4</v>
      </c>
      <c r="T66" s="49" t="str">
        <f>[1]!WB(S66,"&lt;=",F66)</f>
        <v>=&lt;=</v>
      </c>
      <c r="U66" s="30">
        <f t="shared" si="6"/>
        <v>66.783000000000001</v>
      </c>
    </row>
    <row r="67" spans="1:21" ht="26.25" customHeight="1" x14ac:dyDescent="0.2">
      <c r="A67" s="17" t="s">
        <v>68</v>
      </c>
      <c r="B67" s="18" t="str">
        <f t="shared" si="7"/>
        <v>UK Chemical Industry…</v>
      </c>
      <c r="C67" s="19">
        <v>445220</v>
      </c>
      <c r="D67" s="20">
        <v>27.809523809523807</v>
      </c>
      <c r="E67" s="20">
        <v>8013960</v>
      </c>
      <c r="F67" s="21">
        <f t="shared" si="2"/>
        <v>6.9513520271961349E-4</v>
      </c>
      <c r="G67" s="25"/>
      <c r="H67" s="21">
        <f t="shared" si="0"/>
        <v>66783</v>
      </c>
      <c r="I67" s="21">
        <f t="shared" si="3"/>
        <v>66.783000000000001</v>
      </c>
      <c r="J67" s="21">
        <f t="shared" si="8"/>
        <v>2003.49</v>
      </c>
      <c r="K67" s="21">
        <f t="shared" si="1"/>
        <v>120209.40000000001</v>
      </c>
      <c r="L67" s="21">
        <f t="shared" si="10"/>
        <v>40069.800000000003</v>
      </c>
      <c r="M67" s="21">
        <f t="shared" si="11"/>
        <v>60.000000000000007</v>
      </c>
      <c r="N67" s="25"/>
      <c r="O67" s="43">
        <v>41.095238095238116</v>
      </c>
      <c r="P67" s="55" t="str">
        <f>[1]!WB(O67,"&lt;=",(50))</f>
        <v>&lt;=</v>
      </c>
      <c r="Q67" s="19">
        <f t="shared" si="9"/>
        <v>-8.9047619047619158</v>
      </c>
      <c r="R67" s="49" t="str">
        <f>[1]!WB(Q67,"&lt;=",0)</f>
        <v>&lt;=</v>
      </c>
      <c r="S67" s="35">
        <v>6.9513520271961349E-4</v>
      </c>
      <c r="T67" s="49" t="str">
        <f>[1]!WB(S67,"&lt;=",F67)</f>
        <v>=&lt;=</v>
      </c>
      <c r="U67" s="30">
        <f t="shared" si="6"/>
        <v>66.783000000000001</v>
      </c>
    </row>
    <row r="68" spans="1:21" ht="26.25" customHeight="1" x14ac:dyDescent="0.2">
      <c r="A68" s="17" t="s">
        <v>69</v>
      </c>
      <c r="B68" s="18" t="str">
        <f t="shared" si="7"/>
        <v>UK Chemical Industry…</v>
      </c>
      <c r="C68" s="19">
        <v>445220</v>
      </c>
      <c r="D68" s="20">
        <v>27.809523809523807</v>
      </c>
      <c r="E68" s="20">
        <v>8013960</v>
      </c>
      <c r="F68" s="21">
        <f t="shared" si="2"/>
        <v>6.9513520271961349E-4</v>
      </c>
      <c r="G68" s="25"/>
      <c r="H68" s="21">
        <f t="shared" si="0"/>
        <v>66783</v>
      </c>
      <c r="I68" s="21">
        <f t="shared" si="3"/>
        <v>66.783000000000001</v>
      </c>
      <c r="J68" s="21">
        <f t="shared" si="8"/>
        <v>2003.49</v>
      </c>
      <c r="K68" s="21">
        <f t="shared" si="1"/>
        <v>120209.40000000001</v>
      </c>
      <c r="L68" s="21">
        <f t="shared" si="10"/>
        <v>40069.800000000003</v>
      </c>
      <c r="M68" s="21">
        <f t="shared" si="11"/>
        <v>60.000000000000007</v>
      </c>
      <c r="N68" s="25"/>
      <c r="O68" s="43">
        <v>41.095238095238116</v>
      </c>
      <c r="P68" s="55" t="str">
        <f>[1]!WB(O68,"&lt;=",(50))</f>
        <v>&lt;=</v>
      </c>
      <c r="Q68" s="19">
        <f t="shared" si="9"/>
        <v>-8.9047619047619158</v>
      </c>
      <c r="R68" s="49" t="str">
        <f>[1]!WB(Q68,"&lt;=",0)</f>
        <v>&lt;=</v>
      </c>
      <c r="S68" s="35">
        <v>0</v>
      </c>
      <c r="T68" s="49" t="str">
        <f>[1]!WB(S68,"&lt;=",F68)</f>
        <v>&lt;=</v>
      </c>
      <c r="U68" s="30">
        <f t="shared" si="6"/>
        <v>0</v>
      </c>
    </row>
    <row r="69" spans="1:21" ht="26.25" customHeight="1" x14ac:dyDescent="0.2">
      <c r="A69" s="17" t="s">
        <v>70</v>
      </c>
      <c r="B69" s="18" t="str">
        <f t="shared" si="7"/>
        <v>UK Chemical Industry…</v>
      </c>
      <c r="C69" s="19">
        <v>445220</v>
      </c>
      <c r="D69" s="20">
        <v>27.809523809523807</v>
      </c>
      <c r="E69" s="20">
        <v>8013960</v>
      </c>
      <c r="F69" s="21">
        <f t="shared" si="2"/>
        <v>6.9513520271961349E-4</v>
      </c>
      <c r="G69" s="25"/>
      <c r="H69" s="21">
        <f t="shared" si="0"/>
        <v>66783</v>
      </c>
      <c r="I69" s="21">
        <f t="shared" si="3"/>
        <v>66.783000000000001</v>
      </c>
      <c r="J69" s="21">
        <f t="shared" si="8"/>
        <v>2003.49</v>
      </c>
      <c r="K69" s="21">
        <f t="shared" si="1"/>
        <v>120209.40000000001</v>
      </c>
      <c r="L69" s="21">
        <f t="shared" si="10"/>
        <v>40069.800000000003</v>
      </c>
      <c r="M69" s="21">
        <f t="shared" si="11"/>
        <v>60.000000000000007</v>
      </c>
      <c r="N69" s="25"/>
      <c r="O69" s="43">
        <v>41.095238095238116</v>
      </c>
      <c r="P69" s="55" t="str">
        <f>[1]!WB(O69,"&lt;=",(50))</f>
        <v>&lt;=</v>
      </c>
      <c r="Q69" s="19">
        <f t="shared" si="9"/>
        <v>-8.9047619047619158</v>
      </c>
      <c r="R69" s="49" t="str">
        <f>[1]!WB(Q69,"&lt;=",0)</f>
        <v>&lt;=</v>
      </c>
      <c r="S69" s="35">
        <v>6.9513520271961349E-4</v>
      </c>
      <c r="T69" s="49" t="str">
        <f>[1]!WB(S69,"&lt;=",F69)</f>
        <v>=&lt;=</v>
      </c>
      <c r="U69" s="30">
        <f t="shared" si="6"/>
        <v>66.783000000000001</v>
      </c>
    </row>
    <row r="70" spans="1:21" ht="26.25" customHeight="1" x14ac:dyDescent="0.2">
      <c r="A70" s="17" t="s">
        <v>71</v>
      </c>
      <c r="B70" s="18" t="str">
        <f t="shared" si="7"/>
        <v>UK Chemical Industry…</v>
      </c>
      <c r="C70" s="19">
        <v>445220</v>
      </c>
      <c r="D70" s="20">
        <v>27.809523809523807</v>
      </c>
      <c r="E70" s="20">
        <v>8013960</v>
      </c>
      <c r="F70" s="21">
        <f t="shared" si="2"/>
        <v>6.9513520271961349E-4</v>
      </c>
      <c r="G70" s="25"/>
      <c r="H70" s="21">
        <f t="shared" si="0"/>
        <v>66783</v>
      </c>
      <c r="I70" s="21">
        <f t="shared" si="3"/>
        <v>66.783000000000001</v>
      </c>
      <c r="J70" s="21">
        <f t="shared" si="8"/>
        <v>2003.49</v>
      </c>
      <c r="K70" s="21">
        <f t="shared" si="1"/>
        <v>120209.40000000001</v>
      </c>
      <c r="L70" s="21">
        <f t="shared" si="10"/>
        <v>40069.800000000003</v>
      </c>
      <c r="M70" s="21">
        <f t="shared" si="11"/>
        <v>60.000000000000007</v>
      </c>
      <c r="N70" s="25"/>
      <c r="O70" s="43">
        <v>41.095238095238116</v>
      </c>
      <c r="P70" s="55" t="str">
        <f>[1]!WB(O70,"&lt;=",(50))</f>
        <v>&lt;=</v>
      </c>
      <c r="Q70" s="19">
        <f t="shared" si="9"/>
        <v>-8.9047619047619158</v>
      </c>
      <c r="R70" s="49" t="str">
        <f>[1]!WB(Q70,"&lt;=",0)</f>
        <v>&lt;=</v>
      </c>
      <c r="S70" s="35">
        <v>6.9513520271961349E-4</v>
      </c>
      <c r="T70" s="49" t="str">
        <f>[1]!WB(S70,"&lt;=",F70)</f>
        <v>=&lt;=</v>
      </c>
      <c r="U70" s="30">
        <f t="shared" si="6"/>
        <v>66.783000000000001</v>
      </c>
    </row>
    <row r="71" spans="1:21" ht="26.25" customHeight="1" x14ac:dyDescent="0.2">
      <c r="A71" s="17" t="s">
        <v>72</v>
      </c>
      <c r="B71" s="18" t="str">
        <f t="shared" si="7"/>
        <v>UK Chemical Industry…</v>
      </c>
      <c r="C71" s="19">
        <v>445220</v>
      </c>
      <c r="D71" s="20">
        <v>27.809523809523807</v>
      </c>
      <c r="E71" s="20">
        <v>8013960</v>
      </c>
      <c r="F71" s="21">
        <f t="shared" si="2"/>
        <v>6.9513520271961349E-4</v>
      </c>
      <c r="G71" s="25"/>
      <c r="H71" s="21">
        <f t="shared" si="0"/>
        <v>66783</v>
      </c>
      <c r="I71" s="21">
        <f t="shared" si="3"/>
        <v>66.783000000000001</v>
      </c>
      <c r="J71" s="21">
        <f t="shared" si="8"/>
        <v>2003.49</v>
      </c>
      <c r="K71" s="21">
        <f t="shared" si="1"/>
        <v>120209.40000000001</v>
      </c>
      <c r="L71" s="21">
        <f t="shared" si="10"/>
        <v>40069.800000000003</v>
      </c>
      <c r="M71" s="21">
        <f t="shared" si="11"/>
        <v>60.000000000000007</v>
      </c>
      <c r="N71" s="25"/>
      <c r="O71" s="43">
        <v>41.095238095238116</v>
      </c>
      <c r="P71" s="55" t="str">
        <f>[1]!WB(O71,"&lt;=",(50))</f>
        <v>&lt;=</v>
      </c>
      <c r="Q71" s="19">
        <f t="shared" si="9"/>
        <v>-8.9047619047619158</v>
      </c>
      <c r="R71" s="49" t="str">
        <f>[1]!WB(Q71,"&lt;=",0)</f>
        <v>&lt;=</v>
      </c>
      <c r="S71" s="35">
        <v>6.9513520271961349E-4</v>
      </c>
      <c r="T71" s="49" t="str">
        <f>[1]!WB(S71,"&lt;=",F71)</f>
        <v>=&lt;=</v>
      </c>
      <c r="U71" s="30">
        <f t="shared" si="6"/>
        <v>66.783000000000001</v>
      </c>
    </row>
    <row r="72" spans="1:21" ht="26.25" customHeight="1" x14ac:dyDescent="0.2">
      <c r="A72" s="17" t="s">
        <v>73</v>
      </c>
      <c r="B72" s="18" t="str">
        <f t="shared" si="7"/>
        <v>UK Chemical Industry…</v>
      </c>
      <c r="C72" s="19">
        <v>445220</v>
      </c>
      <c r="D72" s="20">
        <v>27.809523809523807</v>
      </c>
      <c r="E72" s="20">
        <v>8013960</v>
      </c>
      <c r="F72" s="21">
        <f t="shared" si="2"/>
        <v>6.9513520271961349E-4</v>
      </c>
      <c r="G72" s="25"/>
      <c r="H72" s="21">
        <f t="shared" si="0"/>
        <v>66783</v>
      </c>
      <c r="I72" s="21">
        <f t="shared" si="3"/>
        <v>66.783000000000001</v>
      </c>
      <c r="J72" s="21">
        <f t="shared" si="8"/>
        <v>2003.49</v>
      </c>
      <c r="K72" s="21">
        <f t="shared" si="1"/>
        <v>120209.40000000001</v>
      </c>
      <c r="L72" s="21">
        <f t="shared" si="10"/>
        <v>40069.800000000003</v>
      </c>
      <c r="M72" s="21">
        <f t="shared" si="11"/>
        <v>60.000000000000007</v>
      </c>
      <c r="N72" s="25"/>
      <c r="O72" s="43">
        <v>36.64285714285716</v>
      </c>
      <c r="P72" s="55" t="str">
        <f>[1]!WB(O72,"&lt;=",(50))</f>
        <v>&lt;=</v>
      </c>
      <c r="Q72" s="19">
        <f t="shared" si="9"/>
        <v>-4.4523809523809597</v>
      </c>
      <c r="R72" s="49" t="str">
        <f>[1]!WB(Q72,"&lt;=",0)</f>
        <v>&lt;=</v>
      </c>
      <c r="S72" s="35">
        <v>6.9513520271961349E-4</v>
      </c>
      <c r="T72" s="49" t="str">
        <f>[1]!WB(S72,"&lt;=",F72)</f>
        <v>=&lt;=</v>
      </c>
      <c r="U72" s="30">
        <f t="shared" si="6"/>
        <v>66.783000000000001</v>
      </c>
    </row>
    <row r="73" spans="1:21" ht="26.25" customHeight="1" x14ac:dyDescent="0.2">
      <c r="A73" s="17" t="s">
        <v>74</v>
      </c>
      <c r="B73" s="18" t="str">
        <f t="shared" si="7"/>
        <v>UK Chemical Industry…</v>
      </c>
      <c r="C73" s="19">
        <v>445220</v>
      </c>
      <c r="D73" s="20">
        <v>27.809523809523807</v>
      </c>
      <c r="E73" s="20">
        <v>8013960</v>
      </c>
      <c r="F73" s="21">
        <f t="shared" si="2"/>
        <v>6.9513520271961349E-4</v>
      </c>
      <c r="G73" s="25"/>
      <c r="H73" s="21">
        <f t="shared" ref="H73:H136" si="12">E73/$D$3</f>
        <v>66783</v>
      </c>
      <c r="I73" s="21">
        <f t="shared" si="3"/>
        <v>66.783000000000001</v>
      </c>
      <c r="J73" s="21">
        <f t="shared" ref="J73:J136" si="13">E73/3600*$F$3</f>
        <v>2003.49</v>
      </c>
      <c r="K73" s="21">
        <f t="shared" ref="K73:K136" si="14">I73*$Y$11</f>
        <v>120209.40000000001</v>
      </c>
      <c r="L73" s="21">
        <f t="shared" si="10"/>
        <v>40069.800000000003</v>
      </c>
      <c r="M73" s="21">
        <f t="shared" si="11"/>
        <v>60.000000000000007</v>
      </c>
      <c r="N73" s="25"/>
      <c r="O73" s="43">
        <v>41.095238095238109</v>
      </c>
      <c r="P73" s="55" t="str">
        <f>[1]!WB(O73,"&lt;=",(50))</f>
        <v>&lt;=</v>
      </c>
      <c r="Q73" s="19">
        <f t="shared" si="9"/>
        <v>-8.9047619047619087</v>
      </c>
      <c r="R73" s="49" t="str">
        <f>[1]!WB(Q73,"&lt;=",0)</f>
        <v>&lt;=</v>
      </c>
      <c r="S73" s="35">
        <v>0</v>
      </c>
      <c r="T73" s="49" t="str">
        <f>[1]!WB(S73,"&lt;=",F73)</f>
        <v>&lt;=</v>
      </c>
      <c r="U73" s="30">
        <f t="shared" ref="U73:U136" si="15">S73*SUM($I$9:$I$362)</f>
        <v>0</v>
      </c>
    </row>
    <row r="74" spans="1:21" ht="26.25" customHeight="1" x14ac:dyDescent="0.2">
      <c r="A74" s="17" t="s">
        <v>75</v>
      </c>
      <c r="B74" s="18" t="str">
        <f t="shared" si="7"/>
        <v>UK Chemical Industry…</v>
      </c>
      <c r="C74" s="19">
        <v>445220</v>
      </c>
      <c r="D74" s="20">
        <v>27.809523809523807</v>
      </c>
      <c r="E74" s="20">
        <v>8013960</v>
      </c>
      <c r="F74" s="21">
        <f t="shared" ref="F74:F137" si="16">I74/SUM($I$9:$I$362)</f>
        <v>6.9513520271961349E-4</v>
      </c>
      <c r="G74" s="25"/>
      <c r="H74" s="21">
        <f t="shared" si="12"/>
        <v>66783</v>
      </c>
      <c r="I74" s="21">
        <f t="shared" ref="I74:I137" si="17">H74/1000</f>
        <v>66.783000000000001</v>
      </c>
      <c r="J74" s="21">
        <f t="shared" si="13"/>
        <v>2003.49</v>
      </c>
      <c r="K74" s="21">
        <f t="shared" si="14"/>
        <v>120209.40000000001</v>
      </c>
      <c r="L74" s="21">
        <f t="shared" si="10"/>
        <v>40069.800000000003</v>
      </c>
      <c r="M74" s="21">
        <f t="shared" si="11"/>
        <v>60.000000000000007</v>
      </c>
      <c r="N74" s="25"/>
      <c r="O74" s="43">
        <v>41.095238095238109</v>
      </c>
      <c r="P74" s="55" t="str">
        <f>[1]!WB(O74,"&lt;=",(50))</f>
        <v>&lt;=</v>
      </c>
      <c r="Q74" s="19">
        <f t="shared" ref="Q74:Q137" si="18">(M74-O74)-(D74)</f>
        <v>-8.9047619047619087</v>
      </c>
      <c r="R74" s="49" t="str">
        <f>[1]!WB(Q74,"&lt;=",0)</f>
        <v>&lt;=</v>
      </c>
      <c r="S74" s="35">
        <v>0</v>
      </c>
      <c r="T74" s="49" t="str">
        <f>[1]!WB(S74,"&lt;=",F74)</f>
        <v>&lt;=</v>
      </c>
      <c r="U74" s="30">
        <f t="shared" si="15"/>
        <v>0</v>
      </c>
    </row>
    <row r="75" spans="1:21" ht="26.25" customHeight="1" x14ac:dyDescent="0.2">
      <c r="A75" s="17" t="s">
        <v>76</v>
      </c>
      <c r="B75" s="18" t="str">
        <f t="shared" ref="B75:B138" si="19">B74</f>
        <v>UK Chemical Industry…</v>
      </c>
      <c r="C75" s="19">
        <v>445220</v>
      </c>
      <c r="D75" s="20">
        <v>27.809523809523807</v>
      </c>
      <c r="E75" s="20">
        <v>8013960</v>
      </c>
      <c r="F75" s="21">
        <f t="shared" si="16"/>
        <v>6.9513520271961349E-4</v>
      </c>
      <c r="G75" s="25"/>
      <c r="H75" s="21">
        <f t="shared" si="12"/>
        <v>66783</v>
      </c>
      <c r="I75" s="21">
        <f t="shared" si="17"/>
        <v>66.783000000000001</v>
      </c>
      <c r="J75" s="21">
        <f t="shared" si="13"/>
        <v>2003.49</v>
      </c>
      <c r="K75" s="21">
        <f t="shared" si="14"/>
        <v>120209.40000000001</v>
      </c>
      <c r="L75" s="21">
        <f t="shared" si="10"/>
        <v>40069.800000000003</v>
      </c>
      <c r="M75" s="21">
        <f t="shared" si="11"/>
        <v>60.000000000000007</v>
      </c>
      <c r="N75" s="25"/>
      <c r="O75" s="43">
        <v>41.095238095238109</v>
      </c>
      <c r="P75" s="55" t="str">
        <f>[1]!WB(O75,"&lt;=",(50))</f>
        <v>&lt;=</v>
      </c>
      <c r="Q75" s="19">
        <f t="shared" si="18"/>
        <v>-8.9047619047619087</v>
      </c>
      <c r="R75" s="49" t="str">
        <f>[1]!WB(Q75,"&lt;=",0)</f>
        <v>&lt;=</v>
      </c>
      <c r="S75" s="35">
        <v>0</v>
      </c>
      <c r="T75" s="49" t="str">
        <f>[1]!WB(S75,"&lt;=",F75)</f>
        <v>&lt;=</v>
      </c>
      <c r="U75" s="30">
        <f t="shared" si="15"/>
        <v>0</v>
      </c>
    </row>
    <row r="76" spans="1:21" ht="26.25" customHeight="1" x14ac:dyDescent="0.2">
      <c r="A76" s="17" t="s">
        <v>77</v>
      </c>
      <c r="B76" s="18" t="str">
        <f t="shared" si="19"/>
        <v>UK Chemical Industry…</v>
      </c>
      <c r="C76" s="19">
        <v>445220</v>
      </c>
      <c r="D76" s="20">
        <v>27.809523809523807</v>
      </c>
      <c r="E76" s="20">
        <v>8013960</v>
      </c>
      <c r="F76" s="21">
        <f t="shared" si="16"/>
        <v>6.9513520271961349E-4</v>
      </c>
      <c r="G76" s="25"/>
      <c r="H76" s="21">
        <f t="shared" si="12"/>
        <v>66783</v>
      </c>
      <c r="I76" s="21">
        <f t="shared" si="17"/>
        <v>66.783000000000001</v>
      </c>
      <c r="J76" s="21">
        <f t="shared" si="13"/>
        <v>2003.49</v>
      </c>
      <c r="K76" s="21">
        <f t="shared" si="14"/>
        <v>120209.40000000001</v>
      </c>
      <c r="L76" s="21">
        <f t="shared" si="10"/>
        <v>40069.800000000003</v>
      </c>
      <c r="M76" s="21">
        <f t="shared" si="11"/>
        <v>60.000000000000007</v>
      </c>
      <c r="N76" s="25"/>
      <c r="O76" s="43">
        <v>41.095238095238109</v>
      </c>
      <c r="P76" s="55" t="str">
        <f>[1]!WB(O76,"&lt;=",(50))</f>
        <v>&lt;=</v>
      </c>
      <c r="Q76" s="19">
        <f t="shared" si="18"/>
        <v>-8.9047619047619087</v>
      </c>
      <c r="R76" s="49" t="str">
        <f>[1]!WB(Q76,"&lt;=",0)</f>
        <v>&lt;=</v>
      </c>
      <c r="S76" s="35">
        <v>0</v>
      </c>
      <c r="T76" s="49" t="str">
        <f>[1]!WB(S76,"&lt;=",F76)</f>
        <v>&lt;=</v>
      </c>
      <c r="U76" s="30">
        <f t="shared" si="15"/>
        <v>0</v>
      </c>
    </row>
    <row r="77" spans="1:21" ht="26.25" customHeight="1" x14ac:dyDescent="0.2">
      <c r="A77" s="17" t="s">
        <v>78</v>
      </c>
      <c r="B77" s="18" t="str">
        <f t="shared" si="19"/>
        <v>UK Chemical Industry…</v>
      </c>
      <c r="C77" s="19">
        <v>445220</v>
      </c>
      <c r="D77" s="20">
        <v>27.809523809523807</v>
      </c>
      <c r="E77" s="20">
        <v>8013960</v>
      </c>
      <c r="F77" s="21">
        <f t="shared" si="16"/>
        <v>6.9513520271961349E-4</v>
      </c>
      <c r="G77" s="25"/>
      <c r="H77" s="21">
        <f t="shared" si="12"/>
        <v>66783</v>
      </c>
      <c r="I77" s="21">
        <f t="shared" si="17"/>
        <v>66.783000000000001</v>
      </c>
      <c r="J77" s="21">
        <f t="shared" si="13"/>
        <v>2003.49</v>
      </c>
      <c r="K77" s="21">
        <f t="shared" si="14"/>
        <v>120209.40000000001</v>
      </c>
      <c r="L77" s="21">
        <f t="shared" si="10"/>
        <v>40069.800000000003</v>
      </c>
      <c r="M77" s="21">
        <f t="shared" si="11"/>
        <v>60.000000000000007</v>
      </c>
      <c r="N77" s="25"/>
      <c r="O77" s="43">
        <v>41.095238095238109</v>
      </c>
      <c r="P77" s="55" t="str">
        <f>[1]!WB(O77,"&lt;=",(50))</f>
        <v>&lt;=</v>
      </c>
      <c r="Q77" s="19">
        <f t="shared" si="18"/>
        <v>-8.9047619047619087</v>
      </c>
      <c r="R77" s="49" t="str">
        <f>[1]!WB(Q77,"&lt;=",0)</f>
        <v>&lt;=</v>
      </c>
      <c r="S77" s="35">
        <v>0</v>
      </c>
      <c r="T77" s="49" t="str">
        <f>[1]!WB(S77,"&lt;=",F77)</f>
        <v>&lt;=</v>
      </c>
      <c r="U77" s="30">
        <f t="shared" si="15"/>
        <v>0</v>
      </c>
    </row>
    <row r="78" spans="1:21" ht="26.25" customHeight="1" x14ac:dyDescent="0.2">
      <c r="A78" s="17" t="s">
        <v>79</v>
      </c>
      <c r="B78" s="18" t="str">
        <f t="shared" si="19"/>
        <v>UK Chemical Industry…</v>
      </c>
      <c r="C78" s="19">
        <v>445220</v>
      </c>
      <c r="D78" s="20">
        <v>27.809523809523807</v>
      </c>
      <c r="E78" s="20">
        <v>8013960</v>
      </c>
      <c r="F78" s="21">
        <f t="shared" si="16"/>
        <v>6.9513520271961349E-4</v>
      </c>
      <c r="G78" s="25"/>
      <c r="H78" s="21">
        <f t="shared" si="12"/>
        <v>66783</v>
      </c>
      <c r="I78" s="21">
        <f t="shared" si="17"/>
        <v>66.783000000000001</v>
      </c>
      <c r="J78" s="21">
        <f t="shared" si="13"/>
        <v>2003.49</v>
      </c>
      <c r="K78" s="21">
        <f t="shared" si="14"/>
        <v>120209.40000000001</v>
      </c>
      <c r="L78" s="21">
        <f t="shared" si="10"/>
        <v>40069.800000000003</v>
      </c>
      <c r="M78" s="21">
        <f t="shared" si="11"/>
        <v>60.000000000000007</v>
      </c>
      <c r="N78" s="25"/>
      <c r="O78" s="43">
        <v>41.095238095238109</v>
      </c>
      <c r="P78" s="55" t="str">
        <f>[1]!WB(O78,"&lt;=",(50))</f>
        <v>&lt;=</v>
      </c>
      <c r="Q78" s="19">
        <f t="shared" si="18"/>
        <v>-8.9047619047619087</v>
      </c>
      <c r="R78" s="49" t="str">
        <f>[1]!WB(Q78,"&lt;=",0)</f>
        <v>&lt;=</v>
      </c>
      <c r="S78" s="35">
        <v>0</v>
      </c>
      <c r="T78" s="49" t="str">
        <f>[1]!WB(S78,"&lt;=",F78)</f>
        <v>&lt;=</v>
      </c>
      <c r="U78" s="30">
        <f t="shared" si="15"/>
        <v>0</v>
      </c>
    </row>
    <row r="79" spans="1:21" ht="26.25" customHeight="1" x14ac:dyDescent="0.2">
      <c r="A79" s="17" t="s">
        <v>80</v>
      </c>
      <c r="B79" s="18" t="str">
        <f t="shared" si="19"/>
        <v>UK Chemical Industry…</v>
      </c>
      <c r="C79" s="19">
        <v>445220</v>
      </c>
      <c r="D79" s="20">
        <v>27.809523809523807</v>
      </c>
      <c r="E79" s="20">
        <v>8013960</v>
      </c>
      <c r="F79" s="21">
        <f t="shared" si="16"/>
        <v>6.9513520271961349E-4</v>
      </c>
      <c r="G79" s="25"/>
      <c r="H79" s="21">
        <f t="shared" si="12"/>
        <v>66783</v>
      </c>
      <c r="I79" s="21">
        <f t="shared" si="17"/>
        <v>66.783000000000001</v>
      </c>
      <c r="J79" s="21">
        <f t="shared" si="13"/>
        <v>2003.49</v>
      </c>
      <c r="K79" s="21">
        <f t="shared" si="14"/>
        <v>120209.40000000001</v>
      </c>
      <c r="L79" s="21">
        <f t="shared" si="10"/>
        <v>40069.800000000003</v>
      </c>
      <c r="M79" s="21">
        <f t="shared" si="11"/>
        <v>60.000000000000007</v>
      </c>
      <c r="N79" s="25"/>
      <c r="O79" s="43">
        <v>41.095238095238109</v>
      </c>
      <c r="P79" s="55" t="str">
        <f>[1]!WB(O79,"&lt;=",(50))</f>
        <v>&lt;=</v>
      </c>
      <c r="Q79" s="19">
        <f t="shared" si="18"/>
        <v>-8.9047619047619087</v>
      </c>
      <c r="R79" s="49" t="str">
        <f>[1]!WB(Q79,"&lt;=",0)</f>
        <v>&lt;=</v>
      </c>
      <c r="S79" s="35">
        <v>0</v>
      </c>
      <c r="T79" s="49" t="str">
        <f>[1]!WB(S79,"&lt;=",F79)</f>
        <v>&lt;=</v>
      </c>
      <c r="U79" s="30">
        <f t="shared" si="15"/>
        <v>0</v>
      </c>
    </row>
    <row r="80" spans="1:21" ht="26.25" customHeight="1" x14ac:dyDescent="0.2">
      <c r="A80" s="17" t="s">
        <v>81</v>
      </c>
      <c r="B80" s="18" t="str">
        <f t="shared" si="19"/>
        <v>UK Chemical Industry…</v>
      </c>
      <c r="C80" s="19">
        <v>445220</v>
      </c>
      <c r="D80" s="20">
        <v>27.809523809523807</v>
      </c>
      <c r="E80" s="20">
        <v>8013960</v>
      </c>
      <c r="F80" s="21">
        <f t="shared" si="16"/>
        <v>6.9513520271961349E-4</v>
      </c>
      <c r="G80" s="25"/>
      <c r="H80" s="21">
        <f t="shared" si="12"/>
        <v>66783</v>
      </c>
      <c r="I80" s="21">
        <f t="shared" si="17"/>
        <v>66.783000000000001</v>
      </c>
      <c r="J80" s="21">
        <f t="shared" si="13"/>
        <v>2003.49</v>
      </c>
      <c r="K80" s="21">
        <f t="shared" si="14"/>
        <v>120209.40000000001</v>
      </c>
      <c r="L80" s="21">
        <f t="shared" si="10"/>
        <v>40069.800000000003</v>
      </c>
      <c r="M80" s="21">
        <f t="shared" si="11"/>
        <v>60.000000000000007</v>
      </c>
      <c r="N80" s="25"/>
      <c r="O80" s="43">
        <v>41.095238095238109</v>
      </c>
      <c r="P80" s="55" t="str">
        <f>[1]!WB(O80,"&lt;=",(50))</f>
        <v>&lt;=</v>
      </c>
      <c r="Q80" s="19">
        <f t="shared" si="18"/>
        <v>-8.9047619047619087</v>
      </c>
      <c r="R80" s="49" t="str">
        <f>[1]!WB(Q80,"&lt;=",0)</f>
        <v>&lt;=</v>
      </c>
      <c r="S80" s="35">
        <v>0</v>
      </c>
      <c r="T80" s="49" t="str">
        <f>[1]!WB(S80,"&lt;=",F80)</f>
        <v>&lt;=</v>
      </c>
      <c r="U80" s="30">
        <f t="shared" si="15"/>
        <v>0</v>
      </c>
    </row>
    <row r="81" spans="1:21" ht="26.25" customHeight="1" x14ac:dyDescent="0.2">
      <c r="A81" s="17" t="s">
        <v>82</v>
      </c>
      <c r="B81" s="18" t="str">
        <f t="shared" si="19"/>
        <v>UK Chemical Industry…</v>
      </c>
      <c r="C81" s="19">
        <v>445220</v>
      </c>
      <c r="D81" s="20">
        <v>27.809523809523807</v>
      </c>
      <c r="E81" s="20">
        <v>8013960</v>
      </c>
      <c r="F81" s="21">
        <f t="shared" si="16"/>
        <v>6.9513520271961349E-4</v>
      </c>
      <c r="G81" s="25"/>
      <c r="H81" s="21">
        <f t="shared" si="12"/>
        <v>66783</v>
      </c>
      <c r="I81" s="21">
        <f t="shared" si="17"/>
        <v>66.783000000000001</v>
      </c>
      <c r="J81" s="21">
        <f t="shared" si="13"/>
        <v>2003.49</v>
      </c>
      <c r="K81" s="21">
        <f t="shared" si="14"/>
        <v>120209.40000000001</v>
      </c>
      <c r="L81" s="21">
        <f t="shared" ref="L81:L144" si="20">$G$3*J81</f>
        <v>40069.800000000003</v>
      </c>
      <c r="M81" s="21">
        <f t="shared" ref="M81:M144" si="21">K81/J81</f>
        <v>60.000000000000007</v>
      </c>
      <c r="N81" s="25"/>
      <c r="O81" s="43">
        <v>41.095238095238109</v>
      </c>
      <c r="P81" s="55" t="str">
        <f>[1]!WB(O81,"&lt;=",(50))</f>
        <v>&lt;=</v>
      </c>
      <c r="Q81" s="19">
        <f t="shared" si="18"/>
        <v>-8.9047619047619087</v>
      </c>
      <c r="R81" s="49" t="str">
        <f>[1]!WB(Q81,"&lt;=",0)</f>
        <v>&lt;=</v>
      </c>
      <c r="S81" s="35">
        <v>0</v>
      </c>
      <c r="T81" s="49" t="str">
        <f>[1]!WB(S81,"&lt;=",F81)</f>
        <v>&lt;=</v>
      </c>
      <c r="U81" s="30">
        <f t="shared" si="15"/>
        <v>0</v>
      </c>
    </row>
    <row r="82" spans="1:21" ht="26.25" customHeight="1" x14ac:dyDescent="0.2">
      <c r="A82" s="17" t="s">
        <v>83</v>
      </c>
      <c r="B82" s="18" t="str">
        <f t="shared" si="19"/>
        <v>UK Chemical Industry…</v>
      </c>
      <c r="C82" s="19">
        <v>445220</v>
      </c>
      <c r="D82" s="20">
        <v>27.809523809523807</v>
      </c>
      <c r="E82" s="20">
        <v>8013960</v>
      </c>
      <c r="F82" s="21">
        <f t="shared" si="16"/>
        <v>6.9513520271961349E-4</v>
      </c>
      <c r="G82" s="25"/>
      <c r="H82" s="21">
        <f t="shared" si="12"/>
        <v>66783</v>
      </c>
      <c r="I82" s="21">
        <f t="shared" si="17"/>
        <v>66.783000000000001</v>
      </c>
      <c r="J82" s="21">
        <f t="shared" si="13"/>
        <v>2003.49</v>
      </c>
      <c r="K82" s="21">
        <f t="shared" si="14"/>
        <v>120209.40000000001</v>
      </c>
      <c r="L82" s="21">
        <f t="shared" si="20"/>
        <v>40069.800000000003</v>
      </c>
      <c r="M82" s="21">
        <f t="shared" si="21"/>
        <v>60.000000000000007</v>
      </c>
      <c r="N82" s="25"/>
      <c r="O82" s="43">
        <v>41.095238095238109</v>
      </c>
      <c r="P82" s="55" t="str">
        <f>[1]!WB(O82,"&lt;=",(50))</f>
        <v>&lt;=</v>
      </c>
      <c r="Q82" s="19">
        <f t="shared" si="18"/>
        <v>-8.9047619047619087</v>
      </c>
      <c r="R82" s="49" t="str">
        <f>[1]!WB(Q82,"&lt;=",0)</f>
        <v>&lt;=</v>
      </c>
      <c r="S82" s="35">
        <v>0</v>
      </c>
      <c r="T82" s="49" t="str">
        <f>[1]!WB(S82,"&lt;=",F82)</f>
        <v>&lt;=</v>
      </c>
      <c r="U82" s="30">
        <f t="shared" si="15"/>
        <v>0</v>
      </c>
    </row>
    <row r="83" spans="1:21" ht="26.25" customHeight="1" x14ac:dyDescent="0.2">
      <c r="A83" s="17" t="s">
        <v>84</v>
      </c>
      <c r="B83" s="18" t="str">
        <f t="shared" si="19"/>
        <v>UK Chemical Industry…</v>
      </c>
      <c r="C83" s="19">
        <v>445220</v>
      </c>
      <c r="D83" s="20">
        <v>27.809523809523807</v>
      </c>
      <c r="E83" s="20">
        <v>8013960</v>
      </c>
      <c r="F83" s="21">
        <f t="shared" si="16"/>
        <v>6.9513520271961349E-4</v>
      </c>
      <c r="G83" s="25"/>
      <c r="H83" s="21">
        <f t="shared" si="12"/>
        <v>66783</v>
      </c>
      <c r="I83" s="21">
        <f t="shared" si="17"/>
        <v>66.783000000000001</v>
      </c>
      <c r="J83" s="21">
        <f t="shared" si="13"/>
        <v>2003.49</v>
      </c>
      <c r="K83" s="21">
        <f t="shared" si="14"/>
        <v>120209.40000000001</v>
      </c>
      <c r="L83" s="21">
        <f t="shared" si="20"/>
        <v>40069.800000000003</v>
      </c>
      <c r="M83" s="21">
        <f t="shared" si="21"/>
        <v>60.000000000000007</v>
      </c>
      <c r="N83" s="25"/>
      <c r="O83" s="43">
        <v>41.095238095238109</v>
      </c>
      <c r="P83" s="55" t="str">
        <f>[1]!WB(O83,"&lt;=",(50))</f>
        <v>&lt;=</v>
      </c>
      <c r="Q83" s="19">
        <f t="shared" si="18"/>
        <v>-8.9047619047619087</v>
      </c>
      <c r="R83" s="49" t="str">
        <f>[1]!WB(Q83,"&lt;=",0)</f>
        <v>&lt;=</v>
      </c>
      <c r="S83" s="35">
        <v>0</v>
      </c>
      <c r="T83" s="49" t="str">
        <f>[1]!WB(S83,"&lt;=",F83)</f>
        <v>&lt;=</v>
      </c>
      <c r="U83" s="30">
        <f t="shared" si="15"/>
        <v>0</v>
      </c>
    </row>
    <row r="84" spans="1:21" ht="26.25" customHeight="1" x14ac:dyDescent="0.2">
      <c r="A84" s="17" t="s">
        <v>85</v>
      </c>
      <c r="B84" s="18" t="str">
        <f t="shared" si="19"/>
        <v>UK Chemical Industry…</v>
      </c>
      <c r="C84" s="19">
        <v>445220</v>
      </c>
      <c r="D84" s="20">
        <v>27.809523809523807</v>
      </c>
      <c r="E84" s="20">
        <v>8013960</v>
      </c>
      <c r="F84" s="21">
        <f t="shared" si="16"/>
        <v>6.9513520271961349E-4</v>
      </c>
      <c r="G84" s="25"/>
      <c r="H84" s="21">
        <f t="shared" si="12"/>
        <v>66783</v>
      </c>
      <c r="I84" s="21">
        <f t="shared" si="17"/>
        <v>66.783000000000001</v>
      </c>
      <c r="J84" s="21">
        <f t="shared" si="13"/>
        <v>2003.49</v>
      </c>
      <c r="K84" s="21">
        <f t="shared" si="14"/>
        <v>120209.40000000001</v>
      </c>
      <c r="L84" s="21">
        <f t="shared" si="20"/>
        <v>40069.800000000003</v>
      </c>
      <c r="M84" s="21">
        <f t="shared" si="21"/>
        <v>60.000000000000007</v>
      </c>
      <c r="N84" s="25"/>
      <c r="O84" s="43">
        <v>41.095238095238109</v>
      </c>
      <c r="P84" s="55" t="str">
        <f>[1]!WB(O84,"&lt;=",(50))</f>
        <v>&lt;=</v>
      </c>
      <c r="Q84" s="19">
        <f t="shared" si="18"/>
        <v>-8.9047619047619087</v>
      </c>
      <c r="R84" s="49" t="str">
        <f>[1]!WB(Q84,"&lt;=",0)</f>
        <v>&lt;=</v>
      </c>
      <c r="S84" s="35">
        <v>6.9513520271961349E-4</v>
      </c>
      <c r="T84" s="49" t="str">
        <f>[1]!WB(S84,"&lt;=",F84)</f>
        <v>=&lt;=</v>
      </c>
      <c r="U84" s="30">
        <f t="shared" si="15"/>
        <v>66.783000000000001</v>
      </c>
    </row>
    <row r="85" spans="1:21" ht="26.25" customHeight="1" x14ac:dyDescent="0.2">
      <c r="A85" s="17" t="s">
        <v>86</v>
      </c>
      <c r="B85" s="18" t="str">
        <f t="shared" si="19"/>
        <v>UK Chemical Industry…</v>
      </c>
      <c r="C85" s="19">
        <v>445220</v>
      </c>
      <c r="D85" s="20">
        <v>27.809523809523807</v>
      </c>
      <c r="E85" s="20">
        <v>8013960</v>
      </c>
      <c r="F85" s="21">
        <f t="shared" si="16"/>
        <v>6.9513520271961349E-4</v>
      </c>
      <c r="G85" s="25"/>
      <c r="H85" s="21">
        <f t="shared" si="12"/>
        <v>66783</v>
      </c>
      <c r="I85" s="21">
        <f t="shared" si="17"/>
        <v>66.783000000000001</v>
      </c>
      <c r="J85" s="21">
        <f t="shared" si="13"/>
        <v>2003.49</v>
      </c>
      <c r="K85" s="21">
        <f t="shared" si="14"/>
        <v>120209.40000000001</v>
      </c>
      <c r="L85" s="21">
        <f t="shared" si="20"/>
        <v>40069.800000000003</v>
      </c>
      <c r="M85" s="21">
        <f t="shared" si="21"/>
        <v>60.000000000000007</v>
      </c>
      <c r="N85" s="25"/>
      <c r="O85" s="43">
        <v>41.095238095238109</v>
      </c>
      <c r="P85" s="55" t="str">
        <f>[1]!WB(O85,"&lt;=",(50))</f>
        <v>&lt;=</v>
      </c>
      <c r="Q85" s="19">
        <f t="shared" si="18"/>
        <v>-8.9047619047619087</v>
      </c>
      <c r="R85" s="49" t="str">
        <f>[1]!WB(Q85,"&lt;=",0)</f>
        <v>&lt;=</v>
      </c>
      <c r="S85" s="35">
        <v>6.9513520271961349E-4</v>
      </c>
      <c r="T85" s="49" t="str">
        <f>[1]!WB(S85,"&lt;=",F85)</f>
        <v>=&lt;=</v>
      </c>
      <c r="U85" s="30">
        <f t="shared" si="15"/>
        <v>66.783000000000001</v>
      </c>
    </row>
    <row r="86" spans="1:21" ht="26.25" customHeight="1" x14ac:dyDescent="0.2">
      <c r="A86" s="17" t="s">
        <v>87</v>
      </c>
      <c r="B86" s="18" t="str">
        <f t="shared" si="19"/>
        <v>UK Chemical Industry…</v>
      </c>
      <c r="C86" s="19">
        <v>445220</v>
      </c>
      <c r="D86" s="20">
        <v>27.809523809523807</v>
      </c>
      <c r="E86" s="20">
        <v>8013960</v>
      </c>
      <c r="F86" s="21">
        <f t="shared" si="16"/>
        <v>6.9513520271961349E-4</v>
      </c>
      <c r="G86" s="25"/>
      <c r="H86" s="21">
        <f t="shared" si="12"/>
        <v>66783</v>
      </c>
      <c r="I86" s="21">
        <f t="shared" si="17"/>
        <v>66.783000000000001</v>
      </c>
      <c r="J86" s="21">
        <f t="shared" si="13"/>
        <v>2003.49</v>
      </c>
      <c r="K86" s="21">
        <f t="shared" si="14"/>
        <v>120209.40000000001</v>
      </c>
      <c r="L86" s="21">
        <f t="shared" si="20"/>
        <v>40069.800000000003</v>
      </c>
      <c r="M86" s="21">
        <f t="shared" si="21"/>
        <v>60.000000000000007</v>
      </c>
      <c r="N86" s="25"/>
      <c r="O86" s="43">
        <v>41.095238095238109</v>
      </c>
      <c r="P86" s="55" t="str">
        <f>[1]!WB(O86,"&lt;=",(50))</f>
        <v>&lt;=</v>
      </c>
      <c r="Q86" s="19">
        <f t="shared" si="18"/>
        <v>-8.9047619047619087</v>
      </c>
      <c r="R86" s="49" t="str">
        <f>[1]!WB(Q86,"&lt;=",0)</f>
        <v>&lt;=</v>
      </c>
      <c r="S86" s="35">
        <v>6.9513520271961349E-4</v>
      </c>
      <c r="T86" s="49" t="str">
        <f>[1]!WB(S86,"&lt;=",F86)</f>
        <v>=&lt;=</v>
      </c>
      <c r="U86" s="30">
        <f t="shared" si="15"/>
        <v>66.783000000000001</v>
      </c>
    </row>
    <row r="87" spans="1:21" ht="26.25" customHeight="1" x14ac:dyDescent="0.2">
      <c r="A87" s="17" t="s">
        <v>88</v>
      </c>
      <c r="B87" s="18" t="str">
        <f t="shared" si="19"/>
        <v>UK Chemical Industry…</v>
      </c>
      <c r="C87" s="19">
        <v>445220</v>
      </c>
      <c r="D87" s="20">
        <v>27.809523809523807</v>
      </c>
      <c r="E87" s="20">
        <v>8013960</v>
      </c>
      <c r="F87" s="21">
        <f t="shared" si="16"/>
        <v>6.9513520271961349E-4</v>
      </c>
      <c r="G87" s="25"/>
      <c r="H87" s="21">
        <f t="shared" si="12"/>
        <v>66783</v>
      </c>
      <c r="I87" s="21">
        <f t="shared" si="17"/>
        <v>66.783000000000001</v>
      </c>
      <c r="J87" s="21">
        <f t="shared" si="13"/>
        <v>2003.49</v>
      </c>
      <c r="K87" s="21">
        <f t="shared" si="14"/>
        <v>120209.40000000001</v>
      </c>
      <c r="L87" s="21">
        <f t="shared" si="20"/>
        <v>40069.800000000003</v>
      </c>
      <c r="M87" s="21">
        <f t="shared" si="21"/>
        <v>60.000000000000007</v>
      </c>
      <c r="N87" s="25"/>
      <c r="O87" s="43">
        <v>41.095238095238109</v>
      </c>
      <c r="P87" s="55" t="str">
        <f>[1]!WB(O87,"&lt;=",(50))</f>
        <v>&lt;=</v>
      </c>
      <c r="Q87" s="19">
        <f t="shared" si="18"/>
        <v>-8.9047619047619087</v>
      </c>
      <c r="R87" s="49" t="str">
        <f>[1]!WB(Q87,"&lt;=",0)</f>
        <v>&lt;=</v>
      </c>
      <c r="S87" s="35">
        <v>6.9513520271961349E-4</v>
      </c>
      <c r="T87" s="49" t="str">
        <f>[1]!WB(S87,"&lt;=",F87)</f>
        <v>=&lt;=</v>
      </c>
      <c r="U87" s="30">
        <f t="shared" si="15"/>
        <v>66.783000000000001</v>
      </c>
    </row>
    <row r="88" spans="1:21" ht="26.25" customHeight="1" x14ac:dyDescent="0.2">
      <c r="A88" s="17" t="s">
        <v>89</v>
      </c>
      <c r="B88" s="18" t="str">
        <f t="shared" si="19"/>
        <v>UK Chemical Industry…</v>
      </c>
      <c r="C88" s="19">
        <v>445220</v>
      </c>
      <c r="D88" s="20">
        <v>27.809523809523807</v>
      </c>
      <c r="E88" s="20">
        <v>8013960</v>
      </c>
      <c r="F88" s="21">
        <f t="shared" si="16"/>
        <v>6.9513520271961349E-4</v>
      </c>
      <c r="G88" s="25"/>
      <c r="H88" s="21">
        <f t="shared" si="12"/>
        <v>66783</v>
      </c>
      <c r="I88" s="21">
        <f t="shared" si="17"/>
        <v>66.783000000000001</v>
      </c>
      <c r="J88" s="21">
        <f t="shared" si="13"/>
        <v>2003.49</v>
      </c>
      <c r="K88" s="21">
        <f t="shared" si="14"/>
        <v>120209.40000000001</v>
      </c>
      <c r="L88" s="21">
        <f t="shared" si="20"/>
        <v>40069.800000000003</v>
      </c>
      <c r="M88" s="21">
        <f t="shared" si="21"/>
        <v>60.000000000000007</v>
      </c>
      <c r="N88" s="25"/>
      <c r="O88" s="43">
        <v>41.095238095238109</v>
      </c>
      <c r="P88" s="55" t="str">
        <f>[1]!WB(O88,"&lt;=",(50))</f>
        <v>&lt;=</v>
      </c>
      <c r="Q88" s="19">
        <f t="shared" si="18"/>
        <v>-8.9047619047619087</v>
      </c>
      <c r="R88" s="49" t="str">
        <f>[1]!WB(Q88,"&lt;=",0)</f>
        <v>&lt;=</v>
      </c>
      <c r="S88" s="35">
        <v>6.9513520271961349E-4</v>
      </c>
      <c r="T88" s="49" t="str">
        <f>[1]!WB(S88,"&lt;=",F88)</f>
        <v>=&lt;=</v>
      </c>
      <c r="U88" s="30">
        <f t="shared" si="15"/>
        <v>66.783000000000001</v>
      </c>
    </row>
    <row r="89" spans="1:21" ht="26.25" customHeight="1" x14ac:dyDescent="0.2">
      <c r="A89" s="17" t="s">
        <v>90</v>
      </c>
      <c r="B89" s="18" t="str">
        <f t="shared" si="19"/>
        <v>UK Chemical Industry…</v>
      </c>
      <c r="C89" s="19">
        <v>445220</v>
      </c>
      <c r="D89" s="20">
        <v>27.809523809523807</v>
      </c>
      <c r="E89" s="20">
        <v>8013960</v>
      </c>
      <c r="F89" s="21">
        <f t="shared" si="16"/>
        <v>6.9513520271961349E-4</v>
      </c>
      <c r="G89" s="25"/>
      <c r="H89" s="21">
        <f t="shared" si="12"/>
        <v>66783</v>
      </c>
      <c r="I89" s="21">
        <f t="shared" si="17"/>
        <v>66.783000000000001</v>
      </c>
      <c r="J89" s="21">
        <f t="shared" si="13"/>
        <v>2003.49</v>
      </c>
      <c r="K89" s="21">
        <f t="shared" si="14"/>
        <v>120209.40000000001</v>
      </c>
      <c r="L89" s="21">
        <f t="shared" si="20"/>
        <v>40069.800000000003</v>
      </c>
      <c r="M89" s="21">
        <f t="shared" si="21"/>
        <v>60.000000000000007</v>
      </c>
      <c r="N89" s="25"/>
      <c r="O89" s="43">
        <v>41.095238095238109</v>
      </c>
      <c r="P89" s="55" t="str">
        <f>[1]!WB(O89,"&lt;=",(50))</f>
        <v>&lt;=</v>
      </c>
      <c r="Q89" s="19">
        <f t="shared" si="18"/>
        <v>-8.9047619047619087</v>
      </c>
      <c r="R89" s="49" t="str">
        <f>[1]!WB(Q89,"&lt;=",0)</f>
        <v>&lt;=</v>
      </c>
      <c r="S89" s="35">
        <v>6.9513520271961349E-4</v>
      </c>
      <c r="T89" s="49" t="str">
        <f>[1]!WB(S89,"&lt;=",F89)</f>
        <v>=&lt;=</v>
      </c>
      <c r="U89" s="30">
        <f t="shared" si="15"/>
        <v>66.783000000000001</v>
      </c>
    </row>
    <row r="90" spans="1:21" ht="26.25" customHeight="1" x14ac:dyDescent="0.2">
      <c r="A90" s="17" t="s">
        <v>91</v>
      </c>
      <c r="B90" s="18" t="str">
        <f t="shared" si="19"/>
        <v>UK Chemical Industry…</v>
      </c>
      <c r="C90" s="19">
        <v>445220</v>
      </c>
      <c r="D90" s="20">
        <v>27.809523809523807</v>
      </c>
      <c r="E90" s="20">
        <v>8013960</v>
      </c>
      <c r="F90" s="21">
        <f t="shared" si="16"/>
        <v>6.9513520271961349E-4</v>
      </c>
      <c r="G90" s="25"/>
      <c r="H90" s="21">
        <f t="shared" si="12"/>
        <v>66783</v>
      </c>
      <c r="I90" s="21">
        <f t="shared" si="17"/>
        <v>66.783000000000001</v>
      </c>
      <c r="J90" s="21">
        <f t="shared" si="13"/>
        <v>2003.49</v>
      </c>
      <c r="K90" s="21">
        <f t="shared" si="14"/>
        <v>120209.40000000001</v>
      </c>
      <c r="L90" s="21">
        <f t="shared" si="20"/>
        <v>40069.800000000003</v>
      </c>
      <c r="M90" s="21">
        <f t="shared" si="21"/>
        <v>60.000000000000007</v>
      </c>
      <c r="N90" s="25"/>
      <c r="O90" s="43">
        <v>41.095238095238109</v>
      </c>
      <c r="P90" s="55" t="str">
        <f>[1]!WB(O90,"&lt;=",(50))</f>
        <v>&lt;=</v>
      </c>
      <c r="Q90" s="19">
        <f t="shared" si="18"/>
        <v>-8.9047619047619087</v>
      </c>
      <c r="R90" s="49" t="str">
        <f>[1]!WB(Q90,"&lt;=",0)</f>
        <v>&lt;=</v>
      </c>
      <c r="S90" s="35">
        <v>6.9513520271961349E-4</v>
      </c>
      <c r="T90" s="49" t="str">
        <f>[1]!WB(S90,"&lt;=",F90)</f>
        <v>=&lt;=</v>
      </c>
      <c r="U90" s="30">
        <f t="shared" si="15"/>
        <v>66.783000000000001</v>
      </c>
    </row>
    <row r="91" spans="1:21" ht="26.25" customHeight="1" x14ac:dyDescent="0.2">
      <c r="A91" s="17" t="s">
        <v>92</v>
      </c>
      <c r="B91" s="18" t="str">
        <f t="shared" si="19"/>
        <v>UK Chemical Industry…</v>
      </c>
      <c r="C91" s="19">
        <v>445220</v>
      </c>
      <c r="D91" s="20">
        <v>27.809523809523807</v>
      </c>
      <c r="E91" s="20">
        <v>8013960</v>
      </c>
      <c r="F91" s="21">
        <f t="shared" si="16"/>
        <v>6.9513520271961349E-4</v>
      </c>
      <c r="G91" s="25"/>
      <c r="H91" s="21">
        <f t="shared" si="12"/>
        <v>66783</v>
      </c>
      <c r="I91" s="21">
        <f t="shared" si="17"/>
        <v>66.783000000000001</v>
      </c>
      <c r="J91" s="21">
        <f t="shared" si="13"/>
        <v>2003.49</v>
      </c>
      <c r="K91" s="21">
        <f t="shared" si="14"/>
        <v>120209.40000000001</v>
      </c>
      <c r="L91" s="21">
        <f t="shared" si="20"/>
        <v>40069.800000000003</v>
      </c>
      <c r="M91" s="21">
        <f t="shared" si="21"/>
        <v>60.000000000000007</v>
      </c>
      <c r="N91" s="25"/>
      <c r="O91" s="43">
        <v>41.095238095238109</v>
      </c>
      <c r="P91" s="55" t="str">
        <f>[1]!WB(O91,"&lt;=",(50))</f>
        <v>&lt;=</v>
      </c>
      <c r="Q91" s="19">
        <f t="shared" si="18"/>
        <v>-8.9047619047619087</v>
      </c>
      <c r="R91" s="49" t="str">
        <f>[1]!WB(Q91,"&lt;=",0)</f>
        <v>&lt;=</v>
      </c>
      <c r="S91" s="35">
        <v>6.9513520271961349E-4</v>
      </c>
      <c r="T91" s="49" t="str">
        <f>[1]!WB(S91,"&lt;=",F91)</f>
        <v>=&lt;=</v>
      </c>
      <c r="U91" s="30">
        <f t="shared" si="15"/>
        <v>66.783000000000001</v>
      </c>
    </row>
    <row r="92" spans="1:21" ht="26.25" customHeight="1" x14ac:dyDescent="0.2">
      <c r="A92" s="17" t="s">
        <v>93</v>
      </c>
      <c r="B92" s="18" t="str">
        <f t="shared" si="19"/>
        <v>UK Chemical Industry…</v>
      </c>
      <c r="C92" s="19">
        <v>445220</v>
      </c>
      <c r="D92" s="20">
        <v>27.809523809523807</v>
      </c>
      <c r="E92" s="20">
        <v>8013960</v>
      </c>
      <c r="F92" s="21">
        <f t="shared" si="16"/>
        <v>6.9513520271961349E-4</v>
      </c>
      <c r="G92" s="25"/>
      <c r="H92" s="21">
        <f t="shared" si="12"/>
        <v>66783</v>
      </c>
      <c r="I92" s="21">
        <f t="shared" si="17"/>
        <v>66.783000000000001</v>
      </c>
      <c r="J92" s="21">
        <f t="shared" si="13"/>
        <v>2003.49</v>
      </c>
      <c r="K92" s="21">
        <f t="shared" si="14"/>
        <v>120209.40000000001</v>
      </c>
      <c r="L92" s="21">
        <f t="shared" si="20"/>
        <v>40069.800000000003</v>
      </c>
      <c r="M92" s="21">
        <f t="shared" si="21"/>
        <v>60.000000000000007</v>
      </c>
      <c r="N92" s="25"/>
      <c r="O92" s="43">
        <v>41.095238095238109</v>
      </c>
      <c r="P92" s="55" t="str">
        <f>[1]!WB(O92,"&lt;=",(50))</f>
        <v>&lt;=</v>
      </c>
      <c r="Q92" s="19">
        <f t="shared" si="18"/>
        <v>-8.9047619047619087</v>
      </c>
      <c r="R92" s="49" t="str">
        <f>[1]!WB(Q92,"&lt;=",0)</f>
        <v>&lt;=</v>
      </c>
      <c r="S92" s="35">
        <v>6.9513520271961349E-4</v>
      </c>
      <c r="T92" s="49" t="str">
        <f>[1]!WB(S92,"&lt;=",F92)</f>
        <v>=&lt;=</v>
      </c>
      <c r="U92" s="30">
        <f t="shared" si="15"/>
        <v>66.783000000000001</v>
      </c>
    </row>
    <row r="93" spans="1:21" ht="26.25" customHeight="1" x14ac:dyDescent="0.2">
      <c r="A93" s="17" t="s">
        <v>94</v>
      </c>
      <c r="B93" s="18" t="str">
        <f t="shared" si="19"/>
        <v>UK Chemical Industry…</v>
      </c>
      <c r="C93" s="19">
        <v>445220</v>
      </c>
      <c r="D93" s="20">
        <v>27.809523809523807</v>
      </c>
      <c r="E93" s="20">
        <v>8013960</v>
      </c>
      <c r="F93" s="21">
        <f t="shared" si="16"/>
        <v>6.9513520271961349E-4</v>
      </c>
      <c r="G93" s="25"/>
      <c r="H93" s="21">
        <f t="shared" si="12"/>
        <v>66783</v>
      </c>
      <c r="I93" s="21">
        <f t="shared" si="17"/>
        <v>66.783000000000001</v>
      </c>
      <c r="J93" s="21">
        <f t="shared" si="13"/>
        <v>2003.49</v>
      </c>
      <c r="K93" s="21">
        <f t="shared" si="14"/>
        <v>120209.40000000001</v>
      </c>
      <c r="L93" s="21">
        <f t="shared" si="20"/>
        <v>40069.800000000003</v>
      </c>
      <c r="M93" s="21">
        <f t="shared" si="21"/>
        <v>60.000000000000007</v>
      </c>
      <c r="N93" s="25"/>
      <c r="O93" s="43">
        <v>41.095238095238109</v>
      </c>
      <c r="P93" s="55" t="str">
        <f>[1]!WB(O93,"&lt;=",(50))</f>
        <v>&lt;=</v>
      </c>
      <c r="Q93" s="19">
        <f t="shared" si="18"/>
        <v>-8.9047619047619087</v>
      </c>
      <c r="R93" s="49" t="str">
        <f>[1]!WB(Q93,"&lt;=",0)</f>
        <v>&lt;=</v>
      </c>
      <c r="S93" s="35">
        <v>6.9513520271961349E-4</v>
      </c>
      <c r="T93" s="49" t="str">
        <f>[1]!WB(S93,"&lt;=",F93)</f>
        <v>=&lt;=</v>
      </c>
      <c r="U93" s="30">
        <f t="shared" si="15"/>
        <v>66.783000000000001</v>
      </c>
    </row>
    <row r="94" spans="1:21" ht="26.25" customHeight="1" x14ac:dyDescent="0.2">
      <c r="A94" s="17" t="s">
        <v>95</v>
      </c>
      <c r="B94" s="18" t="str">
        <f t="shared" si="19"/>
        <v>UK Chemical Industry…</v>
      </c>
      <c r="C94" s="19">
        <v>445220</v>
      </c>
      <c r="D94" s="20">
        <v>27.809523809523807</v>
      </c>
      <c r="E94" s="20">
        <v>8013960</v>
      </c>
      <c r="F94" s="21">
        <f t="shared" si="16"/>
        <v>6.9513520271961349E-4</v>
      </c>
      <c r="G94" s="25"/>
      <c r="H94" s="21">
        <f t="shared" si="12"/>
        <v>66783</v>
      </c>
      <c r="I94" s="21">
        <f t="shared" si="17"/>
        <v>66.783000000000001</v>
      </c>
      <c r="J94" s="21">
        <f t="shared" si="13"/>
        <v>2003.49</v>
      </c>
      <c r="K94" s="21">
        <f t="shared" si="14"/>
        <v>120209.40000000001</v>
      </c>
      <c r="L94" s="21">
        <f t="shared" si="20"/>
        <v>40069.800000000003</v>
      </c>
      <c r="M94" s="21">
        <f t="shared" si="21"/>
        <v>60.000000000000007</v>
      </c>
      <c r="N94" s="25"/>
      <c r="O94" s="43">
        <v>41.095238095238109</v>
      </c>
      <c r="P94" s="55" t="str">
        <f>[1]!WB(O94,"&lt;=",(50))</f>
        <v>&lt;=</v>
      </c>
      <c r="Q94" s="19">
        <f t="shared" si="18"/>
        <v>-8.9047619047619087</v>
      </c>
      <c r="R94" s="49" t="str">
        <f>[1]!WB(Q94,"&lt;=",0)</f>
        <v>&lt;=</v>
      </c>
      <c r="S94" s="35">
        <v>6.9513520271961349E-4</v>
      </c>
      <c r="T94" s="49" t="str">
        <f>[1]!WB(S94,"&lt;=",F94)</f>
        <v>=&lt;=</v>
      </c>
      <c r="U94" s="30">
        <f t="shared" si="15"/>
        <v>66.783000000000001</v>
      </c>
    </row>
    <row r="95" spans="1:21" ht="26.25" customHeight="1" x14ac:dyDescent="0.2">
      <c r="A95" s="17" t="s">
        <v>96</v>
      </c>
      <c r="B95" s="18" t="str">
        <f t="shared" si="19"/>
        <v>UK Chemical Industry…</v>
      </c>
      <c r="C95" s="19">
        <v>445220</v>
      </c>
      <c r="D95" s="20">
        <v>27.809523809523807</v>
      </c>
      <c r="E95" s="20">
        <v>8013960</v>
      </c>
      <c r="F95" s="21">
        <f t="shared" si="16"/>
        <v>6.9513520271961349E-4</v>
      </c>
      <c r="G95" s="25"/>
      <c r="H95" s="21">
        <f t="shared" si="12"/>
        <v>66783</v>
      </c>
      <c r="I95" s="21">
        <f t="shared" si="17"/>
        <v>66.783000000000001</v>
      </c>
      <c r="J95" s="21">
        <f t="shared" si="13"/>
        <v>2003.49</v>
      </c>
      <c r="K95" s="21">
        <f t="shared" si="14"/>
        <v>120209.40000000001</v>
      </c>
      <c r="L95" s="21">
        <f t="shared" si="20"/>
        <v>40069.800000000003</v>
      </c>
      <c r="M95" s="21">
        <f t="shared" si="21"/>
        <v>60.000000000000007</v>
      </c>
      <c r="N95" s="25"/>
      <c r="O95" s="43">
        <v>41.095238095238109</v>
      </c>
      <c r="P95" s="55" t="str">
        <f>[1]!WB(O95,"&lt;=",(50))</f>
        <v>&lt;=</v>
      </c>
      <c r="Q95" s="19">
        <f t="shared" si="18"/>
        <v>-8.9047619047619087</v>
      </c>
      <c r="R95" s="49" t="str">
        <f>[1]!WB(Q95,"&lt;=",0)</f>
        <v>&lt;=</v>
      </c>
      <c r="S95" s="35">
        <v>6.9513520271961349E-4</v>
      </c>
      <c r="T95" s="49" t="str">
        <f>[1]!WB(S95,"&lt;=",F95)</f>
        <v>=&lt;=</v>
      </c>
      <c r="U95" s="30">
        <f t="shared" si="15"/>
        <v>66.783000000000001</v>
      </c>
    </row>
    <row r="96" spans="1:21" ht="26.25" customHeight="1" x14ac:dyDescent="0.2">
      <c r="A96" s="17" t="s">
        <v>97</v>
      </c>
      <c r="B96" s="18" t="str">
        <f t="shared" si="19"/>
        <v>UK Chemical Industry…</v>
      </c>
      <c r="C96" s="19">
        <v>445220</v>
      </c>
      <c r="D96" s="20">
        <v>27.809523809523807</v>
      </c>
      <c r="E96" s="20">
        <v>8013960</v>
      </c>
      <c r="F96" s="21">
        <f t="shared" si="16"/>
        <v>6.9513520271961349E-4</v>
      </c>
      <c r="G96" s="25"/>
      <c r="H96" s="21">
        <f t="shared" si="12"/>
        <v>66783</v>
      </c>
      <c r="I96" s="21">
        <f t="shared" si="17"/>
        <v>66.783000000000001</v>
      </c>
      <c r="J96" s="21">
        <f t="shared" si="13"/>
        <v>2003.49</v>
      </c>
      <c r="K96" s="21">
        <f t="shared" si="14"/>
        <v>120209.40000000001</v>
      </c>
      <c r="L96" s="21">
        <f t="shared" si="20"/>
        <v>40069.800000000003</v>
      </c>
      <c r="M96" s="21">
        <f t="shared" si="21"/>
        <v>60.000000000000007</v>
      </c>
      <c r="N96" s="25"/>
      <c r="O96" s="43">
        <v>41.095238095238109</v>
      </c>
      <c r="P96" s="55" t="str">
        <f>[1]!WB(O96,"&lt;=",(50))</f>
        <v>&lt;=</v>
      </c>
      <c r="Q96" s="19">
        <f t="shared" si="18"/>
        <v>-8.9047619047619087</v>
      </c>
      <c r="R96" s="49" t="str">
        <f>[1]!WB(Q96,"&lt;=",0)</f>
        <v>&lt;=</v>
      </c>
      <c r="S96" s="35">
        <v>6.9513520271961349E-4</v>
      </c>
      <c r="T96" s="49" t="str">
        <f>[1]!WB(S96,"&lt;=",F96)</f>
        <v>=&lt;=</v>
      </c>
      <c r="U96" s="30">
        <f t="shared" si="15"/>
        <v>66.783000000000001</v>
      </c>
    </row>
    <row r="97" spans="1:21" ht="26.25" customHeight="1" x14ac:dyDescent="0.2">
      <c r="A97" s="17" t="s">
        <v>98</v>
      </c>
      <c r="B97" s="18" t="str">
        <f t="shared" si="19"/>
        <v>UK Chemical Industry…</v>
      </c>
      <c r="C97" s="19">
        <v>445220</v>
      </c>
      <c r="D97" s="20">
        <v>27.809523809523807</v>
      </c>
      <c r="E97" s="20">
        <v>8013960</v>
      </c>
      <c r="F97" s="21">
        <f t="shared" si="16"/>
        <v>6.9513520271961349E-4</v>
      </c>
      <c r="G97" s="25"/>
      <c r="H97" s="21">
        <f t="shared" si="12"/>
        <v>66783</v>
      </c>
      <c r="I97" s="21">
        <f t="shared" si="17"/>
        <v>66.783000000000001</v>
      </c>
      <c r="J97" s="21">
        <f t="shared" si="13"/>
        <v>2003.49</v>
      </c>
      <c r="K97" s="21">
        <f t="shared" si="14"/>
        <v>120209.40000000001</v>
      </c>
      <c r="L97" s="21">
        <f t="shared" si="20"/>
        <v>40069.800000000003</v>
      </c>
      <c r="M97" s="21">
        <f t="shared" si="21"/>
        <v>60.000000000000007</v>
      </c>
      <c r="N97" s="25"/>
      <c r="O97" s="43">
        <v>32.190476190476204</v>
      </c>
      <c r="P97" s="55" t="str">
        <f>[1]!WB(O97,"&lt;=",(50))</f>
        <v>&lt;=</v>
      </c>
      <c r="Q97" s="19">
        <f t="shared" si="18"/>
        <v>0</v>
      </c>
      <c r="R97" s="49" t="str">
        <f>[1]!WB(Q97,"&lt;=",0)</f>
        <v>=&lt;=</v>
      </c>
      <c r="S97" s="35">
        <v>6.9513520271961349E-4</v>
      </c>
      <c r="T97" s="49" t="str">
        <f>[1]!WB(S97,"&lt;=",F97)</f>
        <v>=&lt;=</v>
      </c>
      <c r="U97" s="30">
        <f t="shared" si="15"/>
        <v>66.783000000000001</v>
      </c>
    </row>
    <row r="98" spans="1:21" ht="26.25" customHeight="1" x14ac:dyDescent="0.2">
      <c r="A98" s="17" t="s">
        <v>99</v>
      </c>
      <c r="B98" s="18" t="str">
        <f t="shared" si="19"/>
        <v>UK Chemical Industry…</v>
      </c>
      <c r="C98" s="19">
        <v>445220</v>
      </c>
      <c r="D98" s="20">
        <v>27.809523809523807</v>
      </c>
      <c r="E98" s="20">
        <v>8013960</v>
      </c>
      <c r="F98" s="21">
        <f t="shared" si="16"/>
        <v>6.9513520271961349E-4</v>
      </c>
      <c r="G98" s="25"/>
      <c r="H98" s="21">
        <f t="shared" si="12"/>
        <v>66783</v>
      </c>
      <c r="I98" s="21">
        <f t="shared" si="17"/>
        <v>66.783000000000001</v>
      </c>
      <c r="J98" s="21">
        <f t="shared" si="13"/>
        <v>2003.49</v>
      </c>
      <c r="K98" s="21">
        <f t="shared" si="14"/>
        <v>120209.40000000001</v>
      </c>
      <c r="L98" s="21">
        <f t="shared" si="20"/>
        <v>40069.800000000003</v>
      </c>
      <c r="M98" s="21">
        <f t="shared" si="21"/>
        <v>60.000000000000007</v>
      </c>
      <c r="N98" s="25"/>
      <c r="O98" s="43">
        <v>41.095238095238102</v>
      </c>
      <c r="P98" s="55" t="str">
        <f>[1]!WB(O98,"&lt;=",(50))</f>
        <v>&lt;=</v>
      </c>
      <c r="Q98" s="19">
        <f t="shared" si="18"/>
        <v>-8.9047619047619015</v>
      </c>
      <c r="R98" s="49" t="str">
        <f>[1]!WB(Q98,"&lt;=",0)</f>
        <v>&lt;=</v>
      </c>
      <c r="S98" s="35">
        <v>6.9513520271961349E-4</v>
      </c>
      <c r="T98" s="49" t="str">
        <f>[1]!WB(S98,"&lt;=",F98)</f>
        <v>=&lt;=</v>
      </c>
      <c r="U98" s="30">
        <f t="shared" si="15"/>
        <v>66.783000000000001</v>
      </c>
    </row>
    <row r="99" spans="1:21" ht="26.25" customHeight="1" x14ac:dyDescent="0.2">
      <c r="A99" s="17" t="s">
        <v>100</v>
      </c>
      <c r="B99" s="18" t="str">
        <f t="shared" si="19"/>
        <v>UK Chemical Industry…</v>
      </c>
      <c r="C99" s="19">
        <v>445220</v>
      </c>
      <c r="D99" s="20">
        <v>27.809523809523807</v>
      </c>
      <c r="E99" s="20">
        <v>8013960</v>
      </c>
      <c r="F99" s="21">
        <f t="shared" si="16"/>
        <v>6.9513520271961349E-4</v>
      </c>
      <c r="G99" s="25"/>
      <c r="H99" s="21">
        <f t="shared" si="12"/>
        <v>66783</v>
      </c>
      <c r="I99" s="21">
        <f t="shared" si="17"/>
        <v>66.783000000000001</v>
      </c>
      <c r="J99" s="21">
        <f t="shared" si="13"/>
        <v>2003.49</v>
      </c>
      <c r="K99" s="21">
        <f t="shared" si="14"/>
        <v>120209.40000000001</v>
      </c>
      <c r="L99" s="21">
        <f t="shared" si="20"/>
        <v>40069.800000000003</v>
      </c>
      <c r="M99" s="21">
        <f t="shared" si="21"/>
        <v>60.000000000000007</v>
      </c>
      <c r="N99" s="25"/>
      <c r="O99" s="43">
        <v>41.095238095238102</v>
      </c>
      <c r="P99" s="55" t="str">
        <f>[1]!WB(O99,"&lt;=",(50))</f>
        <v>&lt;=</v>
      </c>
      <c r="Q99" s="19">
        <f t="shared" si="18"/>
        <v>-8.9047619047619015</v>
      </c>
      <c r="R99" s="49" t="str">
        <f>[1]!WB(Q99,"&lt;=",0)</f>
        <v>&lt;=</v>
      </c>
      <c r="S99" s="35">
        <v>6.9513520271961349E-4</v>
      </c>
      <c r="T99" s="49" t="str">
        <f>[1]!WB(S99,"&lt;=",F99)</f>
        <v>=&lt;=</v>
      </c>
      <c r="U99" s="30">
        <f t="shared" si="15"/>
        <v>66.783000000000001</v>
      </c>
    </row>
    <row r="100" spans="1:21" ht="26.25" customHeight="1" x14ac:dyDescent="0.2">
      <c r="A100" s="17" t="s">
        <v>101</v>
      </c>
      <c r="B100" s="18" t="str">
        <f t="shared" si="19"/>
        <v>UK Chemical Industry…</v>
      </c>
      <c r="C100" s="19">
        <v>445220</v>
      </c>
      <c r="D100" s="20">
        <v>27.809523809523807</v>
      </c>
      <c r="E100" s="20">
        <v>8013960</v>
      </c>
      <c r="F100" s="21">
        <f t="shared" si="16"/>
        <v>6.9513520271961349E-4</v>
      </c>
      <c r="G100" s="25"/>
      <c r="H100" s="21">
        <f t="shared" si="12"/>
        <v>66783</v>
      </c>
      <c r="I100" s="21">
        <f t="shared" si="17"/>
        <v>66.783000000000001</v>
      </c>
      <c r="J100" s="21">
        <f t="shared" si="13"/>
        <v>2003.49</v>
      </c>
      <c r="K100" s="21">
        <f t="shared" si="14"/>
        <v>120209.40000000001</v>
      </c>
      <c r="L100" s="21">
        <f t="shared" si="20"/>
        <v>40069.800000000003</v>
      </c>
      <c r="M100" s="21">
        <f t="shared" si="21"/>
        <v>60.000000000000007</v>
      </c>
      <c r="N100" s="25"/>
      <c r="O100" s="43">
        <v>41.095238095238102</v>
      </c>
      <c r="P100" s="55" t="str">
        <f>[1]!WB(O100,"&lt;=",(50))</f>
        <v>&lt;=</v>
      </c>
      <c r="Q100" s="19">
        <f t="shared" si="18"/>
        <v>-8.9047619047619015</v>
      </c>
      <c r="R100" s="49" t="str">
        <f>[1]!WB(Q100,"&lt;=",0)</f>
        <v>&lt;=</v>
      </c>
      <c r="S100" s="35">
        <v>6.9513520271961349E-4</v>
      </c>
      <c r="T100" s="49" t="str">
        <f>[1]!WB(S100,"&lt;=",F100)</f>
        <v>=&lt;=</v>
      </c>
      <c r="U100" s="30">
        <f t="shared" si="15"/>
        <v>66.783000000000001</v>
      </c>
    </row>
    <row r="101" spans="1:21" ht="26.25" customHeight="1" x14ac:dyDescent="0.2">
      <c r="A101" s="17" t="s">
        <v>102</v>
      </c>
      <c r="B101" s="18" t="str">
        <f t="shared" si="19"/>
        <v>UK Chemical Industry…</v>
      </c>
      <c r="C101" s="19">
        <v>445220</v>
      </c>
      <c r="D101" s="20">
        <v>27.809523809523807</v>
      </c>
      <c r="E101" s="20">
        <v>8013960</v>
      </c>
      <c r="F101" s="21">
        <f t="shared" si="16"/>
        <v>6.9513520271961349E-4</v>
      </c>
      <c r="G101" s="25"/>
      <c r="H101" s="21">
        <f t="shared" si="12"/>
        <v>66783</v>
      </c>
      <c r="I101" s="21">
        <f t="shared" si="17"/>
        <v>66.783000000000001</v>
      </c>
      <c r="J101" s="21">
        <f t="shared" si="13"/>
        <v>2003.49</v>
      </c>
      <c r="K101" s="21">
        <f t="shared" si="14"/>
        <v>120209.40000000001</v>
      </c>
      <c r="L101" s="21">
        <f t="shared" si="20"/>
        <v>40069.800000000003</v>
      </c>
      <c r="M101" s="21">
        <f t="shared" si="21"/>
        <v>60.000000000000007</v>
      </c>
      <c r="N101" s="25"/>
      <c r="O101" s="43">
        <v>41.095238095238102</v>
      </c>
      <c r="P101" s="55" t="str">
        <f>[1]!WB(O101,"&lt;=",(50))</f>
        <v>&lt;=</v>
      </c>
      <c r="Q101" s="19">
        <f t="shared" si="18"/>
        <v>-8.9047619047619015</v>
      </c>
      <c r="R101" s="49" t="str">
        <f>[1]!WB(Q101,"&lt;=",0)</f>
        <v>&lt;=</v>
      </c>
      <c r="S101" s="35">
        <v>6.9513520271961349E-4</v>
      </c>
      <c r="T101" s="49" t="str">
        <f>[1]!WB(S101,"&lt;=",F101)</f>
        <v>=&lt;=</v>
      </c>
      <c r="U101" s="30">
        <f t="shared" si="15"/>
        <v>66.783000000000001</v>
      </c>
    </row>
    <row r="102" spans="1:21" ht="26.25" customHeight="1" x14ac:dyDescent="0.2">
      <c r="A102" s="17" t="s">
        <v>103</v>
      </c>
      <c r="B102" s="18" t="str">
        <f t="shared" si="19"/>
        <v>UK Chemical Industry…</v>
      </c>
      <c r="C102" s="19">
        <v>445220</v>
      </c>
      <c r="D102" s="20">
        <v>27.809523809523807</v>
      </c>
      <c r="E102" s="20">
        <v>8013960</v>
      </c>
      <c r="F102" s="21">
        <f t="shared" si="16"/>
        <v>6.9513520271961349E-4</v>
      </c>
      <c r="G102" s="25"/>
      <c r="H102" s="21">
        <f t="shared" si="12"/>
        <v>66783</v>
      </c>
      <c r="I102" s="21">
        <f t="shared" si="17"/>
        <v>66.783000000000001</v>
      </c>
      <c r="J102" s="21">
        <f t="shared" si="13"/>
        <v>2003.49</v>
      </c>
      <c r="K102" s="21">
        <f t="shared" si="14"/>
        <v>120209.40000000001</v>
      </c>
      <c r="L102" s="21">
        <f t="shared" si="20"/>
        <v>40069.800000000003</v>
      </c>
      <c r="M102" s="21">
        <f t="shared" si="21"/>
        <v>60.000000000000007</v>
      </c>
      <c r="N102" s="25"/>
      <c r="O102" s="43">
        <v>41.095238095238102</v>
      </c>
      <c r="P102" s="55" t="str">
        <f>[1]!WB(O102,"&lt;=",(50))</f>
        <v>&lt;=</v>
      </c>
      <c r="Q102" s="19">
        <f t="shared" si="18"/>
        <v>-8.9047619047619015</v>
      </c>
      <c r="R102" s="49" t="str">
        <f>[1]!WB(Q102,"&lt;=",0)</f>
        <v>&lt;=</v>
      </c>
      <c r="S102" s="35">
        <v>6.9513520271961349E-4</v>
      </c>
      <c r="T102" s="49" t="str">
        <f>[1]!WB(S102,"&lt;=",F102)</f>
        <v>=&lt;=</v>
      </c>
      <c r="U102" s="30">
        <f t="shared" si="15"/>
        <v>66.783000000000001</v>
      </c>
    </row>
    <row r="103" spans="1:21" ht="26.25" customHeight="1" x14ac:dyDescent="0.2">
      <c r="A103" s="17" t="s">
        <v>104</v>
      </c>
      <c r="B103" s="18" t="str">
        <f t="shared" si="19"/>
        <v>UK Chemical Industry…</v>
      </c>
      <c r="C103" s="19">
        <v>445220</v>
      </c>
      <c r="D103" s="20">
        <v>27.809523809523807</v>
      </c>
      <c r="E103" s="20">
        <v>8013960</v>
      </c>
      <c r="F103" s="21">
        <f t="shared" si="16"/>
        <v>6.9513520271961349E-4</v>
      </c>
      <c r="G103" s="25"/>
      <c r="H103" s="21">
        <f t="shared" si="12"/>
        <v>66783</v>
      </c>
      <c r="I103" s="21">
        <f t="shared" si="17"/>
        <v>66.783000000000001</v>
      </c>
      <c r="J103" s="21">
        <f t="shared" si="13"/>
        <v>2003.49</v>
      </c>
      <c r="K103" s="21">
        <f t="shared" si="14"/>
        <v>120209.40000000001</v>
      </c>
      <c r="L103" s="21">
        <f t="shared" si="20"/>
        <v>40069.800000000003</v>
      </c>
      <c r="M103" s="21">
        <f t="shared" si="21"/>
        <v>60.000000000000007</v>
      </c>
      <c r="N103" s="25"/>
      <c r="O103" s="43">
        <v>41.095238095238102</v>
      </c>
      <c r="P103" s="55" t="str">
        <f>[1]!WB(O103,"&lt;=",(50))</f>
        <v>&lt;=</v>
      </c>
      <c r="Q103" s="19">
        <f t="shared" si="18"/>
        <v>-8.9047619047619015</v>
      </c>
      <c r="R103" s="49" t="str">
        <f>[1]!WB(Q103,"&lt;=",0)</f>
        <v>&lt;=</v>
      </c>
      <c r="S103" s="35">
        <v>6.9513520271961349E-4</v>
      </c>
      <c r="T103" s="49" t="str">
        <f>[1]!WB(S103,"&lt;=",F103)</f>
        <v>=&lt;=</v>
      </c>
      <c r="U103" s="30">
        <f t="shared" si="15"/>
        <v>66.783000000000001</v>
      </c>
    </row>
    <row r="104" spans="1:21" ht="26.25" customHeight="1" x14ac:dyDescent="0.2">
      <c r="A104" s="17" t="s">
        <v>105</v>
      </c>
      <c r="B104" s="18" t="str">
        <f t="shared" si="19"/>
        <v>UK Chemical Industry…</v>
      </c>
      <c r="C104" s="19">
        <v>445220</v>
      </c>
      <c r="D104" s="20">
        <v>27.809523809523807</v>
      </c>
      <c r="E104" s="20">
        <v>8013960</v>
      </c>
      <c r="F104" s="21">
        <f t="shared" si="16"/>
        <v>6.9513520271961349E-4</v>
      </c>
      <c r="G104" s="25"/>
      <c r="H104" s="21">
        <f t="shared" si="12"/>
        <v>66783</v>
      </c>
      <c r="I104" s="21">
        <f t="shared" si="17"/>
        <v>66.783000000000001</v>
      </c>
      <c r="J104" s="21">
        <f t="shared" si="13"/>
        <v>2003.49</v>
      </c>
      <c r="K104" s="21">
        <f t="shared" si="14"/>
        <v>120209.40000000001</v>
      </c>
      <c r="L104" s="21">
        <f t="shared" si="20"/>
        <v>40069.800000000003</v>
      </c>
      <c r="M104" s="21">
        <f t="shared" si="21"/>
        <v>60.000000000000007</v>
      </c>
      <c r="N104" s="25"/>
      <c r="O104" s="43">
        <v>41.095238095238102</v>
      </c>
      <c r="P104" s="55" t="str">
        <f>[1]!WB(O104,"&lt;=",(50))</f>
        <v>&lt;=</v>
      </c>
      <c r="Q104" s="19">
        <f t="shared" si="18"/>
        <v>-8.9047619047619015</v>
      </c>
      <c r="R104" s="49" t="str">
        <f>[1]!WB(Q104,"&lt;=",0)</f>
        <v>&lt;=</v>
      </c>
      <c r="S104" s="35">
        <v>6.9513520271961349E-4</v>
      </c>
      <c r="T104" s="49" t="str">
        <f>[1]!WB(S104,"&lt;=",F104)</f>
        <v>=&lt;=</v>
      </c>
      <c r="U104" s="30">
        <f t="shared" si="15"/>
        <v>66.783000000000001</v>
      </c>
    </row>
    <row r="105" spans="1:21" ht="26.25" customHeight="1" x14ac:dyDescent="0.2">
      <c r="A105" s="17" t="s">
        <v>106</v>
      </c>
      <c r="B105" s="18" t="str">
        <f t="shared" si="19"/>
        <v>UK Chemical Industry…</v>
      </c>
      <c r="C105" s="19">
        <v>445220</v>
      </c>
      <c r="D105" s="20">
        <v>27.809523809523807</v>
      </c>
      <c r="E105" s="20">
        <v>8013960</v>
      </c>
      <c r="F105" s="21">
        <f t="shared" si="16"/>
        <v>6.9513520271961349E-4</v>
      </c>
      <c r="G105" s="25"/>
      <c r="H105" s="21">
        <f t="shared" si="12"/>
        <v>66783</v>
      </c>
      <c r="I105" s="21">
        <f t="shared" si="17"/>
        <v>66.783000000000001</v>
      </c>
      <c r="J105" s="21">
        <f t="shared" si="13"/>
        <v>2003.49</v>
      </c>
      <c r="K105" s="21">
        <f t="shared" si="14"/>
        <v>120209.40000000001</v>
      </c>
      <c r="L105" s="21">
        <f t="shared" si="20"/>
        <v>40069.800000000003</v>
      </c>
      <c r="M105" s="21">
        <f t="shared" si="21"/>
        <v>60.000000000000007</v>
      </c>
      <c r="N105" s="25"/>
      <c r="O105" s="43">
        <v>41.095238095238102</v>
      </c>
      <c r="P105" s="55" t="str">
        <f>[1]!WB(O105,"&lt;=",(50))</f>
        <v>&lt;=</v>
      </c>
      <c r="Q105" s="19">
        <f t="shared" si="18"/>
        <v>-8.9047619047619015</v>
      </c>
      <c r="R105" s="49" t="str">
        <f>[1]!WB(Q105,"&lt;=",0)</f>
        <v>&lt;=</v>
      </c>
      <c r="S105" s="35">
        <v>6.9513520271961349E-4</v>
      </c>
      <c r="T105" s="49" t="str">
        <f>[1]!WB(S105,"&lt;=",F105)</f>
        <v>=&lt;=</v>
      </c>
      <c r="U105" s="30">
        <f t="shared" si="15"/>
        <v>66.783000000000001</v>
      </c>
    </row>
    <row r="106" spans="1:21" ht="26.25" customHeight="1" x14ac:dyDescent="0.2">
      <c r="A106" s="17" t="s">
        <v>107</v>
      </c>
      <c r="B106" s="18" t="str">
        <f t="shared" si="19"/>
        <v>UK Chemical Industry…</v>
      </c>
      <c r="C106" s="19">
        <v>445220</v>
      </c>
      <c r="D106" s="20">
        <v>27.809523809523807</v>
      </c>
      <c r="E106" s="20">
        <v>8013960</v>
      </c>
      <c r="F106" s="21">
        <f t="shared" si="16"/>
        <v>6.9513520271961349E-4</v>
      </c>
      <c r="G106" s="25"/>
      <c r="H106" s="21">
        <f t="shared" si="12"/>
        <v>66783</v>
      </c>
      <c r="I106" s="21">
        <f t="shared" si="17"/>
        <v>66.783000000000001</v>
      </c>
      <c r="J106" s="21">
        <f t="shared" si="13"/>
        <v>2003.49</v>
      </c>
      <c r="K106" s="21">
        <f t="shared" si="14"/>
        <v>120209.40000000001</v>
      </c>
      <c r="L106" s="21">
        <f t="shared" si="20"/>
        <v>40069.800000000003</v>
      </c>
      <c r="M106" s="21">
        <f t="shared" si="21"/>
        <v>60.000000000000007</v>
      </c>
      <c r="N106" s="25"/>
      <c r="O106" s="43">
        <v>41.095238095238102</v>
      </c>
      <c r="P106" s="55" t="str">
        <f>[1]!WB(O106,"&lt;=",(50))</f>
        <v>&lt;=</v>
      </c>
      <c r="Q106" s="19">
        <f t="shared" si="18"/>
        <v>-8.9047619047619015</v>
      </c>
      <c r="R106" s="49" t="str">
        <f>[1]!WB(Q106,"&lt;=",0)</f>
        <v>&lt;=</v>
      </c>
      <c r="S106" s="35">
        <v>6.9513520271961349E-4</v>
      </c>
      <c r="T106" s="49" t="str">
        <f>[1]!WB(S106,"&lt;=",F106)</f>
        <v>=&lt;=</v>
      </c>
      <c r="U106" s="30">
        <f t="shared" si="15"/>
        <v>66.783000000000001</v>
      </c>
    </row>
    <row r="107" spans="1:21" ht="26.25" customHeight="1" x14ac:dyDescent="0.2">
      <c r="A107" s="17" t="s">
        <v>108</v>
      </c>
      <c r="B107" s="18" t="str">
        <f t="shared" si="19"/>
        <v>UK Chemical Industry…</v>
      </c>
      <c r="C107" s="19">
        <v>445220</v>
      </c>
      <c r="D107" s="20">
        <v>27.809523809523807</v>
      </c>
      <c r="E107" s="20">
        <v>8013960</v>
      </c>
      <c r="F107" s="21">
        <f t="shared" si="16"/>
        <v>6.9513520271961349E-4</v>
      </c>
      <c r="G107" s="25"/>
      <c r="H107" s="21">
        <f t="shared" si="12"/>
        <v>66783</v>
      </c>
      <c r="I107" s="21">
        <f t="shared" si="17"/>
        <v>66.783000000000001</v>
      </c>
      <c r="J107" s="21">
        <f t="shared" si="13"/>
        <v>2003.49</v>
      </c>
      <c r="K107" s="21">
        <f t="shared" si="14"/>
        <v>120209.40000000001</v>
      </c>
      <c r="L107" s="21">
        <f t="shared" si="20"/>
        <v>40069.800000000003</v>
      </c>
      <c r="M107" s="21">
        <f t="shared" si="21"/>
        <v>60.000000000000007</v>
      </c>
      <c r="N107" s="25"/>
      <c r="O107" s="43">
        <v>41.095238095238102</v>
      </c>
      <c r="P107" s="55" t="str">
        <f>[1]!WB(O107,"&lt;=",(50))</f>
        <v>&lt;=</v>
      </c>
      <c r="Q107" s="19">
        <f t="shared" si="18"/>
        <v>-8.9047619047619015</v>
      </c>
      <c r="R107" s="49" t="str">
        <f>[1]!WB(Q107,"&lt;=",0)</f>
        <v>&lt;=</v>
      </c>
      <c r="S107" s="35">
        <v>0</v>
      </c>
      <c r="T107" s="49" t="str">
        <f>[1]!WB(S107,"&lt;=",F107)</f>
        <v>&lt;=</v>
      </c>
      <c r="U107" s="30">
        <f t="shared" si="15"/>
        <v>0</v>
      </c>
    </row>
    <row r="108" spans="1:21" ht="26.25" customHeight="1" x14ac:dyDescent="0.2">
      <c r="A108" s="17" t="s">
        <v>109</v>
      </c>
      <c r="B108" s="18" t="str">
        <f t="shared" si="19"/>
        <v>UK Chemical Industry…</v>
      </c>
      <c r="C108" s="19">
        <v>445220</v>
      </c>
      <c r="D108" s="20">
        <v>27.809523809523807</v>
      </c>
      <c r="E108" s="20">
        <v>8013960</v>
      </c>
      <c r="F108" s="21">
        <f t="shared" si="16"/>
        <v>6.9513520271961349E-4</v>
      </c>
      <c r="G108" s="25"/>
      <c r="H108" s="21">
        <f t="shared" si="12"/>
        <v>66783</v>
      </c>
      <c r="I108" s="21">
        <f t="shared" si="17"/>
        <v>66.783000000000001</v>
      </c>
      <c r="J108" s="21">
        <f t="shared" si="13"/>
        <v>2003.49</v>
      </c>
      <c r="K108" s="21">
        <f t="shared" si="14"/>
        <v>120209.40000000001</v>
      </c>
      <c r="L108" s="21">
        <f t="shared" si="20"/>
        <v>40069.800000000003</v>
      </c>
      <c r="M108" s="21">
        <f t="shared" si="21"/>
        <v>60.000000000000007</v>
      </c>
      <c r="N108" s="25"/>
      <c r="O108" s="43">
        <v>41.095238095238102</v>
      </c>
      <c r="P108" s="55" t="str">
        <f>[1]!WB(O108,"&lt;=",(50))</f>
        <v>&lt;=</v>
      </c>
      <c r="Q108" s="19">
        <f t="shared" si="18"/>
        <v>-8.9047619047619015</v>
      </c>
      <c r="R108" s="49" t="str">
        <f>[1]!WB(Q108,"&lt;=",0)</f>
        <v>&lt;=</v>
      </c>
      <c r="S108" s="35">
        <v>0</v>
      </c>
      <c r="T108" s="49" t="str">
        <f>[1]!WB(S108,"&lt;=",F108)</f>
        <v>&lt;=</v>
      </c>
      <c r="U108" s="30">
        <f t="shared" si="15"/>
        <v>0</v>
      </c>
    </row>
    <row r="109" spans="1:21" ht="26.25" customHeight="1" x14ac:dyDescent="0.2">
      <c r="A109" s="17" t="s">
        <v>110</v>
      </c>
      <c r="B109" s="18" t="str">
        <f t="shared" si="19"/>
        <v>UK Chemical Industry…</v>
      </c>
      <c r="C109" s="19">
        <v>445220</v>
      </c>
      <c r="D109" s="20">
        <v>27.809523809523807</v>
      </c>
      <c r="E109" s="20">
        <v>8013960</v>
      </c>
      <c r="F109" s="21">
        <f t="shared" si="16"/>
        <v>6.9513520271961349E-4</v>
      </c>
      <c r="G109" s="25"/>
      <c r="H109" s="21">
        <f t="shared" si="12"/>
        <v>66783</v>
      </c>
      <c r="I109" s="21">
        <f t="shared" si="17"/>
        <v>66.783000000000001</v>
      </c>
      <c r="J109" s="21">
        <f t="shared" si="13"/>
        <v>2003.49</v>
      </c>
      <c r="K109" s="21">
        <f t="shared" si="14"/>
        <v>120209.40000000001</v>
      </c>
      <c r="L109" s="21">
        <f t="shared" si="20"/>
        <v>40069.800000000003</v>
      </c>
      <c r="M109" s="21">
        <f t="shared" si="21"/>
        <v>60.000000000000007</v>
      </c>
      <c r="N109" s="25"/>
      <c r="O109" s="43">
        <v>41.095238095238102</v>
      </c>
      <c r="P109" s="55" t="str">
        <f>[1]!WB(O109,"&lt;=",(50))</f>
        <v>&lt;=</v>
      </c>
      <c r="Q109" s="19">
        <f t="shared" si="18"/>
        <v>-8.9047619047619015</v>
      </c>
      <c r="R109" s="49" t="str">
        <f>[1]!WB(Q109,"&lt;=",0)</f>
        <v>&lt;=</v>
      </c>
      <c r="S109" s="35">
        <v>0</v>
      </c>
      <c r="T109" s="49" t="str">
        <f>[1]!WB(S109,"&lt;=",F109)</f>
        <v>&lt;=</v>
      </c>
      <c r="U109" s="30">
        <f t="shared" si="15"/>
        <v>0</v>
      </c>
    </row>
    <row r="110" spans="1:21" ht="26.25" customHeight="1" x14ac:dyDescent="0.2">
      <c r="A110" s="17" t="s">
        <v>111</v>
      </c>
      <c r="B110" s="18" t="str">
        <f t="shared" si="19"/>
        <v>UK Chemical Industry…</v>
      </c>
      <c r="C110" s="19">
        <v>445220</v>
      </c>
      <c r="D110" s="20">
        <v>27.809523809523807</v>
      </c>
      <c r="E110" s="20">
        <v>8013960</v>
      </c>
      <c r="F110" s="21">
        <f t="shared" si="16"/>
        <v>6.9513520271961349E-4</v>
      </c>
      <c r="G110" s="25"/>
      <c r="H110" s="21">
        <f t="shared" si="12"/>
        <v>66783</v>
      </c>
      <c r="I110" s="21">
        <f t="shared" si="17"/>
        <v>66.783000000000001</v>
      </c>
      <c r="J110" s="21">
        <f t="shared" si="13"/>
        <v>2003.49</v>
      </c>
      <c r="K110" s="21">
        <f t="shared" si="14"/>
        <v>120209.40000000001</v>
      </c>
      <c r="L110" s="21">
        <f t="shared" si="20"/>
        <v>40069.800000000003</v>
      </c>
      <c r="M110" s="21">
        <f t="shared" si="21"/>
        <v>60.000000000000007</v>
      </c>
      <c r="N110" s="25"/>
      <c r="O110" s="43">
        <v>41.095238095238102</v>
      </c>
      <c r="P110" s="55" t="str">
        <f>[1]!WB(O110,"&lt;=",(50))</f>
        <v>&lt;=</v>
      </c>
      <c r="Q110" s="19">
        <f t="shared" si="18"/>
        <v>-8.9047619047619015</v>
      </c>
      <c r="R110" s="49" t="str">
        <f>[1]!WB(Q110,"&lt;=",0)</f>
        <v>&lt;=</v>
      </c>
      <c r="S110" s="35">
        <v>0</v>
      </c>
      <c r="T110" s="49" t="str">
        <f>[1]!WB(S110,"&lt;=",F110)</f>
        <v>&lt;=</v>
      </c>
      <c r="U110" s="30">
        <f t="shared" si="15"/>
        <v>0</v>
      </c>
    </row>
    <row r="111" spans="1:21" ht="26.25" customHeight="1" x14ac:dyDescent="0.2">
      <c r="A111" s="17" t="s">
        <v>112</v>
      </c>
      <c r="B111" s="18" t="str">
        <f t="shared" si="19"/>
        <v>UK Chemical Industry…</v>
      </c>
      <c r="C111" s="19">
        <v>445220</v>
      </c>
      <c r="D111" s="20">
        <v>27.809523809523807</v>
      </c>
      <c r="E111" s="20">
        <v>8013960</v>
      </c>
      <c r="F111" s="21">
        <f t="shared" si="16"/>
        <v>6.9513520271961349E-4</v>
      </c>
      <c r="G111" s="25"/>
      <c r="H111" s="21">
        <f t="shared" si="12"/>
        <v>66783</v>
      </c>
      <c r="I111" s="21">
        <f t="shared" si="17"/>
        <v>66.783000000000001</v>
      </c>
      <c r="J111" s="21">
        <f t="shared" si="13"/>
        <v>2003.49</v>
      </c>
      <c r="K111" s="21">
        <f t="shared" si="14"/>
        <v>120209.40000000001</v>
      </c>
      <c r="L111" s="21">
        <f t="shared" si="20"/>
        <v>40069.800000000003</v>
      </c>
      <c r="M111" s="21">
        <f t="shared" si="21"/>
        <v>60.000000000000007</v>
      </c>
      <c r="N111" s="25"/>
      <c r="O111" s="43">
        <v>41.095238095238102</v>
      </c>
      <c r="P111" s="55" t="str">
        <f>[1]!WB(O111,"&lt;=",(50))</f>
        <v>&lt;=</v>
      </c>
      <c r="Q111" s="19">
        <f t="shared" si="18"/>
        <v>-8.9047619047619015</v>
      </c>
      <c r="R111" s="49" t="str">
        <f>[1]!WB(Q111,"&lt;=",0)</f>
        <v>&lt;=</v>
      </c>
      <c r="S111" s="35">
        <v>0</v>
      </c>
      <c r="T111" s="49" t="str">
        <f>[1]!WB(S111,"&lt;=",F111)</f>
        <v>&lt;=</v>
      </c>
      <c r="U111" s="30">
        <f t="shared" si="15"/>
        <v>0</v>
      </c>
    </row>
    <row r="112" spans="1:21" ht="26.25" customHeight="1" x14ac:dyDescent="0.2">
      <c r="A112" s="17" t="s">
        <v>113</v>
      </c>
      <c r="B112" s="18" t="str">
        <f t="shared" si="19"/>
        <v>UK Chemical Industry…</v>
      </c>
      <c r="C112" s="19">
        <v>445220</v>
      </c>
      <c r="D112" s="20">
        <v>27.809523809523807</v>
      </c>
      <c r="E112" s="20">
        <v>8013960</v>
      </c>
      <c r="F112" s="21">
        <f t="shared" si="16"/>
        <v>6.9513520271961349E-4</v>
      </c>
      <c r="G112" s="25"/>
      <c r="H112" s="21">
        <f t="shared" si="12"/>
        <v>66783</v>
      </c>
      <c r="I112" s="21">
        <f t="shared" si="17"/>
        <v>66.783000000000001</v>
      </c>
      <c r="J112" s="21">
        <f t="shared" si="13"/>
        <v>2003.49</v>
      </c>
      <c r="K112" s="21">
        <f t="shared" si="14"/>
        <v>120209.40000000001</v>
      </c>
      <c r="L112" s="21">
        <f t="shared" si="20"/>
        <v>40069.800000000003</v>
      </c>
      <c r="M112" s="21">
        <f t="shared" si="21"/>
        <v>60.000000000000007</v>
      </c>
      <c r="N112" s="25"/>
      <c r="O112" s="43">
        <v>41.095238095238102</v>
      </c>
      <c r="P112" s="55" t="str">
        <f>[1]!WB(O112,"&lt;=",(50))</f>
        <v>&lt;=</v>
      </c>
      <c r="Q112" s="19">
        <f t="shared" si="18"/>
        <v>-8.9047619047619015</v>
      </c>
      <c r="R112" s="49" t="str">
        <f>[1]!WB(Q112,"&lt;=",0)</f>
        <v>&lt;=</v>
      </c>
      <c r="S112" s="35">
        <v>0</v>
      </c>
      <c r="T112" s="49" t="str">
        <f>[1]!WB(S112,"&lt;=",F112)</f>
        <v>&lt;=</v>
      </c>
      <c r="U112" s="30">
        <f t="shared" si="15"/>
        <v>0</v>
      </c>
    </row>
    <row r="113" spans="1:21" ht="26.25" customHeight="1" x14ac:dyDescent="0.2">
      <c r="A113" s="17" t="s">
        <v>114</v>
      </c>
      <c r="B113" s="18" t="str">
        <f t="shared" si="19"/>
        <v>UK Chemical Industry…</v>
      </c>
      <c r="C113" s="19">
        <v>445220</v>
      </c>
      <c r="D113" s="20">
        <v>27.809523809523807</v>
      </c>
      <c r="E113" s="20">
        <v>8013960</v>
      </c>
      <c r="F113" s="21">
        <f t="shared" si="16"/>
        <v>6.9513520271961349E-4</v>
      </c>
      <c r="G113" s="25"/>
      <c r="H113" s="21">
        <f t="shared" si="12"/>
        <v>66783</v>
      </c>
      <c r="I113" s="21">
        <f t="shared" si="17"/>
        <v>66.783000000000001</v>
      </c>
      <c r="J113" s="21">
        <f t="shared" si="13"/>
        <v>2003.49</v>
      </c>
      <c r="K113" s="21">
        <f t="shared" si="14"/>
        <v>120209.40000000001</v>
      </c>
      <c r="L113" s="21">
        <f t="shared" si="20"/>
        <v>40069.800000000003</v>
      </c>
      <c r="M113" s="21">
        <f t="shared" si="21"/>
        <v>60.000000000000007</v>
      </c>
      <c r="N113" s="25"/>
      <c r="O113" s="43">
        <v>41.095238095238102</v>
      </c>
      <c r="P113" s="55" t="str">
        <f>[1]!WB(O113,"&lt;=",(50))</f>
        <v>&lt;=</v>
      </c>
      <c r="Q113" s="19">
        <f t="shared" si="18"/>
        <v>-8.9047619047619015</v>
      </c>
      <c r="R113" s="49" t="str">
        <f>[1]!WB(Q113,"&lt;=",0)</f>
        <v>&lt;=</v>
      </c>
      <c r="S113" s="35">
        <v>0</v>
      </c>
      <c r="T113" s="49" t="str">
        <f>[1]!WB(S113,"&lt;=",F113)</f>
        <v>&lt;=</v>
      </c>
      <c r="U113" s="30">
        <f t="shared" si="15"/>
        <v>0</v>
      </c>
    </row>
    <row r="114" spans="1:21" ht="26.25" customHeight="1" x14ac:dyDescent="0.2">
      <c r="A114" s="17" t="s">
        <v>115</v>
      </c>
      <c r="B114" s="18" t="str">
        <f t="shared" si="19"/>
        <v>UK Chemical Industry…</v>
      </c>
      <c r="C114" s="19">
        <v>1024520.0000000001</v>
      </c>
      <c r="D114" s="20">
        <v>27.80952380952381</v>
      </c>
      <c r="E114" s="20">
        <v>18441360</v>
      </c>
      <c r="F114" s="21">
        <f t="shared" si="16"/>
        <v>1.5996134897136212E-3</v>
      </c>
      <c r="G114" s="25"/>
      <c r="H114" s="21">
        <f t="shared" si="12"/>
        <v>153678</v>
      </c>
      <c r="I114" s="21">
        <f t="shared" si="17"/>
        <v>153.678</v>
      </c>
      <c r="J114" s="21">
        <f t="shared" si="13"/>
        <v>4610.34</v>
      </c>
      <c r="K114" s="21">
        <f t="shared" si="14"/>
        <v>276620.40000000002</v>
      </c>
      <c r="L114" s="21">
        <f t="shared" si="20"/>
        <v>92206.8</v>
      </c>
      <c r="M114" s="21">
        <f t="shared" si="21"/>
        <v>60</v>
      </c>
      <c r="N114" s="25"/>
      <c r="O114" s="43">
        <v>41.095238095238095</v>
      </c>
      <c r="P114" s="55" t="str">
        <f>[1]!WB(O114,"&lt;=",(50))</f>
        <v>&lt;=</v>
      </c>
      <c r="Q114" s="19">
        <f t="shared" si="18"/>
        <v>-8.9047619047619051</v>
      </c>
      <c r="R114" s="49" t="str">
        <f>[1]!WB(Q114,"&lt;=",0)</f>
        <v>&lt;=</v>
      </c>
      <c r="S114" s="35">
        <v>0</v>
      </c>
      <c r="T114" s="49" t="str">
        <f>[1]!WB(S114,"&lt;=",F114)</f>
        <v>&lt;=</v>
      </c>
      <c r="U114" s="30">
        <f t="shared" si="15"/>
        <v>0</v>
      </c>
    </row>
    <row r="115" spans="1:21" ht="26.25" customHeight="1" x14ac:dyDescent="0.2">
      <c r="A115" s="17" t="s">
        <v>116</v>
      </c>
      <c r="B115" s="18" t="str">
        <f t="shared" si="19"/>
        <v>UK Chemical Industry…</v>
      </c>
      <c r="C115" s="19">
        <v>1024520.0000000001</v>
      </c>
      <c r="D115" s="20">
        <v>27.80952380952381</v>
      </c>
      <c r="E115" s="20">
        <v>18441360</v>
      </c>
      <c r="F115" s="21">
        <f t="shared" si="16"/>
        <v>1.5996134897136212E-3</v>
      </c>
      <c r="G115" s="25"/>
      <c r="H115" s="21">
        <f t="shared" si="12"/>
        <v>153678</v>
      </c>
      <c r="I115" s="21">
        <f t="shared" si="17"/>
        <v>153.678</v>
      </c>
      <c r="J115" s="21">
        <f t="shared" si="13"/>
        <v>4610.34</v>
      </c>
      <c r="K115" s="21">
        <f t="shared" si="14"/>
        <v>276620.40000000002</v>
      </c>
      <c r="L115" s="21">
        <f t="shared" si="20"/>
        <v>92206.8</v>
      </c>
      <c r="M115" s="21">
        <f t="shared" si="21"/>
        <v>60</v>
      </c>
      <c r="N115" s="25"/>
      <c r="O115" s="43">
        <v>41.095238095238095</v>
      </c>
      <c r="P115" s="55" t="str">
        <f>[1]!WB(O115,"&lt;=",(50))</f>
        <v>&lt;=</v>
      </c>
      <c r="Q115" s="19">
        <f t="shared" si="18"/>
        <v>-8.9047619047619051</v>
      </c>
      <c r="R115" s="49" t="str">
        <f>[1]!WB(Q115,"&lt;=",0)</f>
        <v>&lt;=</v>
      </c>
      <c r="S115" s="35">
        <v>0</v>
      </c>
      <c r="T115" s="49" t="str">
        <f>[1]!WB(S115,"&lt;=",F115)</f>
        <v>&lt;=</v>
      </c>
      <c r="U115" s="30">
        <f t="shared" si="15"/>
        <v>0</v>
      </c>
    </row>
    <row r="116" spans="1:21" ht="26.25" customHeight="1" x14ac:dyDescent="0.2">
      <c r="A116" s="17" t="s">
        <v>117</v>
      </c>
      <c r="B116" s="18" t="str">
        <f t="shared" si="19"/>
        <v>UK Chemical Industry…</v>
      </c>
      <c r="C116" s="19">
        <v>1024520.0000000001</v>
      </c>
      <c r="D116" s="20">
        <v>27.80952380952381</v>
      </c>
      <c r="E116" s="20">
        <v>18441360</v>
      </c>
      <c r="F116" s="21">
        <f t="shared" si="16"/>
        <v>1.5996134897136212E-3</v>
      </c>
      <c r="G116" s="25"/>
      <c r="H116" s="21">
        <f t="shared" si="12"/>
        <v>153678</v>
      </c>
      <c r="I116" s="21">
        <f t="shared" si="17"/>
        <v>153.678</v>
      </c>
      <c r="J116" s="21">
        <f t="shared" si="13"/>
        <v>4610.34</v>
      </c>
      <c r="K116" s="21">
        <f t="shared" si="14"/>
        <v>276620.40000000002</v>
      </c>
      <c r="L116" s="21">
        <f t="shared" si="20"/>
        <v>92206.8</v>
      </c>
      <c r="M116" s="21">
        <f t="shared" si="21"/>
        <v>60</v>
      </c>
      <c r="N116" s="25"/>
      <c r="O116" s="43">
        <v>41.095238095238095</v>
      </c>
      <c r="P116" s="55" t="str">
        <f>[1]!WB(O116,"&lt;=",(50))</f>
        <v>&lt;=</v>
      </c>
      <c r="Q116" s="19">
        <f t="shared" si="18"/>
        <v>-8.9047619047619051</v>
      </c>
      <c r="R116" s="49" t="str">
        <f>[1]!WB(Q116,"&lt;=",0)</f>
        <v>&lt;=</v>
      </c>
      <c r="S116" s="35">
        <v>0</v>
      </c>
      <c r="T116" s="49" t="str">
        <f>[1]!WB(S116,"&lt;=",F116)</f>
        <v>&lt;=</v>
      </c>
      <c r="U116" s="30">
        <f t="shared" si="15"/>
        <v>0</v>
      </c>
    </row>
    <row r="117" spans="1:21" ht="26.25" customHeight="1" x14ac:dyDescent="0.2">
      <c r="A117" s="17" t="s">
        <v>118</v>
      </c>
      <c r="B117" s="18" t="str">
        <f t="shared" si="19"/>
        <v>UK Chemical Industry…</v>
      </c>
      <c r="C117" s="19">
        <v>1024520.0000000001</v>
      </c>
      <c r="D117" s="20">
        <v>27.80952380952381</v>
      </c>
      <c r="E117" s="20">
        <v>18441360</v>
      </c>
      <c r="F117" s="21">
        <f t="shared" si="16"/>
        <v>1.5996134897136212E-3</v>
      </c>
      <c r="G117" s="25"/>
      <c r="H117" s="21">
        <f t="shared" si="12"/>
        <v>153678</v>
      </c>
      <c r="I117" s="21">
        <f t="shared" si="17"/>
        <v>153.678</v>
      </c>
      <c r="J117" s="21">
        <f t="shared" si="13"/>
        <v>4610.34</v>
      </c>
      <c r="K117" s="21">
        <f t="shared" si="14"/>
        <v>276620.40000000002</v>
      </c>
      <c r="L117" s="21">
        <f t="shared" si="20"/>
        <v>92206.8</v>
      </c>
      <c r="M117" s="21">
        <f t="shared" si="21"/>
        <v>60</v>
      </c>
      <c r="N117" s="25"/>
      <c r="O117" s="43">
        <v>41.095238095238095</v>
      </c>
      <c r="P117" s="55" t="str">
        <f>[1]!WB(O117,"&lt;=",(50))</f>
        <v>&lt;=</v>
      </c>
      <c r="Q117" s="19">
        <f t="shared" si="18"/>
        <v>-8.9047619047619051</v>
      </c>
      <c r="R117" s="49" t="str">
        <f>[1]!WB(Q117,"&lt;=",0)</f>
        <v>&lt;=</v>
      </c>
      <c r="S117" s="35">
        <v>0</v>
      </c>
      <c r="T117" s="49" t="str">
        <f>[1]!WB(S117,"&lt;=",F117)</f>
        <v>&lt;=</v>
      </c>
      <c r="U117" s="30">
        <f t="shared" si="15"/>
        <v>0</v>
      </c>
    </row>
    <row r="118" spans="1:21" ht="26.25" customHeight="1" x14ac:dyDescent="0.2">
      <c r="A118" s="17" t="s">
        <v>119</v>
      </c>
      <c r="B118" s="18" t="str">
        <f t="shared" si="19"/>
        <v>UK Chemical Industry…</v>
      </c>
      <c r="C118" s="19">
        <v>1024520.0000000001</v>
      </c>
      <c r="D118" s="20">
        <v>27.80952380952381</v>
      </c>
      <c r="E118" s="20">
        <v>18441360</v>
      </c>
      <c r="F118" s="21">
        <f t="shared" si="16"/>
        <v>1.5996134897136212E-3</v>
      </c>
      <c r="G118" s="25"/>
      <c r="H118" s="21">
        <f t="shared" si="12"/>
        <v>153678</v>
      </c>
      <c r="I118" s="21">
        <f t="shared" si="17"/>
        <v>153.678</v>
      </c>
      <c r="J118" s="21">
        <f t="shared" si="13"/>
        <v>4610.34</v>
      </c>
      <c r="K118" s="21">
        <f t="shared" si="14"/>
        <v>276620.40000000002</v>
      </c>
      <c r="L118" s="21">
        <f t="shared" si="20"/>
        <v>92206.8</v>
      </c>
      <c r="M118" s="21">
        <f t="shared" si="21"/>
        <v>60</v>
      </c>
      <c r="N118" s="25"/>
      <c r="O118" s="43">
        <v>41.095238095238095</v>
      </c>
      <c r="P118" s="55" t="str">
        <f>[1]!WB(O118,"&lt;=",(50))</f>
        <v>&lt;=</v>
      </c>
      <c r="Q118" s="19">
        <f t="shared" si="18"/>
        <v>-8.9047619047619051</v>
      </c>
      <c r="R118" s="49" t="str">
        <f>[1]!WB(Q118,"&lt;=",0)</f>
        <v>&lt;=</v>
      </c>
      <c r="S118" s="35">
        <v>0</v>
      </c>
      <c r="T118" s="49" t="str">
        <f>[1]!WB(S118,"&lt;=",F118)</f>
        <v>&lt;=</v>
      </c>
      <c r="U118" s="30">
        <f t="shared" si="15"/>
        <v>0</v>
      </c>
    </row>
    <row r="119" spans="1:21" ht="26.25" customHeight="1" x14ac:dyDescent="0.2">
      <c r="A119" s="17" t="s">
        <v>120</v>
      </c>
      <c r="B119" s="18" t="str">
        <f t="shared" si="19"/>
        <v>UK Chemical Industry…</v>
      </c>
      <c r="C119" s="19">
        <v>1024520.0000000001</v>
      </c>
      <c r="D119" s="20">
        <v>27.80952380952381</v>
      </c>
      <c r="E119" s="20">
        <v>18441360</v>
      </c>
      <c r="F119" s="21">
        <f t="shared" si="16"/>
        <v>1.5996134897136212E-3</v>
      </c>
      <c r="G119" s="25"/>
      <c r="H119" s="21">
        <f t="shared" si="12"/>
        <v>153678</v>
      </c>
      <c r="I119" s="21">
        <f t="shared" si="17"/>
        <v>153.678</v>
      </c>
      <c r="J119" s="21">
        <f t="shared" si="13"/>
        <v>4610.34</v>
      </c>
      <c r="K119" s="21">
        <f t="shared" si="14"/>
        <v>276620.40000000002</v>
      </c>
      <c r="L119" s="21">
        <f t="shared" si="20"/>
        <v>92206.8</v>
      </c>
      <c r="M119" s="21">
        <f t="shared" si="21"/>
        <v>60</v>
      </c>
      <c r="N119" s="25"/>
      <c r="O119" s="43">
        <v>41.095238095238095</v>
      </c>
      <c r="P119" s="55" t="str">
        <f>[1]!WB(O119,"&lt;=",(50))</f>
        <v>&lt;=</v>
      </c>
      <c r="Q119" s="19">
        <f t="shared" si="18"/>
        <v>-8.9047619047619051</v>
      </c>
      <c r="R119" s="49" t="str">
        <f>[1]!WB(Q119,"&lt;=",0)</f>
        <v>&lt;=</v>
      </c>
      <c r="S119" s="35">
        <v>0</v>
      </c>
      <c r="T119" s="49" t="str">
        <f>[1]!WB(S119,"&lt;=",F119)</f>
        <v>&lt;=</v>
      </c>
      <c r="U119" s="30">
        <f t="shared" si="15"/>
        <v>0</v>
      </c>
    </row>
    <row r="120" spans="1:21" ht="26.25" customHeight="1" x14ac:dyDescent="0.2">
      <c r="A120" s="17" t="s">
        <v>121</v>
      </c>
      <c r="B120" s="18" t="str">
        <f t="shared" si="19"/>
        <v>UK Chemical Industry…</v>
      </c>
      <c r="C120" s="19">
        <v>1024520.0000000001</v>
      </c>
      <c r="D120" s="20">
        <v>27.80952380952381</v>
      </c>
      <c r="E120" s="20">
        <v>18441360</v>
      </c>
      <c r="F120" s="21">
        <f t="shared" si="16"/>
        <v>1.5996134897136212E-3</v>
      </c>
      <c r="G120" s="25"/>
      <c r="H120" s="21">
        <f t="shared" si="12"/>
        <v>153678</v>
      </c>
      <c r="I120" s="21">
        <f t="shared" si="17"/>
        <v>153.678</v>
      </c>
      <c r="J120" s="21">
        <f t="shared" si="13"/>
        <v>4610.34</v>
      </c>
      <c r="K120" s="21">
        <f t="shared" si="14"/>
        <v>276620.40000000002</v>
      </c>
      <c r="L120" s="21">
        <f t="shared" si="20"/>
        <v>92206.8</v>
      </c>
      <c r="M120" s="21">
        <f t="shared" si="21"/>
        <v>60</v>
      </c>
      <c r="N120" s="25"/>
      <c r="O120" s="43">
        <v>41.095238095238095</v>
      </c>
      <c r="P120" s="55" t="str">
        <f>[1]!WB(O120,"&lt;=",(50))</f>
        <v>&lt;=</v>
      </c>
      <c r="Q120" s="19">
        <f t="shared" si="18"/>
        <v>-8.9047619047619051</v>
      </c>
      <c r="R120" s="49" t="str">
        <f>[1]!WB(Q120,"&lt;=",0)</f>
        <v>&lt;=</v>
      </c>
      <c r="S120" s="35">
        <v>0</v>
      </c>
      <c r="T120" s="49" t="str">
        <f>[1]!WB(S120,"&lt;=",F120)</f>
        <v>&lt;=</v>
      </c>
      <c r="U120" s="30">
        <f t="shared" si="15"/>
        <v>0</v>
      </c>
    </row>
    <row r="121" spans="1:21" ht="26.25" customHeight="1" x14ac:dyDescent="0.2">
      <c r="A121" s="17" t="s">
        <v>122</v>
      </c>
      <c r="B121" s="18" t="str">
        <f t="shared" si="19"/>
        <v>UK Chemical Industry…</v>
      </c>
      <c r="C121" s="19">
        <v>1024520.0000000001</v>
      </c>
      <c r="D121" s="20">
        <v>27.80952380952381</v>
      </c>
      <c r="E121" s="20">
        <v>18441360</v>
      </c>
      <c r="F121" s="21">
        <f t="shared" si="16"/>
        <v>1.5996134897136212E-3</v>
      </c>
      <c r="G121" s="25"/>
      <c r="H121" s="21">
        <f t="shared" si="12"/>
        <v>153678</v>
      </c>
      <c r="I121" s="21">
        <f t="shared" si="17"/>
        <v>153.678</v>
      </c>
      <c r="J121" s="21">
        <f t="shared" si="13"/>
        <v>4610.34</v>
      </c>
      <c r="K121" s="21">
        <f t="shared" si="14"/>
        <v>276620.40000000002</v>
      </c>
      <c r="L121" s="21">
        <f t="shared" si="20"/>
        <v>92206.8</v>
      </c>
      <c r="M121" s="21">
        <f t="shared" si="21"/>
        <v>60</v>
      </c>
      <c r="N121" s="25"/>
      <c r="O121" s="43">
        <v>41.095238095238095</v>
      </c>
      <c r="P121" s="55" t="str">
        <f>[1]!WB(O121,"&lt;=",(50))</f>
        <v>&lt;=</v>
      </c>
      <c r="Q121" s="19">
        <f t="shared" si="18"/>
        <v>-8.9047619047619051</v>
      </c>
      <c r="R121" s="49" t="str">
        <f>[1]!WB(Q121,"&lt;=",0)</f>
        <v>&lt;=</v>
      </c>
      <c r="S121" s="35">
        <v>0</v>
      </c>
      <c r="T121" s="49" t="str">
        <f>[1]!WB(S121,"&lt;=",F121)</f>
        <v>&lt;=</v>
      </c>
      <c r="U121" s="30">
        <f t="shared" si="15"/>
        <v>0</v>
      </c>
    </row>
    <row r="122" spans="1:21" ht="26.25" customHeight="1" x14ac:dyDescent="0.2">
      <c r="A122" s="17" t="s">
        <v>123</v>
      </c>
      <c r="B122" s="18" t="str">
        <f t="shared" si="19"/>
        <v>UK Chemical Industry…</v>
      </c>
      <c r="C122" s="19">
        <v>1024520.0000000001</v>
      </c>
      <c r="D122" s="20">
        <v>27.80952380952381</v>
      </c>
      <c r="E122" s="20">
        <v>18441360</v>
      </c>
      <c r="F122" s="21">
        <f t="shared" si="16"/>
        <v>1.5996134897136212E-3</v>
      </c>
      <c r="G122" s="25"/>
      <c r="H122" s="21">
        <f t="shared" si="12"/>
        <v>153678</v>
      </c>
      <c r="I122" s="21">
        <f t="shared" si="17"/>
        <v>153.678</v>
      </c>
      <c r="J122" s="21">
        <f t="shared" si="13"/>
        <v>4610.34</v>
      </c>
      <c r="K122" s="21">
        <f t="shared" si="14"/>
        <v>276620.40000000002</v>
      </c>
      <c r="L122" s="21">
        <f t="shared" si="20"/>
        <v>92206.8</v>
      </c>
      <c r="M122" s="21">
        <f t="shared" si="21"/>
        <v>60</v>
      </c>
      <c r="N122" s="25"/>
      <c r="O122" s="43">
        <v>41.095238095238095</v>
      </c>
      <c r="P122" s="55" t="str">
        <f>[1]!WB(O122,"&lt;=",(50))</f>
        <v>&lt;=</v>
      </c>
      <c r="Q122" s="19">
        <f t="shared" si="18"/>
        <v>-8.9047619047619051</v>
      </c>
      <c r="R122" s="49" t="str">
        <f>[1]!WB(Q122,"&lt;=",0)</f>
        <v>&lt;=</v>
      </c>
      <c r="S122" s="35">
        <v>0</v>
      </c>
      <c r="T122" s="49" t="str">
        <f>[1]!WB(S122,"&lt;=",F122)</f>
        <v>&lt;=</v>
      </c>
      <c r="U122" s="30">
        <f t="shared" si="15"/>
        <v>0</v>
      </c>
    </row>
    <row r="123" spans="1:21" ht="26.25" customHeight="1" x14ac:dyDescent="0.2">
      <c r="A123" s="17" t="s">
        <v>124</v>
      </c>
      <c r="B123" s="18" t="str">
        <f t="shared" si="19"/>
        <v>UK Chemical Industry…</v>
      </c>
      <c r="C123" s="19">
        <v>1024520.0000000001</v>
      </c>
      <c r="D123" s="20">
        <v>27.80952380952381</v>
      </c>
      <c r="E123" s="20">
        <v>18441360</v>
      </c>
      <c r="F123" s="21">
        <f t="shared" si="16"/>
        <v>1.5996134897136212E-3</v>
      </c>
      <c r="G123" s="25"/>
      <c r="H123" s="21">
        <f t="shared" si="12"/>
        <v>153678</v>
      </c>
      <c r="I123" s="21">
        <f t="shared" si="17"/>
        <v>153.678</v>
      </c>
      <c r="J123" s="21">
        <f t="shared" si="13"/>
        <v>4610.34</v>
      </c>
      <c r="K123" s="21">
        <f t="shared" si="14"/>
        <v>276620.40000000002</v>
      </c>
      <c r="L123" s="21">
        <f t="shared" si="20"/>
        <v>92206.8</v>
      </c>
      <c r="M123" s="21">
        <f t="shared" si="21"/>
        <v>60</v>
      </c>
      <c r="N123" s="25"/>
      <c r="O123" s="43">
        <v>41.095238095238095</v>
      </c>
      <c r="P123" s="55" t="str">
        <f>[1]!WB(O123,"&lt;=",(50))</f>
        <v>&lt;=</v>
      </c>
      <c r="Q123" s="19">
        <f t="shared" si="18"/>
        <v>-8.9047619047619051</v>
      </c>
      <c r="R123" s="49" t="str">
        <f>[1]!WB(Q123,"&lt;=",0)</f>
        <v>&lt;=</v>
      </c>
      <c r="S123" s="35">
        <v>0</v>
      </c>
      <c r="T123" s="49" t="str">
        <f>[1]!WB(S123,"&lt;=",F123)</f>
        <v>&lt;=</v>
      </c>
      <c r="U123" s="30">
        <f t="shared" si="15"/>
        <v>0</v>
      </c>
    </row>
    <row r="124" spans="1:21" ht="26.25" customHeight="1" x14ac:dyDescent="0.2">
      <c r="A124" s="17" t="s">
        <v>125</v>
      </c>
      <c r="B124" s="18" t="str">
        <f t="shared" si="19"/>
        <v>UK Chemical Industry…</v>
      </c>
      <c r="C124" s="19">
        <v>1024520.0000000001</v>
      </c>
      <c r="D124" s="20">
        <v>27.80952380952381</v>
      </c>
      <c r="E124" s="20">
        <v>18441360</v>
      </c>
      <c r="F124" s="21">
        <f t="shared" si="16"/>
        <v>1.5996134897136212E-3</v>
      </c>
      <c r="G124" s="25"/>
      <c r="H124" s="21">
        <f t="shared" si="12"/>
        <v>153678</v>
      </c>
      <c r="I124" s="21">
        <f t="shared" si="17"/>
        <v>153.678</v>
      </c>
      <c r="J124" s="21">
        <f t="shared" si="13"/>
        <v>4610.34</v>
      </c>
      <c r="K124" s="21">
        <f t="shared" si="14"/>
        <v>276620.40000000002</v>
      </c>
      <c r="L124" s="21">
        <f t="shared" si="20"/>
        <v>92206.8</v>
      </c>
      <c r="M124" s="21">
        <f t="shared" si="21"/>
        <v>60</v>
      </c>
      <c r="N124" s="25"/>
      <c r="O124" s="43">
        <v>41.095238095238095</v>
      </c>
      <c r="P124" s="55" t="str">
        <f>[1]!WB(O124,"&lt;=",(50))</f>
        <v>&lt;=</v>
      </c>
      <c r="Q124" s="19">
        <f t="shared" si="18"/>
        <v>-8.9047619047619051</v>
      </c>
      <c r="R124" s="49" t="str">
        <f>[1]!WB(Q124,"&lt;=",0)</f>
        <v>&lt;=</v>
      </c>
      <c r="S124" s="35">
        <v>0</v>
      </c>
      <c r="T124" s="49" t="str">
        <f>[1]!WB(S124,"&lt;=",F124)</f>
        <v>&lt;=</v>
      </c>
      <c r="U124" s="30">
        <f t="shared" si="15"/>
        <v>0</v>
      </c>
    </row>
    <row r="125" spans="1:21" ht="26.25" customHeight="1" x14ac:dyDescent="0.2">
      <c r="A125" s="17" t="s">
        <v>126</v>
      </c>
      <c r="B125" s="18" t="str">
        <f t="shared" si="19"/>
        <v>UK Chemical Industry…</v>
      </c>
      <c r="C125" s="19">
        <v>1024520.0000000001</v>
      </c>
      <c r="D125" s="20">
        <v>27.80952380952381</v>
      </c>
      <c r="E125" s="20">
        <v>18441360</v>
      </c>
      <c r="F125" s="21">
        <f t="shared" si="16"/>
        <v>1.5996134897136212E-3</v>
      </c>
      <c r="G125" s="25"/>
      <c r="H125" s="21">
        <f t="shared" si="12"/>
        <v>153678</v>
      </c>
      <c r="I125" s="21">
        <f t="shared" si="17"/>
        <v>153.678</v>
      </c>
      <c r="J125" s="21">
        <f t="shared" si="13"/>
        <v>4610.34</v>
      </c>
      <c r="K125" s="21">
        <f t="shared" si="14"/>
        <v>276620.40000000002</v>
      </c>
      <c r="L125" s="21">
        <f t="shared" si="20"/>
        <v>92206.8</v>
      </c>
      <c r="M125" s="21">
        <f t="shared" si="21"/>
        <v>60</v>
      </c>
      <c r="N125" s="25"/>
      <c r="O125" s="43">
        <v>41.095238095238095</v>
      </c>
      <c r="P125" s="55" t="str">
        <f>[1]!WB(O125,"&lt;=",(50))</f>
        <v>&lt;=</v>
      </c>
      <c r="Q125" s="19">
        <f t="shared" si="18"/>
        <v>-8.9047619047619051</v>
      </c>
      <c r="R125" s="49" t="str">
        <f>[1]!WB(Q125,"&lt;=",0)</f>
        <v>&lt;=</v>
      </c>
      <c r="S125" s="35">
        <v>0</v>
      </c>
      <c r="T125" s="49" t="str">
        <f>[1]!WB(S125,"&lt;=",F125)</f>
        <v>&lt;=</v>
      </c>
      <c r="U125" s="30">
        <f t="shared" si="15"/>
        <v>0</v>
      </c>
    </row>
    <row r="126" spans="1:21" ht="26.25" customHeight="1" x14ac:dyDescent="0.2">
      <c r="A126" s="17" t="s">
        <v>127</v>
      </c>
      <c r="B126" s="18" t="str">
        <f t="shared" si="19"/>
        <v>UK Chemical Industry…</v>
      </c>
      <c r="C126" s="19">
        <v>1024520.0000000001</v>
      </c>
      <c r="D126" s="20">
        <v>27.80952380952381</v>
      </c>
      <c r="E126" s="20">
        <v>18441360</v>
      </c>
      <c r="F126" s="21">
        <f t="shared" si="16"/>
        <v>1.5996134897136212E-3</v>
      </c>
      <c r="G126" s="25"/>
      <c r="H126" s="21">
        <f t="shared" si="12"/>
        <v>153678</v>
      </c>
      <c r="I126" s="21">
        <f t="shared" si="17"/>
        <v>153.678</v>
      </c>
      <c r="J126" s="21">
        <f t="shared" si="13"/>
        <v>4610.34</v>
      </c>
      <c r="K126" s="21">
        <f t="shared" si="14"/>
        <v>276620.40000000002</v>
      </c>
      <c r="L126" s="21">
        <f t="shared" si="20"/>
        <v>92206.8</v>
      </c>
      <c r="M126" s="21">
        <f t="shared" si="21"/>
        <v>60</v>
      </c>
      <c r="N126" s="25"/>
      <c r="O126" s="43">
        <v>41.095238095238095</v>
      </c>
      <c r="P126" s="55" t="str">
        <f>[1]!WB(O126,"&lt;=",(50))</f>
        <v>&lt;=</v>
      </c>
      <c r="Q126" s="19">
        <f t="shared" si="18"/>
        <v>-8.9047619047619051</v>
      </c>
      <c r="R126" s="49" t="str">
        <f>[1]!WB(Q126,"&lt;=",0)</f>
        <v>&lt;=</v>
      </c>
      <c r="S126" s="35">
        <v>0</v>
      </c>
      <c r="T126" s="49" t="str">
        <f>[1]!WB(S126,"&lt;=",F126)</f>
        <v>&lt;=</v>
      </c>
      <c r="U126" s="30">
        <f t="shared" si="15"/>
        <v>0</v>
      </c>
    </row>
    <row r="127" spans="1:21" ht="26.25" customHeight="1" x14ac:dyDescent="0.2">
      <c r="A127" s="17" t="s">
        <v>128</v>
      </c>
      <c r="B127" s="18" t="str">
        <f t="shared" si="19"/>
        <v>UK Chemical Industry…</v>
      </c>
      <c r="C127" s="19">
        <v>1024520.0000000001</v>
      </c>
      <c r="D127" s="20">
        <v>27.80952380952381</v>
      </c>
      <c r="E127" s="20">
        <v>18441360</v>
      </c>
      <c r="F127" s="21">
        <f t="shared" si="16"/>
        <v>1.5996134897136212E-3</v>
      </c>
      <c r="G127" s="25"/>
      <c r="H127" s="21">
        <f t="shared" si="12"/>
        <v>153678</v>
      </c>
      <c r="I127" s="21">
        <f t="shared" si="17"/>
        <v>153.678</v>
      </c>
      <c r="J127" s="21">
        <f t="shared" si="13"/>
        <v>4610.34</v>
      </c>
      <c r="K127" s="21">
        <f t="shared" si="14"/>
        <v>276620.40000000002</v>
      </c>
      <c r="L127" s="21">
        <f t="shared" si="20"/>
        <v>92206.8</v>
      </c>
      <c r="M127" s="21">
        <f t="shared" si="21"/>
        <v>60</v>
      </c>
      <c r="N127" s="25"/>
      <c r="O127" s="43">
        <v>41.095238095238095</v>
      </c>
      <c r="P127" s="55" t="str">
        <f>[1]!WB(O127,"&lt;=",(50))</f>
        <v>&lt;=</v>
      </c>
      <c r="Q127" s="19">
        <f t="shared" si="18"/>
        <v>-8.9047619047619051</v>
      </c>
      <c r="R127" s="49" t="str">
        <f>[1]!WB(Q127,"&lt;=",0)</f>
        <v>&lt;=</v>
      </c>
      <c r="S127" s="35">
        <v>0</v>
      </c>
      <c r="T127" s="49" t="str">
        <f>[1]!WB(S127,"&lt;=",F127)</f>
        <v>&lt;=</v>
      </c>
      <c r="U127" s="30">
        <f t="shared" si="15"/>
        <v>0</v>
      </c>
    </row>
    <row r="128" spans="1:21" ht="26.25" customHeight="1" x14ac:dyDescent="0.2">
      <c r="A128" s="17" t="s">
        <v>129</v>
      </c>
      <c r="B128" s="18" t="str">
        <f t="shared" si="19"/>
        <v>UK Chemical Industry…</v>
      </c>
      <c r="C128" s="19">
        <v>1024520.0000000001</v>
      </c>
      <c r="D128" s="20">
        <v>27.80952380952381</v>
      </c>
      <c r="E128" s="20">
        <v>18441360</v>
      </c>
      <c r="F128" s="21">
        <f t="shared" si="16"/>
        <v>1.5996134897136212E-3</v>
      </c>
      <c r="G128" s="25"/>
      <c r="H128" s="21">
        <f t="shared" si="12"/>
        <v>153678</v>
      </c>
      <c r="I128" s="21">
        <f t="shared" si="17"/>
        <v>153.678</v>
      </c>
      <c r="J128" s="21">
        <f t="shared" si="13"/>
        <v>4610.34</v>
      </c>
      <c r="K128" s="21">
        <f t="shared" si="14"/>
        <v>276620.40000000002</v>
      </c>
      <c r="L128" s="21">
        <f t="shared" si="20"/>
        <v>92206.8</v>
      </c>
      <c r="M128" s="21">
        <f t="shared" si="21"/>
        <v>60</v>
      </c>
      <c r="N128" s="25"/>
      <c r="O128" s="43">
        <v>41.095238095238095</v>
      </c>
      <c r="P128" s="55" t="str">
        <f>[1]!WB(O128,"&lt;=",(50))</f>
        <v>&lt;=</v>
      </c>
      <c r="Q128" s="19">
        <f t="shared" si="18"/>
        <v>-8.9047619047619051</v>
      </c>
      <c r="R128" s="49" t="str">
        <f>[1]!WB(Q128,"&lt;=",0)</f>
        <v>&lt;=</v>
      </c>
      <c r="S128" s="35">
        <v>0</v>
      </c>
      <c r="T128" s="49" t="str">
        <f>[1]!WB(S128,"&lt;=",F128)</f>
        <v>&lt;=</v>
      </c>
      <c r="U128" s="30">
        <f t="shared" si="15"/>
        <v>0</v>
      </c>
    </row>
    <row r="129" spans="1:21" ht="26.25" customHeight="1" x14ac:dyDescent="0.2">
      <c r="A129" s="17" t="s">
        <v>130</v>
      </c>
      <c r="B129" s="18" t="str">
        <f t="shared" si="19"/>
        <v>UK Chemical Industry…</v>
      </c>
      <c r="C129" s="19">
        <v>1024520.0000000001</v>
      </c>
      <c r="D129" s="20">
        <v>27.80952380952381</v>
      </c>
      <c r="E129" s="20">
        <v>18441360</v>
      </c>
      <c r="F129" s="21">
        <f t="shared" si="16"/>
        <v>1.5996134897136212E-3</v>
      </c>
      <c r="G129" s="25"/>
      <c r="H129" s="21">
        <f t="shared" si="12"/>
        <v>153678</v>
      </c>
      <c r="I129" s="21">
        <f t="shared" si="17"/>
        <v>153.678</v>
      </c>
      <c r="J129" s="21">
        <f t="shared" si="13"/>
        <v>4610.34</v>
      </c>
      <c r="K129" s="21">
        <f t="shared" si="14"/>
        <v>276620.40000000002</v>
      </c>
      <c r="L129" s="21">
        <f t="shared" si="20"/>
        <v>92206.8</v>
      </c>
      <c r="M129" s="21">
        <f t="shared" si="21"/>
        <v>60</v>
      </c>
      <c r="N129" s="25"/>
      <c r="O129" s="43">
        <v>41.095238095238095</v>
      </c>
      <c r="P129" s="55" t="str">
        <f>[1]!WB(O129,"&lt;=",(50))</f>
        <v>&lt;=</v>
      </c>
      <c r="Q129" s="19">
        <f t="shared" si="18"/>
        <v>-8.9047619047619051</v>
      </c>
      <c r="R129" s="49" t="str">
        <f>[1]!WB(Q129,"&lt;=",0)</f>
        <v>&lt;=</v>
      </c>
      <c r="S129" s="35">
        <v>0</v>
      </c>
      <c r="T129" s="49" t="str">
        <f>[1]!WB(S129,"&lt;=",F129)</f>
        <v>&lt;=</v>
      </c>
      <c r="U129" s="30">
        <f t="shared" si="15"/>
        <v>0</v>
      </c>
    </row>
    <row r="130" spans="1:21" ht="26.25" customHeight="1" x14ac:dyDescent="0.2">
      <c r="A130" s="17" t="s">
        <v>131</v>
      </c>
      <c r="B130" s="18" t="str">
        <f t="shared" si="19"/>
        <v>UK Chemical Industry…</v>
      </c>
      <c r="C130" s="19">
        <v>1024520.0000000001</v>
      </c>
      <c r="D130" s="20">
        <v>27.80952380952381</v>
      </c>
      <c r="E130" s="20">
        <v>18441360</v>
      </c>
      <c r="F130" s="21">
        <f t="shared" si="16"/>
        <v>1.5996134897136212E-3</v>
      </c>
      <c r="G130" s="25"/>
      <c r="H130" s="21">
        <f t="shared" si="12"/>
        <v>153678</v>
      </c>
      <c r="I130" s="21">
        <f t="shared" si="17"/>
        <v>153.678</v>
      </c>
      <c r="J130" s="21">
        <f t="shared" si="13"/>
        <v>4610.34</v>
      </c>
      <c r="K130" s="21">
        <f t="shared" si="14"/>
        <v>276620.40000000002</v>
      </c>
      <c r="L130" s="21">
        <f t="shared" si="20"/>
        <v>92206.8</v>
      </c>
      <c r="M130" s="21">
        <f t="shared" si="21"/>
        <v>60</v>
      </c>
      <c r="N130" s="25"/>
      <c r="O130" s="43">
        <v>41.095238095238095</v>
      </c>
      <c r="P130" s="55" t="str">
        <f>[1]!WB(O130,"&lt;=",(50))</f>
        <v>&lt;=</v>
      </c>
      <c r="Q130" s="19">
        <f t="shared" si="18"/>
        <v>-8.9047619047619051</v>
      </c>
      <c r="R130" s="49" t="str">
        <f>[1]!WB(Q130,"&lt;=",0)</f>
        <v>&lt;=</v>
      </c>
      <c r="S130" s="35">
        <v>0</v>
      </c>
      <c r="T130" s="49" t="str">
        <f>[1]!WB(S130,"&lt;=",F130)</f>
        <v>&lt;=</v>
      </c>
      <c r="U130" s="30">
        <f t="shared" si="15"/>
        <v>0</v>
      </c>
    </row>
    <row r="131" spans="1:21" ht="26.25" customHeight="1" x14ac:dyDescent="0.2">
      <c r="A131" s="17" t="s">
        <v>132</v>
      </c>
      <c r="B131" s="18" t="str">
        <f t="shared" si="19"/>
        <v>UK Chemical Industry…</v>
      </c>
      <c r="C131" s="19">
        <v>1024520.0000000001</v>
      </c>
      <c r="D131" s="20">
        <v>27.80952380952381</v>
      </c>
      <c r="E131" s="20">
        <v>18441360</v>
      </c>
      <c r="F131" s="21">
        <f t="shared" si="16"/>
        <v>1.5996134897136212E-3</v>
      </c>
      <c r="G131" s="25"/>
      <c r="H131" s="21">
        <f t="shared" si="12"/>
        <v>153678</v>
      </c>
      <c r="I131" s="21">
        <f t="shared" si="17"/>
        <v>153.678</v>
      </c>
      <c r="J131" s="21">
        <f t="shared" si="13"/>
        <v>4610.34</v>
      </c>
      <c r="K131" s="21">
        <f t="shared" si="14"/>
        <v>276620.40000000002</v>
      </c>
      <c r="L131" s="21">
        <f t="shared" si="20"/>
        <v>92206.8</v>
      </c>
      <c r="M131" s="21">
        <f t="shared" si="21"/>
        <v>60</v>
      </c>
      <c r="N131" s="25"/>
      <c r="O131" s="43">
        <v>41.095238095238095</v>
      </c>
      <c r="P131" s="55" t="str">
        <f>[1]!WB(O131,"&lt;=",(50))</f>
        <v>&lt;=</v>
      </c>
      <c r="Q131" s="19">
        <f t="shared" si="18"/>
        <v>-8.9047619047619051</v>
      </c>
      <c r="R131" s="49" t="str">
        <f>[1]!WB(Q131,"&lt;=",0)</f>
        <v>&lt;=</v>
      </c>
      <c r="S131" s="35">
        <v>0</v>
      </c>
      <c r="T131" s="49" t="str">
        <f>[1]!WB(S131,"&lt;=",F131)</f>
        <v>&lt;=</v>
      </c>
      <c r="U131" s="30">
        <f t="shared" si="15"/>
        <v>0</v>
      </c>
    </row>
    <row r="132" spans="1:21" ht="26.25" customHeight="1" x14ac:dyDescent="0.2">
      <c r="A132" s="17" t="s">
        <v>133</v>
      </c>
      <c r="B132" s="18" t="str">
        <f t="shared" si="19"/>
        <v>UK Chemical Industry…</v>
      </c>
      <c r="C132" s="19">
        <v>1024520.0000000001</v>
      </c>
      <c r="D132" s="20">
        <v>27.80952380952381</v>
      </c>
      <c r="E132" s="20">
        <v>18441360</v>
      </c>
      <c r="F132" s="21">
        <f t="shared" si="16"/>
        <v>1.5996134897136212E-3</v>
      </c>
      <c r="G132" s="25"/>
      <c r="H132" s="21">
        <f t="shared" si="12"/>
        <v>153678</v>
      </c>
      <c r="I132" s="21">
        <f t="shared" si="17"/>
        <v>153.678</v>
      </c>
      <c r="J132" s="21">
        <f t="shared" si="13"/>
        <v>4610.34</v>
      </c>
      <c r="K132" s="21">
        <f t="shared" si="14"/>
        <v>276620.40000000002</v>
      </c>
      <c r="L132" s="21">
        <f t="shared" si="20"/>
        <v>92206.8</v>
      </c>
      <c r="M132" s="21">
        <f t="shared" si="21"/>
        <v>60</v>
      </c>
      <c r="N132" s="25"/>
      <c r="O132" s="43">
        <v>41.095238095238095</v>
      </c>
      <c r="P132" s="55" t="str">
        <f>[1]!WB(O132,"&lt;=",(50))</f>
        <v>&lt;=</v>
      </c>
      <c r="Q132" s="19">
        <f t="shared" si="18"/>
        <v>-8.9047619047619051</v>
      </c>
      <c r="R132" s="49" t="str">
        <f>[1]!WB(Q132,"&lt;=",0)</f>
        <v>&lt;=</v>
      </c>
      <c r="S132" s="35">
        <v>0</v>
      </c>
      <c r="T132" s="49" t="str">
        <f>[1]!WB(S132,"&lt;=",F132)</f>
        <v>&lt;=</v>
      </c>
      <c r="U132" s="30">
        <f t="shared" si="15"/>
        <v>0</v>
      </c>
    </row>
    <row r="133" spans="1:21" ht="26.25" customHeight="1" x14ac:dyDescent="0.2">
      <c r="A133" s="17" t="s">
        <v>134</v>
      </c>
      <c r="B133" s="18" t="str">
        <f t="shared" si="19"/>
        <v>UK Chemical Industry…</v>
      </c>
      <c r="C133" s="19">
        <v>1024520.0000000001</v>
      </c>
      <c r="D133" s="20">
        <v>27.80952380952381</v>
      </c>
      <c r="E133" s="20">
        <v>18441360</v>
      </c>
      <c r="F133" s="21">
        <f t="shared" si="16"/>
        <v>1.5996134897136212E-3</v>
      </c>
      <c r="G133" s="25"/>
      <c r="H133" s="21">
        <f t="shared" si="12"/>
        <v>153678</v>
      </c>
      <c r="I133" s="21">
        <f t="shared" si="17"/>
        <v>153.678</v>
      </c>
      <c r="J133" s="21">
        <f t="shared" si="13"/>
        <v>4610.34</v>
      </c>
      <c r="K133" s="21">
        <f t="shared" si="14"/>
        <v>276620.40000000002</v>
      </c>
      <c r="L133" s="21">
        <f t="shared" si="20"/>
        <v>92206.8</v>
      </c>
      <c r="M133" s="21">
        <f t="shared" si="21"/>
        <v>60</v>
      </c>
      <c r="N133" s="25"/>
      <c r="O133" s="43">
        <v>41.095238095238095</v>
      </c>
      <c r="P133" s="55" t="str">
        <f>[1]!WB(O133,"&lt;=",(50))</f>
        <v>&lt;=</v>
      </c>
      <c r="Q133" s="19">
        <f t="shared" si="18"/>
        <v>-8.9047619047619051</v>
      </c>
      <c r="R133" s="49" t="str">
        <f>[1]!WB(Q133,"&lt;=",0)</f>
        <v>&lt;=</v>
      </c>
      <c r="S133" s="35">
        <v>0</v>
      </c>
      <c r="T133" s="49" t="str">
        <f>[1]!WB(S133,"&lt;=",F133)</f>
        <v>&lt;=</v>
      </c>
      <c r="U133" s="30">
        <f t="shared" si="15"/>
        <v>0</v>
      </c>
    </row>
    <row r="134" spans="1:21" ht="26.25" customHeight="1" x14ac:dyDescent="0.2">
      <c r="A134" s="17" t="s">
        <v>135</v>
      </c>
      <c r="B134" s="18" t="str">
        <f t="shared" si="19"/>
        <v>UK Chemical Industry…</v>
      </c>
      <c r="C134" s="19">
        <v>1024520.0000000001</v>
      </c>
      <c r="D134" s="20">
        <v>27.80952380952381</v>
      </c>
      <c r="E134" s="20">
        <v>18441360</v>
      </c>
      <c r="F134" s="21">
        <f t="shared" si="16"/>
        <v>1.5996134897136212E-3</v>
      </c>
      <c r="G134" s="25"/>
      <c r="H134" s="21">
        <f t="shared" si="12"/>
        <v>153678</v>
      </c>
      <c r="I134" s="21">
        <f t="shared" si="17"/>
        <v>153.678</v>
      </c>
      <c r="J134" s="21">
        <f t="shared" si="13"/>
        <v>4610.34</v>
      </c>
      <c r="K134" s="21">
        <f t="shared" si="14"/>
        <v>276620.40000000002</v>
      </c>
      <c r="L134" s="21">
        <f t="shared" si="20"/>
        <v>92206.8</v>
      </c>
      <c r="M134" s="21">
        <f t="shared" si="21"/>
        <v>60</v>
      </c>
      <c r="N134" s="25"/>
      <c r="O134" s="43">
        <v>41.095238095238095</v>
      </c>
      <c r="P134" s="55" t="str">
        <f>[1]!WB(O134,"&lt;=",(50))</f>
        <v>&lt;=</v>
      </c>
      <c r="Q134" s="19">
        <f t="shared" si="18"/>
        <v>-8.9047619047619051</v>
      </c>
      <c r="R134" s="49" t="str">
        <f>[1]!WB(Q134,"&lt;=",0)</f>
        <v>&lt;=</v>
      </c>
      <c r="S134" s="35">
        <v>0</v>
      </c>
      <c r="T134" s="49" t="str">
        <f>[1]!WB(S134,"&lt;=",F134)</f>
        <v>&lt;=</v>
      </c>
      <c r="U134" s="30">
        <f t="shared" si="15"/>
        <v>0</v>
      </c>
    </row>
    <row r="135" spans="1:21" ht="26.25" customHeight="1" x14ac:dyDescent="0.2">
      <c r="A135" s="17" t="s">
        <v>136</v>
      </c>
      <c r="B135" s="18" t="str">
        <f t="shared" si="19"/>
        <v>UK Chemical Industry…</v>
      </c>
      <c r="C135" s="19">
        <v>1024520.0000000001</v>
      </c>
      <c r="D135" s="20">
        <v>27.80952380952381</v>
      </c>
      <c r="E135" s="20">
        <v>18441360</v>
      </c>
      <c r="F135" s="21">
        <f t="shared" si="16"/>
        <v>1.5996134897136212E-3</v>
      </c>
      <c r="G135" s="25"/>
      <c r="H135" s="21">
        <f t="shared" si="12"/>
        <v>153678</v>
      </c>
      <c r="I135" s="21">
        <f t="shared" si="17"/>
        <v>153.678</v>
      </c>
      <c r="J135" s="21">
        <f t="shared" si="13"/>
        <v>4610.34</v>
      </c>
      <c r="K135" s="21">
        <f t="shared" si="14"/>
        <v>276620.40000000002</v>
      </c>
      <c r="L135" s="21">
        <f t="shared" si="20"/>
        <v>92206.8</v>
      </c>
      <c r="M135" s="21">
        <f t="shared" si="21"/>
        <v>60</v>
      </c>
      <c r="N135" s="25"/>
      <c r="O135" s="43">
        <v>41.095238095238095</v>
      </c>
      <c r="P135" s="55" t="str">
        <f>[1]!WB(O135,"&lt;=",(50))</f>
        <v>&lt;=</v>
      </c>
      <c r="Q135" s="19">
        <f t="shared" si="18"/>
        <v>-8.9047619047619051</v>
      </c>
      <c r="R135" s="49" t="str">
        <f>[1]!WB(Q135,"&lt;=",0)</f>
        <v>&lt;=</v>
      </c>
      <c r="S135" s="35">
        <v>0</v>
      </c>
      <c r="T135" s="49" t="str">
        <f>[1]!WB(S135,"&lt;=",F135)</f>
        <v>&lt;=</v>
      </c>
      <c r="U135" s="30">
        <f t="shared" si="15"/>
        <v>0</v>
      </c>
    </row>
    <row r="136" spans="1:21" ht="26.25" customHeight="1" x14ac:dyDescent="0.2">
      <c r="A136" s="17" t="s">
        <v>137</v>
      </c>
      <c r="B136" s="18" t="str">
        <f t="shared" si="19"/>
        <v>UK Chemical Industry…</v>
      </c>
      <c r="C136" s="19">
        <v>1024520.0000000001</v>
      </c>
      <c r="D136" s="20">
        <v>27.80952380952381</v>
      </c>
      <c r="E136" s="20">
        <v>18441360</v>
      </c>
      <c r="F136" s="21">
        <f t="shared" si="16"/>
        <v>1.5996134897136212E-3</v>
      </c>
      <c r="G136" s="25"/>
      <c r="H136" s="21">
        <f t="shared" si="12"/>
        <v>153678</v>
      </c>
      <c r="I136" s="21">
        <f t="shared" si="17"/>
        <v>153.678</v>
      </c>
      <c r="J136" s="21">
        <f t="shared" si="13"/>
        <v>4610.34</v>
      </c>
      <c r="K136" s="21">
        <f t="shared" si="14"/>
        <v>276620.40000000002</v>
      </c>
      <c r="L136" s="21">
        <f t="shared" si="20"/>
        <v>92206.8</v>
      </c>
      <c r="M136" s="21">
        <f t="shared" si="21"/>
        <v>60</v>
      </c>
      <c r="N136" s="25"/>
      <c r="O136" s="43">
        <v>41.095238095238095</v>
      </c>
      <c r="P136" s="55" t="str">
        <f>[1]!WB(O136,"&lt;=",(50))</f>
        <v>&lt;=</v>
      </c>
      <c r="Q136" s="19">
        <f t="shared" si="18"/>
        <v>-8.9047619047619051</v>
      </c>
      <c r="R136" s="49" t="str">
        <f>[1]!WB(Q136,"&lt;=",0)</f>
        <v>&lt;=</v>
      </c>
      <c r="S136" s="35">
        <v>0</v>
      </c>
      <c r="T136" s="49" t="str">
        <f>[1]!WB(S136,"&lt;=",F136)</f>
        <v>&lt;=</v>
      </c>
      <c r="U136" s="30">
        <f t="shared" si="15"/>
        <v>0</v>
      </c>
    </row>
    <row r="137" spans="1:21" ht="26.25" customHeight="1" x14ac:dyDescent="0.2">
      <c r="A137" s="17" t="s">
        <v>138</v>
      </c>
      <c r="B137" s="18" t="str">
        <f t="shared" si="19"/>
        <v>UK Chemical Industry…</v>
      </c>
      <c r="C137" s="19">
        <v>1024520.0000000001</v>
      </c>
      <c r="D137" s="20">
        <v>27.80952380952381</v>
      </c>
      <c r="E137" s="20">
        <v>18441360</v>
      </c>
      <c r="F137" s="21">
        <f t="shared" si="16"/>
        <v>1.5996134897136212E-3</v>
      </c>
      <c r="G137" s="25"/>
      <c r="H137" s="21">
        <f t="shared" ref="H137:H200" si="22">E137/$D$3</f>
        <v>153678</v>
      </c>
      <c r="I137" s="21">
        <f t="shared" si="17"/>
        <v>153.678</v>
      </c>
      <c r="J137" s="21">
        <f t="shared" ref="J137:J200" si="23">E137/3600*$F$3</f>
        <v>4610.34</v>
      </c>
      <c r="K137" s="21">
        <f t="shared" ref="K137:K200" si="24">I137*$Y$11</f>
        <v>276620.40000000002</v>
      </c>
      <c r="L137" s="21">
        <f t="shared" si="20"/>
        <v>92206.8</v>
      </c>
      <c r="M137" s="21">
        <f t="shared" si="21"/>
        <v>60</v>
      </c>
      <c r="N137" s="25"/>
      <c r="O137" s="43">
        <v>41.095238095238095</v>
      </c>
      <c r="P137" s="55" t="str">
        <f>[1]!WB(O137,"&lt;=",(50))</f>
        <v>&lt;=</v>
      </c>
      <c r="Q137" s="19">
        <f t="shared" si="18"/>
        <v>-8.9047619047619051</v>
      </c>
      <c r="R137" s="49" t="str">
        <f>[1]!WB(Q137,"&lt;=",0)</f>
        <v>&lt;=</v>
      </c>
      <c r="S137" s="35">
        <v>0</v>
      </c>
      <c r="T137" s="49" t="str">
        <f>[1]!WB(S137,"&lt;=",F137)</f>
        <v>&lt;=</v>
      </c>
      <c r="U137" s="30">
        <f t="shared" ref="U137:U200" si="25">S137*SUM($I$9:$I$362)</f>
        <v>0</v>
      </c>
    </row>
    <row r="138" spans="1:21" ht="26.25" customHeight="1" x14ac:dyDescent="0.2">
      <c r="A138" s="17" t="s">
        <v>139</v>
      </c>
      <c r="B138" s="18" t="str">
        <f t="shared" si="19"/>
        <v>UK Chemical Industry…</v>
      </c>
      <c r="C138" s="19">
        <v>1024520.0000000001</v>
      </c>
      <c r="D138" s="20">
        <v>27.80952380952381</v>
      </c>
      <c r="E138" s="20">
        <v>18441360</v>
      </c>
      <c r="F138" s="21">
        <f t="shared" ref="F138:F201" si="26">I138/SUM($I$9:$I$362)</f>
        <v>1.5996134897136212E-3</v>
      </c>
      <c r="G138" s="25"/>
      <c r="H138" s="21">
        <f t="shared" si="22"/>
        <v>153678</v>
      </c>
      <c r="I138" s="21">
        <f t="shared" ref="I138:I201" si="27">H138/1000</f>
        <v>153.678</v>
      </c>
      <c r="J138" s="21">
        <f t="shared" si="23"/>
        <v>4610.34</v>
      </c>
      <c r="K138" s="21">
        <f t="shared" si="24"/>
        <v>276620.40000000002</v>
      </c>
      <c r="L138" s="21">
        <f t="shared" si="20"/>
        <v>92206.8</v>
      </c>
      <c r="M138" s="21">
        <f t="shared" si="21"/>
        <v>60</v>
      </c>
      <c r="N138" s="25"/>
      <c r="O138" s="43">
        <v>41.095238095238095</v>
      </c>
      <c r="P138" s="55" t="str">
        <f>[1]!WB(O138,"&lt;=",(50))</f>
        <v>&lt;=</v>
      </c>
      <c r="Q138" s="19">
        <f t="shared" ref="Q138:Q201" si="28">(M138-O138)-(D138)</f>
        <v>-8.9047619047619051</v>
      </c>
      <c r="R138" s="49" t="str">
        <f>[1]!WB(Q138,"&lt;=",0)</f>
        <v>&lt;=</v>
      </c>
      <c r="S138" s="35">
        <v>0</v>
      </c>
      <c r="T138" s="49" t="str">
        <f>[1]!WB(S138,"&lt;=",F138)</f>
        <v>&lt;=</v>
      </c>
      <c r="U138" s="30">
        <f t="shared" si="25"/>
        <v>0</v>
      </c>
    </row>
    <row r="139" spans="1:21" ht="26.25" customHeight="1" x14ac:dyDescent="0.2">
      <c r="A139" s="17" t="s">
        <v>140</v>
      </c>
      <c r="B139" s="18" t="str">
        <f t="shared" ref="B139:B202" si="29">B138</f>
        <v>UK Chemical Industry…</v>
      </c>
      <c r="C139" s="19">
        <v>1024520.0000000001</v>
      </c>
      <c r="D139" s="20">
        <v>27.80952380952381</v>
      </c>
      <c r="E139" s="20">
        <v>18441360</v>
      </c>
      <c r="F139" s="21">
        <f t="shared" si="26"/>
        <v>1.5996134897136212E-3</v>
      </c>
      <c r="G139" s="25"/>
      <c r="H139" s="21">
        <f t="shared" si="22"/>
        <v>153678</v>
      </c>
      <c r="I139" s="21">
        <f t="shared" si="27"/>
        <v>153.678</v>
      </c>
      <c r="J139" s="21">
        <f t="shared" si="23"/>
        <v>4610.34</v>
      </c>
      <c r="K139" s="21">
        <f t="shared" si="24"/>
        <v>276620.40000000002</v>
      </c>
      <c r="L139" s="21">
        <f t="shared" si="20"/>
        <v>92206.8</v>
      </c>
      <c r="M139" s="21">
        <f t="shared" si="21"/>
        <v>60</v>
      </c>
      <c r="N139" s="25"/>
      <c r="O139" s="43">
        <v>41.095238095238095</v>
      </c>
      <c r="P139" s="55" t="str">
        <f>[1]!WB(O139,"&lt;=",(50))</f>
        <v>&lt;=</v>
      </c>
      <c r="Q139" s="19">
        <f t="shared" si="28"/>
        <v>-8.9047619047619051</v>
      </c>
      <c r="R139" s="49" t="str">
        <f>[1]!WB(Q139,"&lt;=",0)</f>
        <v>&lt;=</v>
      </c>
      <c r="S139" s="35">
        <v>0</v>
      </c>
      <c r="T139" s="49" t="str">
        <f>[1]!WB(S139,"&lt;=",F139)</f>
        <v>&lt;=</v>
      </c>
      <c r="U139" s="30">
        <f t="shared" si="25"/>
        <v>0</v>
      </c>
    </row>
    <row r="140" spans="1:21" ht="26.25" customHeight="1" x14ac:dyDescent="0.2">
      <c r="A140" s="17" t="s">
        <v>141</v>
      </c>
      <c r="B140" s="18" t="str">
        <f t="shared" si="29"/>
        <v>UK Chemical Industry…</v>
      </c>
      <c r="C140" s="19">
        <v>1024520.0000000001</v>
      </c>
      <c r="D140" s="20">
        <v>27.80952380952381</v>
      </c>
      <c r="E140" s="20">
        <v>18441360</v>
      </c>
      <c r="F140" s="21">
        <f t="shared" si="26"/>
        <v>1.5996134897136212E-3</v>
      </c>
      <c r="G140" s="25"/>
      <c r="H140" s="21">
        <f t="shared" si="22"/>
        <v>153678</v>
      </c>
      <c r="I140" s="21">
        <f t="shared" si="27"/>
        <v>153.678</v>
      </c>
      <c r="J140" s="21">
        <f t="shared" si="23"/>
        <v>4610.34</v>
      </c>
      <c r="K140" s="21">
        <f t="shared" si="24"/>
        <v>276620.40000000002</v>
      </c>
      <c r="L140" s="21">
        <f t="shared" si="20"/>
        <v>92206.8</v>
      </c>
      <c r="M140" s="21">
        <f t="shared" si="21"/>
        <v>60</v>
      </c>
      <c r="N140" s="25"/>
      <c r="O140" s="43">
        <v>41.095238095238095</v>
      </c>
      <c r="P140" s="55" t="str">
        <f>[1]!WB(O140,"&lt;=",(50))</f>
        <v>&lt;=</v>
      </c>
      <c r="Q140" s="19">
        <f t="shared" si="28"/>
        <v>-8.9047619047619051</v>
      </c>
      <c r="R140" s="49" t="str">
        <f>[1]!WB(Q140,"&lt;=",0)</f>
        <v>&lt;=</v>
      </c>
      <c r="S140" s="35">
        <v>0</v>
      </c>
      <c r="T140" s="49" t="str">
        <f>[1]!WB(S140,"&lt;=",F140)</f>
        <v>&lt;=</v>
      </c>
      <c r="U140" s="30">
        <f t="shared" si="25"/>
        <v>0</v>
      </c>
    </row>
    <row r="141" spans="1:21" ht="26.25" customHeight="1" x14ac:dyDescent="0.2">
      <c r="A141" s="17" t="s">
        <v>142</v>
      </c>
      <c r="B141" s="18" t="str">
        <f t="shared" si="29"/>
        <v>UK Chemical Industry…</v>
      </c>
      <c r="C141" s="19">
        <v>1024520.0000000001</v>
      </c>
      <c r="D141" s="20">
        <v>27.80952380952381</v>
      </c>
      <c r="E141" s="20">
        <v>18441360</v>
      </c>
      <c r="F141" s="21">
        <f t="shared" si="26"/>
        <v>1.5996134897136212E-3</v>
      </c>
      <c r="G141" s="25"/>
      <c r="H141" s="21">
        <f t="shared" si="22"/>
        <v>153678</v>
      </c>
      <c r="I141" s="21">
        <f t="shared" si="27"/>
        <v>153.678</v>
      </c>
      <c r="J141" s="21">
        <f t="shared" si="23"/>
        <v>4610.34</v>
      </c>
      <c r="K141" s="21">
        <f t="shared" si="24"/>
        <v>276620.40000000002</v>
      </c>
      <c r="L141" s="21">
        <f t="shared" si="20"/>
        <v>92206.8</v>
      </c>
      <c r="M141" s="21">
        <f t="shared" si="21"/>
        <v>60</v>
      </c>
      <c r="N141" s="25"/>
      <c r="O141" s="43">
        <v>41.095238095238095</v>
      </c>
      <c r="P141" s="55" t="str">
        <f>[1]!WB(O141,"&lt;=",(50))</f>
        <v>&lt;=</v>
      </c>
      <c r="Q141" s="19">
        <f t="shared" si="28"/>
        <v>-8.9047619047619051</v>
      </c>
      <c r="R141" s="49" t="str">
        <f>[1]!WB(Q141,"&lt;=",0)</f>
        <v>&lt;=</v>
      </c>
      <c r="S141" s="35">
        <v>0</v>
      </c>
      <c r="T141" s="49" t="str">
        <f>[1]!WB(S141,"&lt;=",F141)</f>
        <v>&lt;=</v>
      </c>
      <c r="U141" s="30">
        <f t="shared" si="25"/>
        <v>0</v>
      </c>
    </row>
    <row r="142" spans="1:21" ht="26.25" customHeight="1" x14ac:dyDescent="0.2">
      <c r="A142" s="17" t="s">
        <v>143</v>
      </c>
      <c r="B142" s="18" t="str">
        <f t="shared" si="29"/>
        <v>UK Chemical Industry…</v>
      </c>
      <c r="C142" s="19">
        <v>1024520.0000000001</v>
      </c>
      <c r="D142" s="20">
        <v>27.80952380952381</v>
      </c>
      <c r="E142" s="20">
        <v>18441360</v>
      </c>
      <c r="F142" s="21">
        <f t="shared" si="26"/>
        <v>1.5996134897136212E-3</v>
      </c>
      <c r="G142" s="25"/>
      <c r="H142" s="21">
        <f t="shared" si="22"/>
        <v>153678</v>
      </c>
      <c r="I142" s="21">
        <f t="shared" si="27"/>
        <v>153.678</v>
      </c>
      <c r="J142" s="21">
        <f t="shared" si="23"/>
        <v>4610.34</v>
      </c>
      <c r="K142" s="21">
        <f t="shared" si="24"/>
        <v>276620.40000000002</v>
      </c>
      <c r="L142" s="21">
        <f t="shared" si="20"/>
        <v>92206.8</v>
      </c>
      <c r="M142" s="21">
        <f t="shared" si="21"/>
        <v>60</v>
      </c>
      <c r="N142" s="25"/>
      <c r="O142" s="43">
        <v>41.095238095238095</v>
      </c>
      <c r="P142" s="55" t="str">
        <f>[1]!WB(O142,"&lt;=",(50))</f>
        <v>&lt;=</v>
      </c>
      <c r="Q142" s="19">
        <f t="shared" si="28"/>
        <v>-8.9047619047619051</v>
      </c>
      <c r="R142" s="49" t="str">
        <f>[1]!WB(Q142,"&lt;=",0)</f>
        <v>&lt;=</v>
      </c>
      <c r="S142" s="35">
        <v>1.5996134897136212E-3</v>
      </c>
      <c r="T142" s="49" t="str">
        <f>[1]!WB(S142,"&lt;=",F142)</f>
        <v>=&lt;=</v>
      </c>
      <c r="U142" s="30">
        <f t="shared" si="25"/>
        <v>153.678</v>
      </c>
    </row>
    <row r="143" spans="1:21" ht="26.25" customHeight="1" x14ac:dyDescent="0.2">
      <c r="A143" s="17" t="s">
        <v>144</v>
      </c>
      <c r="B143" s="18" t="str">
        <f t="shared" si="29"/>
        <v>UK Chemical Industry…</v>
      </c>
      <c r="C143" s="19">
        <v>1024520.0000000001</v>
      </c>
      <c r="D143" s="20">
        <v>27.80952380952381</v>
      </c>
      <c r="E143" s="20">
        <v>18441360</v>
      </c>
      <c r="F143" s="21">
        <f t="shared" si="26"/>
        <v>1.5996134897136212E-3</v>
      </c>
      <c r="G143" s="25"/>
      <c r="H143" s="21">
        <f t="shared" si="22"/>
        <v>153678</v>
      </c>
      <c r="I143" s="21">
        <f t="shared" si="27"/>
        <v>153.678</v>
      </c>
      <c r="J143" s="21">
        <f t="shared" si="23"/>
        <v>4610.34</v>
      </c>
      <c r="K143" s="21">
        <f t="shared" si="24"/>
        <v>276620.40000000002</v>
      </c>
      <c r="L143" s="21">
        <f t="shared" si="20"/>
        <v>92206.8</v>
      </c>
      <c r="M143" s="21">
        <f t="shared" si="21"/>
        <v>60</v>
      </c>
      <c r="N143" s="25"/>
      <c r="O143" s="43">
        <v>41.095238095238095</v>
      </c>
      <c r="P143" s="55" t="str">
        <f>[1]!WB(O143,"&lt;=",(50))</f>
        <v>&lt;=</v>
      </c>
      <c r="Q143" s="19">
        <f t="shared" si="28"/>
        <v>-8.9047619047619051</v>
      </c>
      <c r="R143" s="49" t="str">
        <f>[1]!WB(Q143,"&lt;=",0)</f>
        <v>&lt;=</v>
      </c>
      <c r="S143" s="35">
        <v>1.5996134897136212E-3</v>
      </c>
      <c r="T143" s="49" t="str">
        <f>[1]!WB(S143,"&lt;=",F143)</f>
        <v>=&lt;=</v>
      </c>
      <c r="U143" s="30">
        <f t="shared" si="25"/>
        <v>153.678</v>
      </c>
    </row>
    <row r="144" spans="1:21" ht="26.25" customHeight="1" x14ac:dyDescent="0.2">
      <c r="A144" s="17" t="s">
        <v>145</v>
      </c>
      <c r="B144" s="18" t="str">
        <f t="shared" si="29"/>
        <v>UK Chemical Industry…</v>
      </c>
      <c r="C144" s="19">
        <v>1024520.0000000001</v>
      </c>
      <c r="D144" s="20">
        <v>27.80952380952381</v>
      </c>
      <c r="E144" s="20">
        <v>18441360</v>
      </c>
      <c r="F144" s="21">
        <f t="shared" si="26"/>
        <v>1.5996134897136212E-3</v>
      </c>
      <c r="G144" s="25"/>
      <c r="H144" s="21">
        <f t="shared" si="22"/>
        <v>153678</v>
      </c>
      <c r="I144" s="21">
        <f t="shared" si="27"/>
        <v>153.678</v>
      </c>
      <c r="J144" s="21">
        <f t="shared" si="23"/>
        <v>4610.34</v>
      </c>
      <c r="K144" s="21">
        <f t="shared" si="24"/>
        <v>276620.40000000002</v>
      </c>
      <c r="L144" s="21">
        <f t="shared" si="20"/>
        <v>92206.8</v>
      </c>
      <c r="M144" s="21">
        <f t="shared" si="21"/>
        <v>60</v>
      </c>
      <c r="N144" s="25"/>
      <c r="O144" s="43">
        <v>41.095238095238095</v>
      </c>
      <c r="P144" s="55" t="str">
        <f>[1]!WB(O144,"&lt;=",(50))</f>
        <v>&lt;=</v>
      </c>
      <c r="Q144" s="19">
        <f t="shared" si="28"/>
        <v>-8.9047619047619051</v>
      </c>
      <c r="R144" s="49" t="str">
        <f>[1]!WB(Q144,"&lt;=",0)</f>
        <v>&lt;=</v>
      </c>
      <c r="S144" s="35">
        <v>1.5996134897136212E-3</v>
      </c>
      <c r="T144" s="49" t="str">
        <f>[1]!WB(S144,"&lt;=",F144)</f>
        <v>=&lt;=</v>
      </c>
      <c r="U144" s="30">
        <f t="shared" si="25"/>
        <v>153.678</v>
      </c>
    </row>
    <row r="145" spans="1:21" ht="26.25" customHeight="1" x14ac:dyDescent="0.2">
      <c r="A145" s="17" t="s">
        <v>146</v>
      </c>
      <c r="B145" s="18" t="str">
        <f t="shared" si="29"/>
        <v>UK Chemical Industry…</v>
      </c>
      <c r="C145" s="19">
        <v>1024520.0000000001</v>
      </c>
      <c r="D145" s="20">
        <v>27.80952380952381</v>
      </c>
      <c r="E145" s="20">
        <v>18441360</v>
      </c>
      <c r="F145" s="21">
        <f t="shared" si="26"/>
        <v>1.5996134897136212E-3</v>
      </c>
      <c r="G145" s="25"/>
      <c r="H145" s="21">
        <f t="shared" si="22"/>
        <v>153678</v>
      </c>
      <c r="I145" s="21">
        <f t="shared" si="27"/>
        <v>153.678</v>
      </c>
      <c r="J145" s="21">
        <f t="shared" si="23"/>
        <v>4610.34</v>
      </c>
      <c r="K145" s="21">
        <f t="shared" si="24"/>
        <v>276620.40000000002</v>
      </c>
      <c r="L145" s="21">
        <f t="shared" ref="L145:L208" si="30">$G$3*J145</f>
        <v>92206.8</v>
      </c>
      <c r="M145" s="21">
        <f t="shared" ref="M145:M208" si="31">K145/J145</f>
        <v>60</v>
      </c>
      <c r="N145" s="25"/>
      <c r="O145" s="43">
        <v>41.095238095238095</v>
      </c>
      <c r="P145" s="55" t="str">
        <f>[1]!WB(O145,"&lt;=",(50))</f>
        <v>&lt;=</v>
      </c>
      <c r="Q145" s="19">
        <f t="shared" si="28"/>
        <v>-8.9047619047619051</v>
      </c>
      <c r="R145" s="49" t="str">
        <f>[1]!WB(Q145,"&lt;=",0)</f>
        <v>&lt;=</v>
      </c>
      <c r="S145" s="35">
        <v>1.5996134897136212E-3</v>
      </c>
      <c r="T145" s="49" t="str">
        <f>[1]!WB(S145,"&lt;=",F145)</f>
        <v>=&lt;=</v>
      </c>
      <c r="U145" s="30">
        <f t="shared" si="25"/>
        <v>153.678</v>
      </c>
    </row>
    <row r="146" spans="1:21" ht="26.25" customHeight="1" x14ac:dyDescent="0.2">
      <c r="A146" s="17" t="s">
        <v>147</v>
      </c>
      <c r="B146" s="18" t="str">
        <f t="shared" si="29"/>
        <v>UK Chemical Industry…</v>
      </c>
      <c r="C146" s="19">
        <v>1024520.0000000001</v>
      </c>
      <c r="D146" s="20">
        <v>27.80952380952381</v>
      </c>
      <c r="E146" s="20">
        <v>18441360</v>
      </c>
      <c r="F146" s="21">
        <f t="shared" si="26"/>
        <v>1.5996134897136212E-3</v>
      </c>
      <c r="G146" s="25"/>
      <c r="H146" s="21">
        <f t="shared" si="22"/>
        <v>153678</v>
      </c>
      <c r="I146" s="21">
        <f t="shared" si="27"/>
        <v>153.678</v>
      </c>
      <c r="J146" s="21">
        <f t="shared" si="23"/>
        <v>4610.34</v>
      </c>
      <c r="K146" s="21">
        <f t="shared" si="24"/>
        <v>276620.40000000002</v>
      </c>
      <c r="L146" s="21">
        <f t="shared" si="30"/>
        <v>92206.8</v>
      </c>
      <c r="M146" s="21">
        <f t="shared" si="31"/>
        <v>60</v>
      </c>
      <c r="N146" s="25"/>
      <c r="O146" s="43">
        <v>41.095238095238095</v>
      </c>
      <c r="P146" s="55" t="str">
        <f>[1]!WB(O146,"&lt;=",(50))</f>
        <v>&lt;=</v>
      </c>
      <c r="Q146" s="19">
        <f t="shared" si="28"/>
        <v>-8.9047619047619051</v>
      </c>
      <c r="R146" s="49" t="str">
        <f>[1]!WB(Q146,"&lt;=",0)</f>
        <v>&lt;=</v>
      </c>
      <c r="S146" s="35">
        <v>1.5996134897136212E-3</v>
      </c>
      <c r="T146" s="49" t="str">
        <f>[1]!WB(S146,"&lt;=",F146)</f>
        <v>=&lt;=</v>
      </c>
      <c r="U146" s="30">
        <f t="shared" si="25"/>
        <v>153.678</v>
      </c>
    </row>
    <row r="147" spans="1:21" ht="26.25" customHeight="1" x14ac:dyDescent="0.2">
      <c r="A147" s="17" t="s">
        <v>148</v>
      </c>
      <c r="B147" s="18" t="str">
        <f t="shared" si="29"/>
        <v>UK Chemical Industry…</v>
      </c>
      <c r="C147" s="19">
        <v>1024520.0000000001</v>
      </c>
      <c r="D147" s="20">
        <v>27.80952380952381</v>
      </c>
      <c r="E147" s="20">
        <v>18441360</v>
      </c>
      <c r="F147" s="21">
        <f t="shared" si="26"/>
        <v>1.5996134897136212E-3</v>
      </c>
      <c r="G147" s="25"/>
      <c r="H147" s="21">
        <f t="shared" si="22"/>
        <v>153678</v>
      </c>
      <c r="I147" s="21">
        <f t="shared" si="27"/>
        <v>153.678</v>
      </c>
      <c r="J147" s="21">
        <f t="shared" si="23"/>
        <v>4610.34</v>
      </c>
      <c r="K147" s="21">
        <f t="shared" si="24"/>
        <v>276620.40000000002</v>
      </c>
      <c r="L147" s="21">
        <f t="shared" si="30"/>
        <v>92206.8</v>
      </c>
      <c r="M147" s="21">
        <f t="shared" si="31"/>
        <v>60</v>
      </c>
      <c r="N147" s="25"/>
      <c r="O147" s="43">
        <v>41.095238095238095</v>
      </c>
      <c r="P147" s="55" t="str">
        <f>[1]!WB(O147,"&lt;=",(50))</f>
        <v>&lt;=</v>
      </c>
      <c r="Q147" s="19">
        <f t="shared" si="28"/>
        <v>-8.9047619047619051</v>
      </c>
      <c r="R147" s="49" t="str">
        <f>[1]!WB(Q147,"&lt;=",0)</f>
        <v>&lt;=</v>
      </c>
      <c r="S147" s="35">
        <v>1.5996134897136212E-3</v>
      </c>
      <c r="T147" s="49" t="str">
        <f>[1]!WB(S147,"&lt;=",F147)</f>
        <v>=&lt;=</v>
      </c>
      <c r="U147" s="30">
        <f t="shared" si="25"/>
        <v>153.678</v>
      </c>
    </row>
    <row r="148" spans="1:21" ht="26.25" customHeight="1" x14ac:dyDescent="0.2">
      <c r="A148" s="17" t="s">
        <v>149</v>
      </c>
      <c r="B148" s="18" t="str">
        <f t="shared" si="29"/>
        <v>UK Chemical Industry…</v>
      </c>
      <c r="C148" s="19">
        <v>1024520.0000000001</v>
      </c>
      <c r="D148" s="20">
        <v>27.80952380952381</v>
      </c>
      <c r="E148" s="20">
        <v>18441360</v>
      </c>
      <c r="F148" s="21">
        <f t="shared" si="26"/>
        <v>1.5996134897136212E-3</v>
      </c>
      <c r="G148" s="25"/>
      <c r="H148" s="21">
        <f t="shared" si="22"/>
        <v>153678</v>
      </c>
      <c r="I148" s="21">
        <f t="shared" si="27"/>
        <v>153.678</v>
      </c>
      <c r="J148" s="21">
        <f t="shared" si="23"/>
        <v>4610.34</v>
      </c>
      <c r="K148" s="21">
        <f t="shared" si="24"/>
        <v>276620.40000000002</v>
      </c>
      <c r="L148" s="21">
        <f t="shared" si="30"/>
        <v>92206.8</v>
      </c>
      <c r="M148" s="21">
        <f t="shared" si="31"/>
        <v>60</v>
      </c>
      <c r="N148" s="25"/>
      <c r="O148" s="43">
        <v>41.095238095238095</v>
      </c>
      <c r="P148" s="55" t="str">
        <f>[1]!WB(O148,"&lt;=",(50))</f>
        <v>&lt;=</v>
      </c>
      <c r="Q148" s="19">
        <f t="shared" si="28"/>
        <v>-8.9047619047619051</v>
      </c>
      <c r="R148" s="49" t="str">
        <f>[1]!WB(Q148,"&lt;=",0)</f>
        <v>&lt;=</v>
      </c>
      <c r="S148" s="35">
        <v>1.5996134897136212E-3</v>
      </c>
      <c r="T148" s="49" t="str">
        <f>[1]!WB(S148,"&lt;=",F148)</f>
        <v>=&lt;=</v>
      </c>
      <c r="U148" s="30">
        <f t="shared" si="25"/>
        <v>153.678</v>
      </c>
    </row>
    <row r="149" spans="1:21" ht="26.25" customHeight="1" x14ac:dyDescent="0.2">
      <c r="A149" s="17" t="s">
        <v>150</v>
      </c>
      <c r="B149" s="18" t="str">
        <f t="shared" si="29"/>
        <v>UK Chemical Industry…</v>
      </c>
      <c r="C149" s="19">
        <v>1024520.0000000001</v>
      </c>
      <c r="D149" s="20">
        <v>27.80952380952381</v>
      </c>
      <c r="E149" s="20">
        <v>18441360</v>
      </c>
      <c r="F149" s="21">
        <f t="shared" si="26"/>
        <v>1.5996134897136212E-3</v>
      </c>
      <c r="G149" s="25"/>
      <c r="H149" s="21">
        <f t="shared" si="22"/>
        <v>153678</v>
      </c>
      <c r="I149" s="21">
        <f t="shared" si="27"/>
        <v>153.678</v>
      </c>
      <c r="J149" s="21">
        <f t="shared" si="23"/>
        <v>4610.34</v>
      </c>
      <c r="K149" s="21">
        <f t="shared" si="24"/>
        <v>276620.40000000002</v>
      </c>
      <c r="L149" s="21">
        <f t="shared" si="30"/>
        <v>92206.8</v>
      </c>
      <c r="M149" s="21">
        <f t="shared" si="31"/>
        <v>60</v>
      </c>
      <c r="N149" s="25"/>
      <c r="O149" s="43">
        <v>41.095238095238095</v>
      </c>
      <c r="P149" s="55" t="str">
        <f>[1]!WB(O149,"&lt;=",(50))</f>
        <v>&lt;=</v>
      </c>
      <c r="Q149" s="19">
        <f t="shared" si="28"/>
        <v>-8.9047619047619051</v>
      </c>
      <c r="R149" s="49" t="str">
        <f>[1]!WB(Q149,"&lt;=",0)</f>
        <v>&lt;=</v>
      </c>
      <c r="S149" s="35">
        <v>1.5996134897136212E-3</v>
      </c>
      <c r="T149" s="49" t="str">
        <f>[1]!WB(S149,"&lt;=",F149)</f>
        <v>=&lt;=</v>
      </c>
      <c r="U149" s="30">
        <f t="shared" si="25"/>
        <v>153.678</v>
      </c>
    </row>
    <row r="150" spans="1:21" ht="26.25" customHeight="1" x14ac:dyDescent="0.2">
      <c r="A150" s="17" t="s">
        <v>151</v>
      </c>
      <c r="B150" s="18" t="str">
        <f t="shared" si="29"/>
        <v>UK Chemical Industry…</v>
      </c>
      <c r="C150" s="19">
        <v>1024520.0000000001</v>
      </c>
      <c r="D150" s="20">
        <v>27.80952380952381</v>
      </c>
      <c r="E150" s="20">
        <v>18441360</v>
      </c>
      <c r="F150" s="21">
        <f t="shared" si="26"/>
        <v>1.5996134897136212E-3</v>
      </c>
      <c r="G150" s="25"/>
      <c r="H150" s="21">
        <f t="shared" si="22"/>
        <v>153678</v>
      </c>
      <c r="I150" s="21">
        <f t="shared" si="27"/>
        <v>153.678</v>
      </c>
      <c r="J150" s="21">
        <f t="shared" si="23"/>
        <v>4610.34</v>
      </c>
      <c r="K150" s="21">
        <f t="shared" si="24"/>
        <v>276620.40000000002</v>
      </c>
      <c r="L150" s="21">
        <f t="shared" si="30"/>
        <v>92206.8</v>
      </c>
      <c r="M150" s="21">
        <f t="shared" si="31"/>
        <v>60</v>
      </c>
      <c r="N150" s="25"/>
      <c r="O150" s="43">
        <v>41.095238095238095</v>
      </c>
      <c r="P150" s="55" t="str">
        <f>[1]!WB(O150,"&lt;=",(50))</f>
        <v>&lt;=</v>
      </c>
      <c r="Q150" s="19">
        <f t="shared" si="28"/>
        <v>-8.9047619047619051</v>
      </c>
      <c r="R150" s="49" t="str">
        <f>[1]!WB(Q150,"&lt;=",0)</f>
        <v>&lt;=</v>
      </c>
      <c r="S150" s="35">
        <v>1.5996134897136212E-3</v>
      </c>
      <c r="T150" s="49" t="str">
        <f>[1]!WB(S150,"&lt;=",F150)</f>
        <v>=&lt;=</v>
      </c>
      <c r="U150" s="30">
        <f t="shared" si="25"/>
        <v>153.678</v>
      </c>
    </row>
    <row r="151" spans="1:21" ht="26.25" customHeight="1" x14ac:dyDescent="0.2">
      <c r="A151" s="17" t="s">
        <v>152</v>
      </c>
      <c r="B151" s="18" t="str">
        <f t="shared" si="29"/>
        <v>UK Chemical Industry…</v>
      </c>
      <c r="C151" s="19">
        <v>1024520.0000000001</v>
      </c>
      <c r="D151" s="20">
        <v>27.80952380952381</v>
      </c>
      <c r="E151" s="20">
        <v>18441360</v>
      </c>
      <c r="F151" s="21">
        <f t="shared" si="26"/>
        <v>1.5996134897136212E-3</v>
      </c>
      <c r="G151" s="25"/>
      <c r="H151" s="21">
        <f t="shared" si="22"/>
        <v>153678</v>
      </c>
      <c r="I151" s="21">
        <f t="shared" si="27"/>
        <v>153.678</v>
      </c>
      <c r="J151" s="21">
        <f t="shared" si="23"/>
        <v>4610.34</v>
      </c>
      <c r="K151" s="21">
        <f t="shared" si="24"/>
        <v>276620.40000000002</v>
      </c>
      <c r="L151" s="21">
        <f t="shared" si="30"/>
        <v>92206.8</v>
      </c>
      <c r="M151" s="21">
        <f t="shared" si="31"/>
        <v>60</v>
      </c>
      <c r="N151" s="25"/>
      <c r="O151" s="43">
        <v>41.095238095238095</v>
      </c>
      <c r="P151" s="55" t="str">
        <f>[1]!WB(O151,"&lt;=",(50))</f>
        <v>&lt;=</v>
      </c>
      <c r="Q151" s="19">
        <f t="shared" si="28"/>
        <v>-8.9047619047619051</v>
      </c>
      <c r="R151" s="49" t="str">
        <f>[1]!WB(Q151,"&lt;=",0)</f>
        <v>&lt;=</v>
      </c>
      <c r="S151" s="35">
        <v>1.5996134897136212E-3</v>
      </c>
      <c r="T151" s="49" t="str">
        <f>[1]!WB(S151,"&lt;=",F151)</f>
        <v>=&lt;=</v>
      </c>
      <c r="U151" s="30">
        <f t="shared" si="25"/>
        <v>153.678</v>
      </c>
    </row>
    <row r="152" spans="1:21" ht="26.25" customHeight="1" x14ac:dyDescent="0.2">
      <c r="A152" s="17" t="s">
        <v>153</v>
      </c>
      <c r="B152" s="18" t="str">
        <f t="shared" si="29"/>
        <v>UK Chemical Industry…</v>
      </c>
      <c r="C152" s="19">
        <v>1024520.0000000001</v>
      </c>
      <c r="D152" s="20">
        <v>27.80952380952381</v>
      </c>
      <c r="E152" s="20">
        <v>18441360</v>
      </c>
      <c r="F152" s="21">
        <f t="shared" si="26"/>
        <v>1.5996134897136212E-3</v>
      </c>
      <c r="G152" s="25"/>
      <c r="H152" s="21">
        <f t="shared" si="22"/>
        <v>153678</v>
      </c>
      <c r="I152" s="21">
        <f t="shared" si="27"/>
        <v>153.678</v>
      </c>
      <c r="J152" s="21">
        <f t="shared" si="23"/>
        <v>4610.34</v>
      </c>
      <c r="K152" s="21">
        <f t="shared" si="24"/>
        <v>276620.40000000002</v>
      </c>
      <c r="L152" s="21">
        <f t="shared" si="30"/>
        <v>92206.8</v>
      </c>
      <c r="M152" s="21">
        <f t="shared" si="31"/>
        <v>60</v>
      </c>
      <c r="N152" s="25"/>
      <c r="O152" s="43">
        <v>41.095238095238095</v>
      </c>
      <c r="P152" s="55" t="str">
        <f>[1]!WB(O152,"&lt;=",(50))</f>
        <v>&lt;=</v>
      </c>
      <c r="Q152" s="19">
        <f t="shared" si="28"/>
        <v>-8.9047619047619051</v>
      </c>
      <c r="R152" s="49" t="str">
        <f>[1]!WB(Q152,"&lt;=",0)</f>
        <v>&lt;=</v>
      </c>
      <c r="S152" s="35">
        <v>1.5996134897136212E-3</v>
      </c>
      <c r="T152" s="49" t="str">
        <f>[1]!WB(S152,"&lt;=",F152)</f>
        <v>=&lt;=</v>
      </c>
      <c r="U152" s="30">
        <f t="shared" si="25"/>
        <v>153.678</v>
      </c>
    </row>
    <row r="153" spans="1:21" ht="26.25" customHeight="1" x14ac:dyDescent="0.2">
      <c r="A153" s="17" t="s">
        <v>154</v>
      </c>
      <c r="B153" s="18" t="str">
        <f t="shared" si="29"/>
        <v>UK Chemical Industry…</v>
      </c>
      <c r="C153" s="19">
        <v>1024520.0000000001</v>
      </c>
      <c r="D153" s="20">
        <v>27.80952380952381</v>
      </c>
      <c r="E153" s="20">
        <v>18441360</v>
      </c>
      <c r="F153" s="21">
        <f t="shared" si="26"/>
        <v>1.5996134897136212E-3</v>
      </c>
      <c r="G153" s="25"/>
      <c r="H153" s="21">
        <f t="shared" si="22"/>
        <v>153678</v>
      </c>
      <c r="I153" s="21">
        <f t="shared" si="27"/>
        <v>153.678</v>
      </c>
      <c r="J153" s="21">
        <f t="shared" si="23"/>
        <v>4610.34</v>
      </c>
      <c r="K153" s="21">
        <f t="shared" si="24"/>
        <v>276620.40000000002</v>
      </c>
      <c r="L153" s="21">
        <f t="shared" si="30"/>
        <v>92206.8</v>
      </c>
      <c r="M153" s="21">
        <f t="shared" si="31"/>
        <v>60</v>
      </c>
      <c r="N153" s="25"/>
      <c r="O153" s="43">
        <v>41.095238095238095</v>
      </c>
      <c r="P153" s="55" t="str">
        <f>[1]!WB(O153,"&lt;=",(50))</f>
        <v>&lt;=</v>
      </c>
      <c r="Q153" s="19">
        <f t="shared" si="28"/>
        <v>-8.9047619047619051</v>
      </c>
      <c r="R153" s="49" t="str">
        <f>[1]!WB(Q153,"&lt;=",0)</f>
        <v>&lt;=</v>
      </c>
      <c r="S153" s="35">
        <v>1.5996134897136212E-3</v>
      </c>
      <c r="T153" s="49" t="str">
        <f>[1]!WB(S153,"&lt;=",F153)</f>
        <v>=&lt;=</v>
      </c>
      <c r="U153" s="30">
        <f t="shared" si="25"/>
        <v>153.678</v>
      </c>
    </row>
    <row r="154" spans="1:21" ht="26.25" customHeight="1" x14ac:dyDescent="0.2">
      <c r="A154" s="17" t="s">
        <v>155</v>
      </c>
      <c r="B154" s="18" t="str">
        <f t="shared" si="29"/>
        <v>UK Chemical Industry…</v>
      </c>
      <c r="C154" s="19">
        <v>1024520.0000000001</v>
      </c>
      <c r="D154" s="20">
        <v>27.80952380952381</v>
      </c>
      <c r="E154" s="20">
        <v>18441360</v>
      </c>
      <c r="F154" s="21">
        <f t="shared" si="26"/>
        <v>1.5996134897136212E-3</v>
      </c>
      <c r="G154" s="25"/>
      <c r="H154" s="21">
        <f t="shared" si="22"/>
        <v>153678</v>
      </c>
      <c r="I154" s="21">
        <f t="shared" si="27"/>
        <v>153.678</v>
      </c>
      <c r="J154" s="21">
        <f t="shared" si="23"/>
        <v>4610.34</v>
      </c>
      <c r="K154" s="21">
        <f t="shared" si="24"/>
        <v>276620.40000000002</v>
      </c>
      <c r="L154" s="21">
        <f t="shared" si="30"/>
        <v>92206.8</v>
      </c>
      <c r="M154" s="21">
        <f t="shared" si="31"/>
        <v>60</v>
      </c>
      <c r="N154" s="25"/>
      <c r="O154" s="43">
        <v>41.095238095238095</v>
      </c>
      <c r="P154" s="55" t="str">
        <f>[1]!WB(O154,"&lt;=",(50))</f>
        <v>&lt;=</v>
      </c>
      <c r="Q154" s="19">
        <f t="shared" si="28"/>
        <v>-8.9047619047619051</v>
      </c>
      <c r="R154" s="49" t="str">
        <f>[1]!WB(Q154,"&lt;=",0)</f>
        <v>&lt;=</v>
      </c>
      <c r="S154" s="35">
        <v>1.5996134897136212E-3</v>
      </c>
      <c r="T154" s="49" t="str">
        <f>[1]!WB(S154,"&lt;=",F154)</f>
        <v>=&lt;=</v>
      </c>
      <c r="U154" s="30">
        <f t="shared" si="25"/>
        <v>153.678</v>
      </c>
    </row>
    <row r="155" spans="1:21" ht="26.25" customHeight="1" x14ac:dyDescent="0.2">
      <c r="A155" s="17" t="s">
        <v>156</v>
      </c>
      <c r="B155" s="18" t="str">
        <f t="shared" si="29"/>
        <v>UK Chemical Industry…</v>
      </c>
      <c r="C155" s="19">
        <v>1024520.0000000001</v>
      </c>
      <c r="D155" s="20">
        <v>27.80952380952381</v>
      </c>
      <c r="E155" s="20">
        <v>18441360</v>
      </c>
      <c r="F155" s="21">
        <f t="shared" si="26"/>
        <v>1.5996134897136212E-3</v>
      </c>
      <c r="G155" s="25"/>
      <c r="H155" s="21">
        <f t="shared" si="22"/>
        <v>153678</v>
      </c>
      <c r="I155" s="21">
        <f t="shared" si="27"/>
        <v>153.678</v>
      </c>
      <c r="J155" s="21">
        <f t="shared" si="23"/>
        <v>4610.34</v>
      </c>
      <c r="K155" s="21">
        <f t="shared" si="24"/>
        <v>276620.40000000002</v>
      </c>
      <c r="L155" s="21">
        <f t="shared" si="30"/>
        <v>92206.8</v>
      </c>
      <c r="M155" s="21">
        <f t="shared" si="31"/>
        <v>60</v>
      </c>
      <c r="N155" s="25"/>
      <c r="O155" s="43">
        <v>41.095238095238095</v>
      </c>
      <c r="P155" s="55" t="str">
        <f>[1]!WB(O155,"&lt;=",(50))</f>
        <v>&lt;=</v>
      </c>
      <c r="Q155" s="19">
        <f t="shared" si="28"/>
        <v>-8.9047619047619051</v>
      </c>
      <c r="R155" s="49" t="str">
        <f>[1]!WB(Q155,"&lt;=",0)</f>
        <v>&lt;=</v>
      </c>
      <c r="S155" s="35">
        <v>1.5996134897136212E-3</v>
      </c>
      <c r="T155" s="49" t="str">
        <f>[1]!WB(S155,"&lt;=",F155)</f>
        <v>=&lt;=</v>
      </c>
      <c r="U155" s="30">
        <f t="shared" si="25"/>
        <v>153.678</v>
      </c>
    </row>
    <row r="156" spans="1:21" ht="26.25" customHeight="1" x14ac:dyDescent="0.2">
      <c r="A156" s="17" t="s">
        <v>157</v>
      </c>
      <c r="B156" s="18" t="str">
        <f t="shared" si="29"/>
        <v>UK Chemical Industry…</v>
      </c>
      <c r="C156" s="19">
        <v>1024520.0000000001</v>
      </c>
      <c r="D156" s="20">
        <v>27.80952380952381</v>
      </c>
      <c r="E156" s="20">
        <v>18441360</v>
      </c>
      <c r="F156" s="21">
        <f t="shared" si="26"/>
        <v>1.5996134897136212E-3</v>
      </c>
      <c r="G156" s="25"/>
      <c r="H156" s="21">
        <f t="shared" si="22"/>
        <v>153678</v>
      </c>
      <c r="I156" s="21">
        <f t="shared" si="27"/>
        <v>153.678</v>
      </c>
      <c r="J156" s="21">
        <f t="shared" si="23"/>
        <v>4610.34</v>
      </c>
      <c r="K156" s="21">
        <f t="shared" si="24"/>
        <v>276620.40000000002</v>
      </c>
      <c r="L156" s="21">
        <f t="shared" si="30"/>
        <v>92206.8</v>
      </c>
      <c r="M156" s="21">
        <f t="shared" si="31"/>
        <v>60</v>
      </c>
      <c r="N156" s="25"/>
      <c r="O156" s="43">
        <v>41.095238095238095</v>
      </c>
      <c r="P156" s="55" t="str">
        <f>[1]!WB(O156,"&lt;=",(50))</f>
        <v>&lt;=</v>
      </c>
      <c r="Q156" s="19">
        <f t="shared" si="28"/>
        <v>-8.9047619047619051</v>
      </c>
      <c r="R156" s="49" t="str">
        <f>[1]!WB(Q156,"&lt;=",0)</f>
        <v>&lt;=</v>
      </c>
      <c r="S156" s="35">
        <v>1.5996134897136212E-3</v>
      </c>
      <c r="T156" s="49" t="str">
        <f>[1]!WB(S156,"&lt;=",F156)</f>
        <v>=&lt;=</v>
      </c>
      <c r="U156" s="30">
        <f t="shared" si="25"/>
        <v>153.678</v>
      </c>
    </row>
    <row r="157" spans="1:21" ht="26.25" customHeight="1" x14ac:dyDescent="0.2">
      <c r="A157" s="17" t="s">
        <v>158</v>
      </c>
      <c r="B157" s="18" t="str">
        <f t="shared" si="29"/>
        <v>UK Chemical Industry…</v>
      </c>
      <c r="C157" s="19">
        <v>1024520.0000000001</v>
      </c>
      <c r="D157" s="20">
        <v>27.80952380952381</v>
      </c>
      <c r="E157" s="20">
        <v>18441360</v>
      </c>
      <c r="F157" s="21">
        <f t="shared" si="26"/>
        <v>1.5996134897136212E-3</v>
      </c>
      <c r="G157" s="25"/>
      <c r="H157" s="21">
        <f t="shared" si="22"/>
        <v>153678</v>
      </c>
      <c r="I157" s="21">
        <f t="shared" si="27"/>
        <v>153.678</v>
      </c>
      <c r="J157" s="21">
        <f t="shared" si="23"/>
        <v>4610.34</v>
      </c>
      <c r="K157" s="21">
        <f t="shared" si="24"/>
        <v>276620.40000000002</v>
      </c>
      <c r="L157" s="21">
        <f t="shared" si="30"/>
        <v>92206.8</v>
      </c>
      <c r="M157" s="21">
        <f t="shared" si="31"/>
        <v>60</v>
      </c>
      <c r="N157" s="25"/>
      <c r="O157" s="43">
        <v>41.095238095238095</v>
      </c>
      <c r="P157" s="55" t="str">
        <f>[1]!WB(O157,"&lt;=",(50))</f>
        <v>&lt;=</v>
      </c>
      <c r="Q157" s="19">
        <f t="shared" si="28"/>
        <v>-8.9047619047619051</v>
      </c>
      <c r="R157" s="49" t="str">
        <f>[1]!WB(Q157,"&lt;=",0)</f>
        <v>&lt;=</v>
      </c>
      <c r="S157" s="35">
        <v>1.5996134897136212E-3</v>
      </c>
      <c r="T157" s="49" t="str">
        <f>[1]!WB(S157,"&lt;=",F157)</f>
        <v>=&lt;=</v>
      </c>
      <c r="U157" s="30">
        <f t="shared" si="25"/>
        <v>153.678</v>
      </c>
    </row>
    <row r="158" spans="1:21" ht="26.25" customHeight="1" x14ac:dyDescent="0.2">
      <c r="A158" s="17" t="s">
        <v>159</v>
      </c>
      <c r="B158" s="18" t="str">
        <f t="shared" si="29"/>
        <v>UK Chemical Industry…</v>
      </c>
      <c r="C158" s="19">
        <v>1024520.0000000001</v>
      </c>
      <c r="D158" s="20">
        <v>27.80952380952381</v>
      </c>
      <c r="E158" s="20">
        <v>18441360</v>
      </c>
      <c r="F158" s="21">
        <f t="shared" si="26"/>
        <v>1.5996134897136212E-3</v>
      </c>
      <c r="G158" s="25"/>
      <c r="H158" s="21">
        <f t="shared" si="22"/>
        <v>153678</v>
      </c>
      <c r="I158" s="21">
        <f t="shared" si="27"/>
        <v>153.678</v>
      </c>
      <c r="J158" s="21">
        <f t="shared" si="23"/>
        <v>4610.34</v>
      </c>
      <c r="K158" s="21">
        <f t="shared" si="24"/>
        <v>276620.40000000002</v>
      </c>
      <c r="L158" s="21">
        <f t="shared" si="30"/>
        <v>92206.8</v>
      </c>
      <c r="M158" s="21">
        <f t="shared" si="31"/>
        <v>60</v>
      </c>
      <c r="N158" s="25"/>
      <c r="O158" s="43">
        <v>41.095238095238095</v>
      </c>
      <c r="P158" s="55" t="str">
        <f>[1]!WB(O158,"&lt;=",(50))</f>
        <v>&lt;=</v>
      </c>
      <c r="Q158" s="19">
        <f t="shared" si="28"/>
        <v>-8.9047619047619051</v>
      </c>
      <c r="R158" s="49" t="str">
        <f>[1]!WB(Q158,"&lt;=",0)</f>
        <v>&lt;=</v>
      </c>
      <c r="S158" s="35">
        <v>1.5996134897136212E-3</v>
      </c>
      <c r="T158" s="49" t="str">
        <f>[1]!WB(S158,"&lt;=",F158)</f>
        <v>=&lt;=</v>
      </c>
      <c r="U158" s="30">
        <f t="shared" si="25"/>
        <v>153.678</v>
      </c>
    </row>
    <row r="159" spans="1:21" ht="26.25" customHeight="1" x14ac:dyDescent="0.2">
      <c r="A159" s="17" t="s">
        <v>160</v>
      </c>
      <c r="B159" s="18" t="str">
        <f t="shared" si="29"/>
        <v>UK Chemical Industry…</v>
      </c>
      <c r="C159" s="19">
        <v>1024520.0000000001</v>
      </c>
      <c r="D159" s="20">
        <v>27.80952380952381</v>
      </c>
      <c r="E159" s="20">
        <v>18441360</v>
      </c>
      <c r="F159" s="21">
        <f t="shared" si="26"/>
        <v>1.5996134897136212E-3</v>
      </c>
      <c r="G159" s="25"/>
      <c r="H159" s="21">
        <f t="shared" si="22"/>
        <v>153678</v>
      </c>
      <c r="I159" s="21">
        <f t="shared" si="27"/>
        <v>153.678</v>
      </c>
      <c r="J159" s="21">
        <f t="shared" si="23"/>
        <v>4610.34</v>
      </c>
      <c r="K159" s="21">
        <f t="shared" si="24"/>
        <v>276620.40000000002</v>
      </c>
      <c r="L159" s="21">
        <f t="shared" si="30"/>
        <v>92206.8</v>
      </c>
      <c r="M159" s="21">
        <f t="shared" si="31"/>
        <v>60</v>
      </c>
      <c r="N159" s="25"/>
      <c r="O159" s="43">
        <v>41.095238095238095</v>
      </c>
      <c r="P159" s="55" t="str">
        <f>[1]!WB(O159,"&lt;=",(50))</f>
        <v>&lt;=</v>
      </c>
      <c r="Q159" s="19">
        <f t="shared" si="28"/>
        <v>-8.9047619047619051</v>
      </c>
      <c r="R159" s="49" t="str">
        <f>[1]!WB(Q159,"&lt;=",0)</f>
        <v>&lt;=</v>
      </c>
      <c r="S159" s="35">
        <v>1.5996134897136212E-3</v>
      </c>
      <c r="T159" s="49" t="str">
        <f>[1]!WB(S159,"&lt;=",F159)</f>
        <v>=&lt;=</v>
      </c>
      <c r="U159" s="30">
        <f t="shared" si="25"/>
        <v>153.678</v>
      </c>
    </row>
    <row r="160" spans="1:21" ht="26.25" customHeight="1" x14ac:dyDescent="0.2">
      <c r="A160" s="17" t="s">
        <v>161</v>
      </c>
      <c r="B160" s="18" t="str">
        <f t="shared" si="29"/>
        <v>UK Chemical Industry…</v>
      </c>
      <c r="C160" s="19">
        <v>1024520.0000000001</v>
      </c>
      <c r="D160" s="20">
        <v>27.80952380952381</v>
      </c>
      <c r="E160" s="20">
        <v>18441360</v>
      </c>
      <c r="F160" s="21">
        <f t="shared" si="26"/>
        <v>1.5996134897136212E-3</v>
      </c>
      <c r="G160" s="25"/>
      <c r="H160" s="21">
        <f t="shared" si="22"/>
        <v>153678</v>
      </c>
      <c r="I160" s="21">
        <f t="shared" si="27"/>
        <v>153.678</v>
      </c>
      <c r="J160" s="21">
        <f t="shared" si="23"/>
        <v>4610.34</v>
      </c>
      <c r="K160" s="21">
        <f t="shared" si="24"/>
        <v>276620.40000000002</v>
      </c>
      <c r="L160" s="21">
        <f t="shared" si="30"/>
        <v>92206.8</v>
      </c>
      <c r="M160" s="21">
        <f t="shared" si="31"/>
        <v>60</v>
      </c>
      <c r="N160" s="25"/>
      <c r="O160" s="43">
        <v>41.095238095238095</v>
      </c>
      <c r="P160" s="55" t="str">
        <f>[1]!WB(O160,"&lt;=",(50))</f>
        <v>&lt;=</v>
      </c>
      <c r="Q160" s="19">
        <f t="shared" si="28"/>
        <v>-8.9047619047619051</v>
      </c>
      <c r="R160" s="49" t="str">
        <f>[1]!WB(Q160,"&lt;=",0)</f>
        <v>&lt;=</v>
      </c>
      <c r="S160" s="35">
        <v>1.5996134897136212E-3</v>
      </c>
      <c r="T160" s="49" t="str">
        <f>[1]!WB(S160,"&lt;=",F160)</f>
        <v>=&lt;=</v>
      </c>
      <c r="U160" s="30">
        <f t="shared" si="25"/>
        <v>153.678</v>
      </c>
    </row>
    <row r="161" spans="1:21" ht="26.25" customHeight="1" x14ac:dyDescent="0.2">
      <c r="A161" s="17" t="s">
        <v>162</v>
      </c>
      <c r="B161" s="18" t="str">
        <f t="shared" si="29"/>
        <v>UK Chemical Industry…</v>
      </c>
      <c r="C161" s="19">
        <v>1024520.0000000001</v>
      </c>
      <c r="D161" s="20">
        <v>27.80952380952381</v>
      </c>
      <c r="E161" s="20">
        <v>18441360</v>
      </c>
      <c r="F161" s="21">
        <f t="shared" si="26"/>
        <v>1.5996134897136212E-3</v>
      </c>
      <c r="G161" s="25"/>
      <c r="H161" s="21">
        <f t="shared" si="22"/>
        <v>153678</v>
      </c>
      <c r="I161" s="21">
        <f t="shared" si="27"/>
        <v>153.678</v>
      </c>
      <c r="J161" s="21">
        <f t="shared" si="23"/>
        <v>4610.34</v>
      </c>
      <c r="K161" s="21">
        <f t="shared" si="24"/>
        <v>276620.40000000002</v>
      </c>
      <c r="L161" s="21">
        <f t="shared" si="30"/>
        <v>92206.8</v>
      </c>
      <c r="M161" s="21">
        <f t="shared" si="31"/>
        <v>60</v>
      </c>
      <c r="N161" s="25"/>
      <c r="O161" s="43">
        <v>41.095238095238095</v>
      </c>
      <c r="P161" s="55" t="str">
        <f>[1]!WB(O161,"&lt;=",(50))</f>
        <v>&lt;=</v>
      </c>
      <c r="Q161" s="19">
        <f t="shared" si="28"/>
        <v>-8.9047619047619051</v>
      </c>
      <c r="R161" s="49" t="str">
        <f>[1]!WB(Q161,"&lt;=",0)</f>
        <v>&lt;=</v>
      </c>
      <c r="S161" s="35">
        <v>1.5996134897136212E-3</v>
      </c>
      <c r="T161" s="49" t="str">
        <f>[1]!WB(S161,"&lt;=",F161)</f>
        <v>=&lt;=</v>
      </c>
      <c r="U161" s="30">
        <f t="shared" si="25"/>
        <v>153.678</v>
      </c>
    </row>
    <row r="162" spans="1:21" ht="26.25" customHeight="1" x14ac:dyDescent="0.2">
      <c r="A162" s="17" t="s">
        <v>163</v>
      </c>
      <c r="B162" s="18" t="str">
        <f t="shared" si="29"/>
        <v>UK Chemical Industry…</v>
      </c>
      <c r="C162" s="19">
        <v>1024520.0000000001</v>
      </c>
      <c r="D162" s="20">
        <v>27.80952380952381</v>
      </c>
      <c r="E162" s="20">
        <v>18441360</v>
      </c>
      <c r="F162" s="21">
        <f t="shared" si="26"/>
        <v>1.5996134897136212E-3</v>
      </c>
      <c r="G162" s="25"/>
      <c r="H162" s="21">
        <f t="shared" si="22"/>
        <v>153678</v>
      </c>
      <c r="I162" s="21">
        <f t="shared" si="27"/>
        <v>153.678</v>
      </c>
      <c r="J162" s="21">
        <f t="shared" si="23"/>
        <v>4610.34</v>
      </c>
      <c r="K162" s="21">
        <f t="shared" si="24"/>
        <v>276620.40000000002</v>
      </c>
      <c r="L162" s="21">
        <f t="shared" si="30"/>
        <v>92206.8</v>
      </c>
      <c r="M162" s="21">
        <f t="shared" si="31"/>
        <v>60</v>
      </c>
      <c r="N162" s="25"/>
      <c r="O162" s="43">
        <v>41.095238095238095</v>
      </c>
      <c r="P162" s="55" t="str">
        <f>[1]!WB(O162,"&lt;=",(50))</f>
        <v>&lt;=</v>
      </c>
      <c r="Q162" s="19">
        <f t="shared" si="28"/>
        <v>-8.9047619047619051</v>
      </c>
      <c r="R162" s="49" t="str">
        <f>[1]!WB(Q162,"&lt;=",0)</f>
        <v>&lt;=</v>
      </c>
      <c r="S162" s="35">
        <v>1.5996134897136212E-3</v>
      </c>
      <c r="T162" s="49" t="str">
        <f>[1]!WB(S162,"&lt;=",F162)</f>
        <v>=&lt;=</v>
      </c>
      <c r="U162" s="30">
        <f t="shared" si="25"/>
        <v>153.678</v>
      </c>
    </row>
    <row r="163" spans="1:21" ht="26.25" customHeight="1" x14ac:dyDescent="0.2">
      <c r="A163" s="17" t="s">
        <v>164</v>
      </c>
      <c r="B163" s="18" t="str">
        <f t="shared" si="29"/>
        <v>UK Chemical Industry…</v>
      </c>
      <c r="C163" s="19">
        <v>1024520.0000000001</v>
      </c>
      <c r="D163" s="20">
        <v>27.80952380952381</v>
      </c>
      <c r="E163" s="20">
        <v>18441360</v>
      </c>
      <c r="F163" s="21">
        <f t="shared" si="26"/>
        <v>1.5996134897136212E-3</v>
      </c>
      <c r="G163" s="25"/>
      <c r="H163" s="21">
        <f t="shared" si="22"/>
        <v>153678</v>
      </c>
      <c r="I163" s="21">
        <f t="shared" si="27"/>
        <v>153.678</v>
      </c>
      <c r="J163" s="21">
        <f t="shared" si="23"/>
        <v>4610.34</v>
      </c>
      <c r="K163" s="21">
        <f t="shared" si="24"/>
        <v>276620.40000000002</v>
      </c>
      <c r="L163" s="21">
        <f t="shared" si="30"/>
        <v>92206.8</v>
      </c>
      <c r="M163" s="21">
        <f t="shared" si="31"/>
        <v>60</v>
      </c>
      <c r="N163" s="25"/>
      <c r="O163" s="43">
        <v>41.095238095238095</v>
      </c>
      <c r="P163" s="55" t="str">
        <f>[1]!WB(O163,"&lt;=",(50))</f>
        <v>&lt;=</v>
      </c>
      <c r="Q163" s="19">
        <f t="shared" si="28"/>
        <v>-8.9047619047619051</v>
      </c>
      <c r="R163" s="49" t="str">
        <f>[1]!WB(Q163,"&lt;=",0)</f>
        <v>&lt;=</v>
      </c>
      <c r="S163" s="35">
        <v>1.5996134897136212E-3</v>
      </c>
      <c r="T163" s="49" t="str">
        <f>[1]!WB(S163,"&lt;=",F163)</f>
        <v>=&lt;=</v>
      </c>
      <c r="U163" s="30">
        <f t="shared" si="25"/>
        <v>153.678</v>
      </c>
    </row>
    <row r="164" spans="1:21" ht="26.25" customHeight="1" x14ac:dyDescent="0.2">
      <c r="A164" s="17" t="s">
        <v>165</v>
      </c>
      <c r="B164" s="18" t="str">
        <f t="shared" si="29"/>
        <v>UK Chemical Industry…</v>
      </c>
      <c r="C164" s="19">
        <v>1024520.0000000001</v>
      </c>
      <c r="D164" s="20">
        <v>27.80952380952381</v>
      </c>
      <c r="E164" s="20">
        <v>18441360</v>
      </c>
      <c r="F164" s="21">
        <f t="shared" si="26"/>
        <v>1.5996134897136212E-3</v>
      </c>
      <c r="G164" s="25"/>
      <c r="H164" s="21">
        <f t="shared" si="22"/>
        <v>153678</v>
      </c>
      <c r="I164" s="21">
        <f t="shared" si="27"/>
        <v>153.678</v>
      </c>
      <c r="J164" s="21">
        <f t="shared" si="23"/>
        <v>4610.34</v>
      </c>
      <c r="K164" s="21">
        <f t="shared" si="24"/>
        <v>276620.40000000002</v>
      </c>
      <c r="L164" s="21">
        <f t="shared" si="30"/>
        <v>92206.8</v>
      </c>
      <c r="M164" s="21">
        <f t="shared" si="31"/>
        <v>60</v>
      </c>
      <c r="N164" s="25"/>
      <c r="O164" s="43">
        <v>41.095238095238095</v>
      </c>
      <c r="P164" s="55" t="str">
        <f>[1]!WB(O164,"&lt;=",(50))</f>
        <v>&lt;=</v>
      </c>
      <c r="Q164" s="19">
        <f t="shared" si="28"/>
        <v>-8.9047619047619051</v>
      </c>
      <c r="R164" s="49" t="str">
        <f>[1]!WB(Q164,"&lt;=",0)</f>
        <v>&lt;=</v>
      </c>
      <c r="S164" s="35">
        <v>1.5996134897136212E-3</v>
      </c>
      <c r="T164" s="49" t="str">
        <f>[1]!WB(S164,"&lt;=",F164)</f>
        <v>=&lt;=</v>
      </c>
      <c r="U164" s="30">
        <f t="shared" si="25"/>
        <v>153.678</v>
      </c>
    </row>
    <row r="165" spans="1:21" ht="26.25" customHeight="1" x14ac:dyDescent="0.2">
      <c r="A165" s="17" t="s">
        <v>166</v>
      </c>
      <c r="B165" s="18" t="str">
        <f t="shared" si="29"/>
        <v>UK Chemical Industry…</v>
      </c>
      <c r="C165" s="19">
        <v>1024520.0000000001</v>
      </c>
      <c r="D165" s="20">
        <v>27.80952380952381</v>
      </c>
      <c r="E165" s="20">
        <v>18441360</v>
      </c>
      <c r="F165" s="21">
        <f t="shared" si="26"/>
        <v>1.5996134897136212E-3</v>
      </c>
      <c r="G165" s="25"/>
      <c r="H165" s="21">
        <f t="shared" si="22"/>
        <v>153678</v>
      </c>
      <c r="I165" s="21">
        <f t="shared" si="27"/>
        <v>153.678</v>
      </c>
      <c r="J165" s="21">
        <f t="shared" si="23"/>
        <v>4610.34</v>
      </c>
      <c r="K165" s="21">
        <f t="shared" si="24"/>
        <v>276620.40000000002</v>
      </c>
      <c r="L165" s="21">
        <f t="shared" si="30"/>
        <v>92206.8</v>
      </c>
      <c r="M165" s="21">
        <f t="shared" si="31"/>
        <v>60</v>
      </c>
      <c r="N165" s="25"/>
      <c r="O165" s="43">
        <v>41.095238095238095</v>
      </c>
      <c r="P165" s="55" t="str">
        <f>[1]!WB(O165,"&lt;=",(50))</f>
        <v>&lt;=</v>
      </c>
      <c r="Q165" s="19">
        <f t="shared" si="28"/>
        <v>-8.9047619047619051</v>
      </c>
      <c r="R165" s="49" t="str">
        <f>[1]!WB(Q165,"&lt;=",0)</f>
        <v>&lt;=</v>
      </c>
      <c r="S165" s="35">
        <v>1.5996134897136212E-3</v>
      </c>
      <c r="T165" s="49" t="str">
        <f>[1]!WB(S165,"&lt;=",F165)</f>
        <v>=&lt;=</v>
      </c>
      <c r="U165" s="30">
        <f t="shared" si="25"/>
        <v>153.678</v>
      </c>
    </row>
    <row r="166" spans="1:21" ht="26.25" customHeight="1" x14ac:dyDescent="0.2">
      <c r="A166" s="17" t="s">
        <v>167</v>
      </c>
      <c r="B166" s="18" t="str">
        <f t="shared" si="29"/>
        <v>UK Chemical Industry…</v>
      </c>
      <c r="C166" s="19">
        <v>1024520.0000000001</v>
      </c>
      <c r="D166" s="20">
        <v>27.80952380952381</v>
      </c>
      <c r="E166" s="20">
        <v>18441360</v>
      </c>
      <c r="F166" s="21">
        <f t="shared" si="26"/>
        <v>1.5996134897136212E-3</v>
      </c>
      <c r="G166" s="25"/>
      <c r="H166" s="21">
        <f t="shared" si="22"/>
        <v>153678</v>
      </c>
      <c r="I166" s="21">
        <f t="shared" si="27"/>
        <v>153.678</v>
      </c>
      <c r="J166" s="21">
        <f t="shared" si="23"/>
        <v>4610.34</v>
      </c>
      <c r="K166" s="21">
        <f t="shared" si="24"/>
        <v>276620.40000000002</v>
      </c>
      <c r="L166" s="21">
        <f t="shared" si="30"/>
        <v>92206.8</v>
      </c>
      <c r="M166" s="21">
        <f t="shared" si="31"/>
        <v>60</v>
      </c>
      <c r="N166" s="25"/>
      <c r="O166" s="43">
        <v>41.095238095238095</v>
      </c>
      <c r="P166" s="55" t="str">
        <f>[1]!WB(O166,"&lt;=",(50))</f>
        <v>&lt;=</v>
      </c>
      <c r="Q166" s="19">
        <f t="shared" si="28"/>
        <v>-8.9047619047619051</v>
      </c>
      <c r="R166" s="49" t="str">
        <f>[1]!WB(Q166,"&lt;=",0)</f>
        <v>&lt;=</v>
      </c>
      <c r="S166" s="35">
        <v>1.5996134897136212E-3</v>
      </c>
      <c r="T166" s="49" t="str">
        <f>[1]!WB(S166,"&lt;=",F166)</f>
        <v>=&lt;=</v>
      </c>
      <c r="U166" s="30">
        <f t="shared" si="25"/>
        <v>153.678</v>
      </c>
    </row>
    <row r="167" spans="1:21" ht="26.25" customHeight="1" x14ac:dyDescent="0.2">
      <c r="A167" s="17" t="s">
        <v>168</v>
      </c>
      <c r="B167" s="18" t="str">
        <f t="shared" si="29"/>
        <v>UK Chemical Industry…</v>
      </c>
      <c r="C167" s="19">
        <v>1024520.0000000001</v>
      </c>
      <c r="D167" s="20">
        <v>27.80952380952381</v>
      </c>
      <c r="E167" s="20">
        <v>18441360</v>
      </c>
      <c r="F167" s="21">
        <f t="shared" si="26"/>
        <v>1.5996134897136212E-3</v>
      </c>
      <c r="G167" s="25"/>
      <c r="H167" s="21">
        <f t="shared" si="22"/>
        <v>153678</v>
      </c>
      <c r="I167" s="21">
        <f t="shared" si="27"/>
        <v>153.678</v>
      </c>
      <c r="J167" s="21">
        <f t="shared" si="23"/>
        <v>4610.34</v>
      </c>
      <c r="K167" s="21">
        <f t="shared" si="24"/>
        <v>276620.40000000002</v>
      </c>
      <c r="L167" s="21">
        <f t="shared" si="30"/>
        <v>92206.8</v>
      </c>
      <c r="M167" s="21">
        <f t="shared" si="31"/>
        <v>60</v>
      </c>
      <c r="N167" s="25"/>
      <c r="O167" s="43">
        <v>41.095238095238095</v>
      </c>
      <c r="P167" s="55" t="str">
        <f>[1]!WB(O167,"&lt;=",(50))</f>
        <v>&lt;=</v>
      </c>
      <c r="Q167" s="19">
        <f t="shared" si="28"/>
        <v>-8.9047619047619051</v>
      </c>
      <c r="R167" s="49" t="str">
        <f>[1]!WB(Q167,"&lt;=",0)</f>
        <v>&lt;=</v>
      </c>
      <c r="S167" s="35">
        <v>1.5996134897136212E-3</v>
      </c>
      <c r="T167" s="49" t="str">
        <f>[1]!WB(S167,"&lt;=",F167)</f>
        <v>=&lt;=</v>
      </c>
      <c r="U167" s="30">
        <f t="shared" si="25"/>
        <v>153.678</v>
      </c>
    </row>
    <row r="168" spans="1:21" ht="26.25" customHeight="1" x14ac:dyDescent="0.2">
      <c r="A168" s="17" t="s">
        <v>169</v>
      </c>
      <c r="B168" s="18" t="str">
        <f t="shared" si="29"/>
        <v>UK Chemical Industry…</v>
      </c>
      <c r="C168" s="19">
        <v>1024520.0000000001</v>
      </c>
      <c r="D168" s="20">
        <v>27.80952380952381</v>
      </c>
      <c r="E168" s="20">
        <v>18441360</v>
      </c>
      <c r="F168" s="21">
        <f t="shared" si="26"/>
        <v>1.5996134897136212E-3</v>
      </c>
      <c r="G168" s="25"/>
      <c r="H168" s="21">
        <f t="shared" si="22"/>
        <v>153678</v>
      </c>
      <c r="I168" s="21">
        <f t="shared" si="27"/>
        <v>153.678</v>
      </c>
      <c r="J168" s="21">
        <f t="shared" si="23"/>
        <v>4610.34</v>
      </c>
      <c r="K168" s="21">
        <f t="shared" si="24"/>
        <v>276620.40000000002</v>
      </c>
      <c r="L168" s="21">
        <f t="shared" si="30"/>
        <v>92206.8</v>
      </c>
      <c r="M168" s="21">
        <f t="shared" si="31"/>
        <v>60</v>
      </c>
      <c r="N168" s="25"/>
      <c r="O168" s="43">
        <v>41.095238095238095</v>
      </c>
      <c r="P168" s="55" t="str">
        <f>[1]!WB(O168,"&lt;=",(50))</f>
        <v>&lt;=</v>
      </c>
      <c r="Q168" s="19">
        <f t="shared" si="28"/>
        <v>-8.9047619047619051</v>
      </c>
      <c r="R168" s="49" t="str">
        <f>[1]!WB(Q168,"&lt;=",0)</f>
        <v>&lt;=</v>
      </c>
      <c r="S168" s="35">
        <v>1.5996134897136212E-3</v>
      </c>
      <c r="T168" s="49" t="str">
        <f>[1]!WB(S168,"&lt;=",F168)</f>
        <v>=&lt;=</v>
      </c>
      <c r="U168" s="30">
        <f t="shared" si="25"/>
        <v>153.678</v>
      </c>
    </row>
    <row r="169" spans="1:21" ht="26.25" customHeight="1" x14ac:dyDescent="0.2">
      <c r="A169" s="17" t="s">
        <v>170</v>
      </c>
      <c r="B169" s="18" t="str">
        <f t="shared" si="29"/>
        <v>UK Chemical Industry…</v>
      </c>
      <c r="C169" s="19">
        <v>1024520.0000000001</v>
      </c>
      <c r="D169" s="20">
        <v>27.80952380952381</v>
      </c>
      <c r="E169" s="20">
        <v>18441360</v>
      </c>
      <c r="F169" s="21">
        <f t="shared" si="26"/>
        <v>1.5996134897136212E-3</v>
      </c>
      <c r="G169" s="25"/>
      <c r="H169" s="21">
        <f t="shared" si="22"/>
        <v>153678</v>
      </c>
      <c r="I169" s="21">
        <f t="shared" si="27"/>
        <v>153.678</v>
      </c>
      <c r="J169" s="21">
        <f t="shared" si="23"/>
        <v>4610.34</v>
      </c>
      <c r="K169" s="21">
        <f t="shared" si="24"/>
        <v>276620.40000000002</v>
      </c>
      <c r="L169" s="21">
        <f t="shared" si="30"/>
        <v>92206.8</v>
      </c>
      <c r="M169" s="21">
        <f t="shared" si="31"/>
        <v>60</v>
      </c>
      <c r="N169" s="25"/>
      <c r="O169" s="43">
        <v>41.095238095238095</v>
      </c>
      <c r="P169" s="55" t="str">
        <f>[1]!WB(O169,"&lt;=",(50))</f>
        <v>&lt;=</v>
      </c>
      <c r="Q169" s="19">
        <f t="shared" si="28"/>
        <v>-8.9047619047619051</v>
      </c>
      <c r="R169" s="49" t="str">
        <f>[1]!WB(Q169,"&lt;=",0)</f>
        <v>&lt;=</v>
      </c>
      <c r="S169" s="35">
        <v>1.5996134897136212E-3</v>
      </c>
      <c r="T169" s="49" t="str">
        <f>[1]!WB(S169,"&lt;=",F169)</f>
        <v>=&lt;=</v>
      </c>
      <c r="U169" s="30">
        <f t="shared" si="25"/>
        <v>153.678</v>
      </c>
    </row>
    <row r="170" spans="1:21" ht="26.25" customHeight="1" x14ac:dyDescent="0.2">
      <c r="A170" s="17" t="s">
        <v>171</v>
      </c>
      <c r="B170" s="18" t="str">
        <f t="shared" si="29"/>
        <v>UK Chemical Industry…</v>
      </c>
      <c r="C170" s="19">
        <v>1024520.0000000001</v>
      </c>
      <c r="D170" s="20">
        <v>27.80952380952381</v>
      </c>
      <c r="E170" s="20">
        <v>18441360</v>
      </c>
      <c r="F170" s="21">
        <f t="shared" si="26"/>
        <v>1.5996134897136212E-3</v>
      </c>
      <c r="G170" s="25"/>
      <c r="H170" s="21">
        <f t="shared" si="22"/>
        <v>153678</v>
      </c>
      <c r="I170" s="21">
        <f t="shared" si="27"/>
        <v>153.678</v>
      </c>
      <c r="J170" s="21">
        <f t="shared" si="23"/>
        <v>4610.34</v>
      </c>
      <c r="K170" s="21">
        <f t="shared" si="24"/>
        <v>276620.40000000002</v>
      </c>
      <c r="L170" s="21">
        <f t="shared" si="30"/>
        <v>92206.8</v>
      </c>
      <c r="M170" s="21">
        <f t="shared" si="31"/>
        <v>60</v>
      </c>
      <c r="N170" s="25"/>
      <c r="O170" s="43">
        <v>41.095238095238095</v>
      </c>
      <c r="P170" s="55" t="str">
        <f>[1]!WB(O170,"&lt;=",(50))</f>
        <v>&lt;=</v>
      </c>
      <c r="Q170" s="19">
        <f t="shared" si="28"/>
        <v>-8.9047619047619051</v>
      </c>
      <c r="R170" s="49" t="str">
        <f>[1]!WB(Q170,"&lt;=",0)</f>
        <v>&lt;=</v>
      </c>
      <c r="S170" s="35">
        <v>1.5996134897136212E-3</v>
      </c>
      <c r="T170" s="49" t="str">
        <f>[1]!WB(S170,"&lt;=",F170)</f>
        <v>=&lt;=</v>
      </c>
      <c r="U170" s="30">
        <f t="shared" si="25"/>
        <v>153.678</v>
      </c>
    </row>
    <row r="171" spans="1:21" ht="26.25" customHeight="1" x14ac:dyDescent="0.2">
      <c r="A171" s="17" t="s">
        <v>172</v>
      </c>
      <c r="B171" s="18" t="str">
        <f t="shared" si="29"/>
        <v>UK Chemical Industry…</v>
      </c>
      <c r="C171" s="19">
        <v>1024520.0000000001</v>
      </c>
      <c r="D171" s="20">
        <v>27.80952380952381</v>
      </c>
      <c r="E171" s="20">
        <v>18441360</v>
      </c>
      <c r="F171" s="21">
        <f t="shared" si="26"/>
        <v>1.5996134897136212E-3</v>
      </c>
      <c r="G171" s="25"/>
      <c r="H171" s="21">
        <f t="shared" si="22"/>
        <v>153678</v>
      </c>
      <c r="I171" s="21">
        <f t="shared" si="27"/>
        <v>153.678</v>
      </c>
      <c r="J171" s="21">
        <f t="shared" si="23"/>
        <v>4610.34</v>
      </c>
      <c r="K171" s="21">
        <f t="shared" si="24"/>
        <v>276620.40000000002</v>
      </c>
      <c r="L171" s="21">
        <f t="shared" si="30"/>
        <v>92206.8</v>
      </c>
      <c r="M171" s="21">
        <f t="shared" si="31"/>
        <v>60</v>
      </c>
      <c r="N171" s="25"/>
      <c r="O171" s="43">
        <v>41.095238095238095</v>
      </c>
      <c r="P171" s="55" t="str">
        <f>[1]!WB(O171,"&lt;=",(50))</f>
        <v>&lt;=</v>
      </c>
      <c r="Q171" s="19">
        <f t="shared" si="28"/>
        <v>-8.9047619047619051</v>
      </c>
      <c r="R171" s="49" t="str">
        <f>[1]!WB(Q171,"&lt;=",0)</f>
        <v>&lt;=</v>
      </c>
      <c r="S171" s="35">
        <v>1.5996134897136212E-3</v>
      </c>
      <c r="T171" s="49" t="str">
        <f>[1]!WB(S171,"&lt;=",F171)</f>
        <v>=&lt;=</v>
      </c>
      <c r="U171" s="30">
        <f t="shared" si="25"/>
        <v>153.678</v>
      </c>
    </row>
    <row r="172" spans="1:21" ht="26.25" customHeight="1" x14ac:dyDescent="0.2">
      <c r="A172" s="17" t="s">
        <v>173</v>
      </c>
      <c r="B172" s="18" t="str">
        <f t="shared" si="29"/>
        <v>UK Chemical Industry…</v>
      </c>
      <c r="C172" s="19">
        <v>1024520.0000000001</v>
      </c>
      <c r="D172" s="20">
        <v>27.80952380952381</v>
      </c>
      <c r="E172" s="20">
        <v>18441360</v>
      </c>
      <c r="F172" s="21">
        <f t="shared" si="26"/>
        <v>1.5996134897136212E-3</v>
      </c>
      <c r="G172" s="25"/>
      <c r="H172" s="21">
        <f t="shared" si="22"/>
        <v>153678</v>
      </c>
      <c r="I172" s="21">
        <f t="shared" si="27"/>
        <v>153.678</v>
      </c>
      <c r="J172" s="21">
        <f t="shared" si="23"/>
        <v>4610.34</v>
      </c>
      <c r="K172" s="21">
        <f t="shared" si="24"/>
        <v>276620.40000000002</v>
      </c>
      <c r="L172" s="21">
        <f t="shared" si="30"/>
        <v>92206.8</v>
      </c>
      <c r="M172" s="21">
        <f t="shared" si="31"/>
        <v>60</v>
      </c>
      <c r="N172" s="25"/>
      <c r="O172" s="43">
        <v>41.095238095238095</v>
      </c>
      <c r="P172" s="55" t="str">
        <f>[1]!WB(O172,"&lt;=",(50))</f>
        <v>&lt;=</v>
      </c>
      <c r="Q172" s="19">
        <f t="shared" si="28"/>
        <v>-8.9047619047619051</v>
      </c>
      <c r="R172" s="49" t="str">
        <f>[1]!WB(Q172,"&lt;=",0)</f>
        <v>&lt;=</v>
      </c>
      <c r="S172" s="35">
        <v>1.5996134897136212E-3</v>
      </c>
      <c r="T172" s="49" t="str">
        <f>[1]!WB(S172,"&lt;=",F172)</f>
        <v>=&lt;=</v>
      </c>
      <c r="U172" s="30">
        <f t="shared" si="25"/>
        <v>153.678</v>
      </c>
    </row>
    <row r="173" spans="1:21" ht="26.25" customHeight="1" x14ac:dyDescent="0.2">
      <c r="A173" s="17" t="s">
        <v>174</v>
      </c>
      <c r="B173" s="18" t="str">
        <f t="shared" si="29"/>
        <v>UK Chemical Industry…</v>
      </c>
      <c r="C173" s="19">
        <v>1024520.0000000001</v>
      </c>
      <c r="D173" s="20">
        <v>27.80952380952381</v>
      </c>
      <c r="E173" s="20">
        <v>18441360</v>
      </c>
      <c r="F173" s="21">
        <f t="shared" si="26"/>
        <v>1.5996134897136212E-3</v>
      </c>
      <c r="G173" s="25"/>
      <c r="H173" s="21">
        <f t="shared" si="22"/>
        <v>153678</v>
      </c>
      <c r="I173" s="21">
        <f t="shared" si="27"/>
        <v>153.678</v>
      </c>
      <c r="J173" s="21">
        <f t="shared" si="23"/>
        <v>4610.34</v>
      </c>
      <c r="K173" s="21">
        <f t="shared" si="24"/>
        <v>276620.40000000002</v>
      </c>
      <c r="L173" s="21">
        <f t="shared" si="30"/>
        <v>92206.8</v>
      </c>
      <c r="M173" s="21">
        <f t="shared" si="31"/>
        <v>60</v>
      </c>
      <c r="N173" s="25"/>
      <c r="O173" s="43">
        <v>41.095238095238095</v>
      </c>
      <c r="P173" s="55" t="str">
        <f>[1]!WB(O173,"&lt;=",(50))</f>
        <v>&lt;=</v>
      </c>
      <c r="Q173" s="19">
        <f t="shared" si="28"/>
        <v>-8.9047619047619051</v>
      </c>
      <c r="R173" s="49" t="str">
        <f>[1]!WB(Q173,"&lt;=",0)</f>
        <v>&lt;=</v>
      </c>
      <c r="S173" s="35">
        <v>1.5996134897136212E-3</v>
      </c>
      <c r="T173" s="49" t="str">
        <f>[1]!WB(S173,"&lt;=",F173)</f>
        <v>=&lt;=</v>
      </c>
      <c r="U173" s="30">
        <f t="shared" si="25"/>
        <v>153.678</v>
      </c>
    </row>
    <row r="174" spans="1:21" ht="26.25" customHeight="1" x14ac:dyDescent="0.2">
      <c r="A174" s="17" t="s">
        <v>175</v>
      </c>
      <c r="B174" s="18" t="str">
        <f t="shared" si="29"/>
        <v>UK Chemical Industry…</v>
      </c>
      <c r="C174" s="19">
        <v>1024520.0000000001</v>
      </c>
      <c r="D174" s="20">
        <v>27.80952380952381</v>
      </c>
      <c r="E174" s="20">
        <v>18441360</v>
      </c>
      <c r="F174" s="21">
        <f t="shared" si="26"/>
        <v>1.5996134897136212E-3</v>
      </c>
      <c r="G174" s="25"/>
      <c r="H174" s="21">
        <f t="shared" si="22"/>
        <v>153678</v>
      </c>
      <c r="I174" s="21">
        <f t="shared" si="27"/>
        <v>153.678</v>
      </c>
      <c r="J174" s="21">
        <f t="shared" si="23"/>
        <v>4610.34</v>
      </c>
      <c r="K174" s="21">
        <f t="shared" si="24"/>
        <v>276620.40000000002</v>
      </c>
      <c r="L174" s="21">
        <f t="shared" si="30"/>
        <v>92206.8</v>
      </c>
      <c r="M174" s="21">
        <f t="shared" si="31"/>
        <v>60</v>
      </c>
      <c r="N174" s="25"/>
      <c r="O174" s="43">
        <v>41.095238095238095</v>
      </c>
      <c r="P174" s="55" t="str">
        <f>[1]!WB(O174,"&lt;=",(50))</f>
        <v>&lt;=</v>
      </c>
      <c r="Q174" s="19">
        <f t="shared" si="28"/>
        <v>-8.9047619047619051</v>
      </c>
      <c r="R174" s="49" t="str">
        <f>[1]!WB(Q174,"&lt;=",0)</f>
        <v>&lt;=</v>
      </c>
      <c r="S174" s="35">
        <v>1.5996134897136212E-3</v>
      </c>
      <c r="T174" s="49" t="str">
        <f>[1]!WB(S174,"&lt;=",F174)</f>
        <v>=&lt;=</v>
      </c>
      <c r="U174" s="30">
        <f t="shared" si="25"/>
        <v>153.678</v>
      </c>
    </row>
    <row r="175" spans="1:21" ht="26.25" customHeight="1" x14ac:dyDescent="0.2">
      <c r="A175" s="17" t="s">
        <v>176</v>
      </c>
      <c r="B175" s="18" t="str">
        <f t="shared" si="29"/>
        <v>UK Chemical Industry…</v>
      </c>
      <c r="C175" s="19">
        <v>1024520.0000000001</v>
      </c>
      <c r="D175" s="20">
        <v>27.80952380952381</v>
      </c>
      <c r="E175" s="20">
        <v>18441360</v>
      </c>
      <c r="F175" s="21">
        <f t="shared" si="26"/>
        <v>1.5996134897136212E-3</v>
      </c>
      <c r="G175" s="25"/>
      <c r="H175" s="21">
        <f t="shared" si="22"/>
        <v>153678</v>
      </c>
      <c r="I175" s="21">
        <f t="shared" si="27"/>
        <v>153.678</v>
      </c>
      <c r="J175" s="21">
        <f t="shared" si="23"/>
        <v>4610.34</v>
      </c>
      <c r="K175" s="21">
        <f t="shared" si="24"/>
        <v>276620.40000000002</v>
      </c>
      <c r="L175" s="21">
        <f t="shared" si="30"/>
        <v>92206.8</v>
      </c>
      <c r="M175" s="21">
        <f t="shared" si="31"/>
        <v>60</v>
      </c>
      <c r="N175" s="25"/>
      <c r="O175" s="43">
        <v>41.095238095238095</v>
      </c>
      <c r="P175" s="55" t="str">
        <f>[1]!WB(O175,"&lt;=",(50))</f>
        <v>&lt;=</v>
      </c>
      <c r="Q175" s="19">
        <f t="shared" si="28"/>
        <v>-8.9047619047619051</v>
      </c>
      <c r="R175" s="49" t="str">
        <f>[1]!WB(Q175,"&lt;=",0)</f>
        <v>&lt;=</v>
      </c>
      <c r="S175" s="35">
        <v>1.5996134897136212E-3</v>
      </c>
      <c r="T175" s="49" t="str">
        <f>[1]!WB(S175,"&lt;=",F175)</f>
        <v>=&lt;=</v>
      </c>
      <c r="U175" s="30">
        <f t="shared" si="25"/>
        <v>153.678</v>
      </c>
    </row>
    <row r="176" spans="1:21" ht="26.25" customHeight="1" x14ac:dyDescent="0.2">
      <c r="A176" s="17" t="s">
        <v>177</v>
      </c>
      <c r="B176" s="18" t="str">
        <f t="shared" si="29"/>
        <v>UK Chemical Industry…</v>
      </c>
      <c r="C176" s="19">
        <v>1024520.0000000001</v>
      </c>
      <c r="D176" s="20">
        <v>27.80952380952381</v>
      </c>
      <c r="E176" s="20">
        <v>18441360</v>
      </c>
      <c r="F176" s="21">
        <f t="shared" si="26"/>
        <v>1.5996134897136212E-3</v>
      </c>
      <c r="G176" s="25"/>
      <c r="H176" s="21">
        <f t="shared" si="22"/>
        <v>153678</v>
      </c>
      <c r="I176" s="21">
        <f t="shared" si="27"/>
        <v>153.678</v>
      </c>
      <c r="J176" s="21">
        <f t="shared" si="23"/>
        <v>4610.34</v>
      </c>
      <c r="K176" s="21">
        <f t="shared" si="24"/>
        <v>276620.40000000002</v>
      </c>
      <c r="L176" s="21">
        <f t="shared" si="30"/>
        <v>92206.8</v>
      </c>
      <c r="M176" s="21">
        <f t="shared" si="31"/>
        <v>60</v>
      </c>
      <c r="N176" s="25"/>
      <c r="O176" s="43">
        <v>41.095238095238095</v>
      </c>
      <c r="P176" s="55" t="str">
        <f>[1]!WB(O176,"&lt;=",(50))</f>
        <v>&lt;=</v>
      </c>
      <c r="Q176" s="19">
        <f t="shared" si="28"/>
        <v>-8.9047619047619051</v>
      </c>
      <c r="R176" s="49" t="str">
        <f>[1]!WB(Q176,"&lt;=",0)</f>
        <v>&lt;=</v>
      </c>
      <c r="S176" s="35">
        <v>1.5996134897136212E-3</v>
      </c>
      <c r="T176" s="49" t="str">
        <f>[1]!WB(S176,"&lt;=",F176)</f>
        <v>=&lt;=</v>
      </c>
      <c r="U176" s="30">
        <f t="shared" si="25"/>
        <v>153.678</v>
      </c>
    </row>
    <row r="177" spans="1:21" ht="26.25" customHeight="1" x14ac:dyDescent="0.2">
      <c r="A177" s="17" t="s">
        <v>178</v>
      </c>
      <c r="B177" s="18" t="str">
        <f t="shared" si="29"/>
        <v>UK Chemical Industry…</v>
      </c>
      <c r="C177" s="19">
        <v>1024520.0000000001</v>
      </c>
      <c r="D177" s="20">
        <v>27.80952380952381</v>
      </c>
      <c r="E177" s="20">
        <v>18441360</v>
      </c>
      <c r="F177" s="21">
        <f t="shared" si="26"/>
        <v>1.5996134897136212E-3</v>
      </c>
      <c r="G177" s="25"/>
      <c r="H177" s="21">
        <f t="shared" si="22"/>
        <v>153678</v>
      </c>
      <c r="I177" s="21">
        <f t="shared" si="27"/>
        <v>153.678</v>
      </c>
      <c r="J177" s="21">
        <f t="shared" si="23"/>
        <v>4610.34</v>
      </c>
      <c r="K177" s="21">
        <f t="shared" si="24"/>
        <v>276620.40000000002</v>
      </c>
      <c r="L177" s="21">
        <f t="shared" si="30"/>
        <v>92206.8</v>
      </c>
      <c r="M177" s="21">
        <f t="shared" si="31"/>
        <v>60</v>
      </c>
      <c r="N177" s="25"/>
      <c r="O177" s="43">
        <v>41.095238095238095</v>
      </c>
      <c r="P177" s="55" t="str">
        <f>[1]!WB(O177,"&lt;=",(50))</f>
        <v>&lt;=</v>
      </c>
      <c r="Q177" s="19">
        <f t="shared" si="28"/>
        <v>-8.9047619047619051</v>
      </c>
      <c r="R177" s="49" t="str">
        <f>[1]!WB(Q177,"&lt;=",0)</f>
        <v>&lt;=</v>
      </c>
      <c r="S177" s="35">
        <v>1.5996134897136212E-3</v>
      </c>
      <c r="T177" s="49" t="str">
        <f>[1]!WB(S177,"&lt;=",F177)</f>
        <v>=&lt;=</v>
      </c>
      <c r="U177" s="30">
        <f t="shared" si="25"/>
        <v>153.678</v>
      </c>
    </row>
    <row r="178" spans="1:21" ht="26.25" customHeight="1" x14ac:dyDescent="0.2">
      <c r="A178" s="17" t="s">
        <v>179</v>
      </c>
      <c r="B178" s="18" t="str">
        <f t="shared" si="29"/>
        <v>UK Chemical Industry…</v>
      </c>
      <c r="C178" s="19">
        <v>1024520.0000000001</v>
      </c>
      <c r="D178" s="20">
        <v>27.80952380952381</v>
      </c>
      <c r="E178" s="20">
        <v>18441360</v>
      </c>
      <c r="F178" s="21">
        <f t="shared" si="26"/>
        <v>1.5996134897136212E-3</v>
      </c>
      <c r="G178" s="25"/>
      <c r="H178" s="21">
        <f t="shared" si="22"/>
        <v>153678</v>
      </c>
      <c r="I178" s="21">
        <f t="shared" si="27"/>
        <v>153.678</v>
      </c>
      <c r="J178" s="21">
        <f t="shared" si="23"/>
        <v>4610.34</v>
      </c>
      <c r="K178" s="21">
        <f t="shared" si="24"/>
        <v>276620.40000000002</v>
      </c>
      <c r="L178" s="21">
        <f t="shared" si="30"/>
        <v>92206.8</v>
      </c>
      <c r="M178" s="21">
        <f t="shared" si="31"/>
        <v>60</v>
      </c>
      <c r="N178" s="25"/>
      <c r="O178" s="43">
        <v>41.095238095238095</v>
      </c>
      <c r="P178" s="55" t="str">
        <f>[1]!WB(O178,"&lt;=",(50))</f>
        <v>&lt;=</v>
      </c>
      <c r="Q178" s="19">
        <f t="shared" si="28"/>
        <v>-8.9047619047619051</v>
      </c>
      <c r="R178" s="49" t="str">
        <f>[1]!WB(Q178,"&lt;=",0)</f>
        <v>&lt;=</v>
      </c>
      <c r="S178" s="35">
        <v>1.5996134897136212E-3</v>
      </c>
      <c r="T178" s="49" t="str">
        <f>[1]!WB(S178,"&lt;=",F178)</f>
        <v>=&lt;=</v>
      </c>
      <c r="U178" s="30">
        <f t="shared" si="25"/>
        <v>153.678</v>
      </c>
    </row>
    <row r="179" spans="1:21" ht="26.25" customHeight="1" x14ac:dyDescent="0.2">
      <c r="A179" s="17" t="s">
        <v>180</v>
      </c>
      <c r="B179" s="18" t="str">
        <f t="shared" si="29"/>
        <v>UK Chemical Industry…</v>
      </c>
      <c r="C179" s="19">
        <v>1024520.0000000001</v>
      </c>
      <c r="D179" s="20">
        <v>27.80952380952381</v>
      </c>
      <c r="E179" s="20">
        <v>18441360</v>
      </c>
      <c r="F179" s="21">
        <f t="shared" si="26"/>
        <v>1.5996134897136212E-3</v>
      </c>
      <c r="G179" s="25"/>
      <c r="H179" s="21">
        <f t="shared" si="22"/>
        <v>153678</v>
      </c>
      <c r="I179" s="21">
        <f t="shared" si="27"/>
        <v>153.678</v>
      </c>
      <c r="J179" s="21">
        <f t="shared" si="23"/>
        <v>4610.34</v>
      </c>
      <c r="K179" s="21">
        <f t="shared" si="24"/>
        <v>276620.40000000002</v>
      </c>
      <c r="L179" s="21">
        <f t="shared" si="30"/>
        <v>92206.8</v>
      </c>
      <c r="M179" s="21">
        <f t="shared" si="31"/>
        <v>60</v>
      </c>
      <c r="N179" s="25"/>
      <c r="O179" s="43">
        <v>41.095238095238095</v>
      </c>
      <c r="P179" s="55" t="str">
        <f>[1]!WB(O179,"&lt;=",(50))</f>
        <v>&lt;=</v>
      </c>
      <c r="Q179" s="19">
        <f t="shared" si="28"/>
        <v>-8.9047619047619051</v>
      </c>
      <c r="R179" s="49" t="str">
        <f>[1]!WB(Q179,"&lt;=",0)</f>
        <v>&lt;=</v>
      </c>
      <c r="S179" s="35">
        <v>1.5996134897136212E-3</v>
      </c>
      <c r="T179" s="49" t="str">
        <f>[1]!WB(S179,"&lt;=",F179)</f>
        <v>=&lt;=</v>
      </c>
      <c r="U179" s="30">
        <f t="shared" si="25"/>
        <v>153.678</v>
      </c>
    </row>
    <row r="180" spans="1:21" ht="26.25" customHeight="1" x14ac:dyDescent="0.2">
      <c r="A180" s="17" t="s">
        <v>181</v>
      </c>
      <c r="B180" s="18" t="str">
        <f t="shared" si="29"/>
        <v>UK Chemical Industry…</v>
      </c>
      <c r="C180" s="19">
        <v>1024520.0000000001</v>
      </c>
      <c r="D180" s="20">
        <v>27.80952380952381</v>
      </c>
      <c r="E180" s="20">
        <v>18441360</v>
      </c>
      <c r="F180" s="21">
        <f t="shared" si="26"/>
        <v>1.5996134897136212E-3</v>
      </c>
      <c r="G180" s="25"/>
      <c r="H180" s="21">
        <f t="shared" si="22"/>
        <v>153678</v>
      </c>
      <c r="I180" s="21">
        <f t="shared" si="27"/>
        <v>153.678</v>
      </c>
      <c r="J180" s="21">
        <f t="shared" si="23"/>
        <v>4610.34</v>
      </c>
      <c r="K180" s="21">
        <f t="shared" si="24"/>
        <v>276620.40000000002</v>
      </c>
      <c r="L180" s="21">
        <f t="shared" si="30"/>
        <v>92206.8</v>
      </c>
      <c r="M180" s="21">
        <f t="shared" si="31"/>
        <v>60</v>
      </c>
      <c r="N180" s="25"/>
      <c r="O180" s="43">
        <v>41.095238095238095</v>
      </c>
      <c r="P180" s="55" t="str">
        <f>[1]!WB(O180,"&lt;=",(50))</f>
        <v>&lt;=</v>
      </c>
      <c r="Q180" s="19">
        <f t="shared" si="28"/>
        <v>-8.9047619047619051</v>
      </c>
      <c r="R180" s="49" t="str">
        <f>[1]!WB(Q180,"&lt;=",0)</f>
        <v>&lt;=</v>
      </c>
      <c r="S180" s="35">
        <v>1.5996134897136212E-3</v>
      </c>
      <c r="T180" s="49" t="str">
        <f>[1]!WB(S180,"&lt;=",F180)</f>
        <v>=&lt;=</v>
      </c>
      <c r="U180" s="30">
        <f t="shared" si="25"/>
        <v>153.678</v>
      </c>
    </row>
    <row r="181" spans="1:21" ht="26.25" customHeight="1" x14ac:dyDescent="0.2">
      <c r="A181" s="17" t="s">
        <v>182</v>
      </c>
      <c r="B181" s="18" t="str">
        <f t="shared" si="29"/>
        <v>UK Chemical Industry…</v>
      </c>
      <c r="C181" s="19">
        <v>1024520.0000000001</v>
      </c>
      <c r="D181" s="20">
        <v>27.80952380952381</v>
      </c>
      <c r="E181" s="20">
        <v>18441360</v>
      </c>
      <c r="F181" s="21">
        <f t="shared" si="26"/>
        <v>1.5996134897136212E-3</v>
      </c>
      <c r="G181" s="25"/>
      <c r="H181" s="21">
        <f t="shared" si="22"/>
        <v>153678</v>
      </c>
      <c r="I181" s="21">
        <f t="shared" si="27"/>
        <v>153.678</v>
      </c>
      <c r="J181" s="21">
        <f t="shared" si="23"/>
        <v>4610.34</v>
      </c>
      <c r="K181" s="21">
        <f t="shared" si="24"/>
        <v>276620.40000000002</v>
      </c>
      <c r="L181" s="21">
        <f t="shared" si="30"/>
        <v>92206.8</v>
      </c>
      <c r="M181" s="21">
        <f t="shared" si="31"/>
        <v>60</v>
      </c>
      <c r="N181" s="25"/>
      <c r="O181" s="43">
        <v>41.095238095238095</v>
      </c>
      <c r="P181" s="55" t="str">
        <f>[1]!WB(O181,"&lt;=",(50))</f>
        <v>&lt;=</v>
      </c>
      <c r="Q181" s="19">
        <f t="shared" si="28"/>
        <v>-8.9047619047619051</v>
      </c>
      <c r="R181" s="49" t="str">
        <f>[1]!WB(Q181,"&lt;=",0)</f>
        <v>&lt;=</v>
      </c>
      <c r="S181" s="35">
        <v>1.5996134897136212E-3</v>
      </c>
      <c r="T181" s="49" t="str">
        <f>[1]!WB(S181,"&lt;=",F181)</f>
        <v>=&lt;=</v>
      </c>
      <c r="U181" s="30">
        <f t="shared" si="25"/>
        <v>153.678</v>
      </c>
    </row>
    <row r="182" spans="1:21" ht="26.25" customHeight="1" x14ac:dyDescent="0.2">
      <c r="A182" s="17" t="s">
        <v>183</v>
      </c>
      <c r="B182" s="18" t="str">
        <f t="shared" si="29"/>
        <v>UK Chemical Industry…</v>
      </c>
      <c r="C182" s="19">
        <v>1024520.0000000001</v>
      </c>
      <c r="D182" s="20">
        <v>27.80952380952381</v>
      </c>
      <c r="E182" s="20">
        <v>18441360</v>
      </c>
      <c r="F182" s="21">
        <f t="shared" si="26"/>
        <v>1.5996134897136212E-3</v>
      </c>
      <c r="G182" s="25"/>
      <c r="H182" s="21">
        <f t="shared" si="22"/>
        <v>153678</v>
      </c>
      <c r="I182" s="21">
        <f t="shared" si="27"/>
        <v>153.678</v>
      </c>
      <c r="J182" s="21">
        <f t="shared" si="23"/>
        <v>4610.34</v>
      </c>
      <c r="K182" s="21">
        <f t="shared" si="24"/>
        <v>276620.40000000002</v>
      </c>
      <c r="L182" s="21">
        <f t="shared" si="30"/>
        <v>92206.8</v>
      </c>
      <c r="M182" s="21">
        <f t="shared" si="31"/>
        <v>60</v>
      </c>
      <c r="N182" s="25"/>
      <c r="O182" s="43">
        <v>41.095238095238095</v>
      </c>
      <c r="P182" s="55" t="str">
        <f>[1]!WB(O182,"&lt;=",(50))</f>
        <v>&lt;=</v>
      </c>
      <c r="Q182" s="19">
        <f t="shared" si="28"/>
        <v>-8.9047619047619051</v>
      </c>
      <c r="R182" s="49" t="str">
        <f>[1]!WB(Q182,"&lt;=",0)</f>
        <v>&lt;=</v>
      </c>
      <c r="S182" s="35">
        <v>1.5996134897136212E-3</v>
      </c>
      <c r="T182" s="49" t="str">
        <f>[1]!WB(S182,"&lt;=",F182)</f>
        <v>=&lt;=</v>
      </c>
      <c r="U182" s="30">
        <f t="shared" si="25"/>
        <v>153.678</v>
      </c>
    </row>
    <row r="183" spans="1:21" ht="26.25" customHeight="1" x14ac:dyDescent="0.2">
      <c r="A183" s="17" t="s">
        <v>184</v>
      </c>
      <c r="B183" s="18" t="str">
        <f t="shared" si="29"/>
        <v>UK Chemical Industry…</v>
      </c>
      <c r="C183" s="19">
        <v>1024520.0000000001</v>
      </c>
      <c r="D183" s="20">
        <v>27.80952380952381</v>
      </c>
      <c r="E183" s="20">
        <v>18441360</v>
      </c>
      <c r="F183" s="21">
        <f t="shared" si="26"/>
        <v>1.5996134897136212E-3</v>
      </c>
      <c r="G183" s="25"/>
      <c r="H183" s="21">
        <f t="shared" si="22"/>
        <v>153678</v>
      </c>
      <c r="I183" s="21">
        <f t="shared" si="27"/>
        <v>153.678</v>
      </c>
      <c r="J183" s="21">
        <f t="shared" si="23"/>
        <v>4610.34</v>
      </c>
      <c r="K183" s="21">
        <f t="shared" si="24"/>
        <v>276620.40000000002</v>
      </c>
      <c r="L183" s="21">
        <f t="shared" si="30"/>
        <v>92206.8</v>
      </c>
      <c r="M183" s="21">
        <f t="shared" si="31"/>
        <v>60</v>
      </c>
      <c r="N183" s="25"/>
      <c r="O183" s="43">
        <v>41.095238095238095</v>
      </c>
      <c r="P183" s="55" t="str">
        <f>[1]!WB(O183,"&lt;=",(50))</f>
        <v>&lt;=</v>
      </c>
      <c r="Q183" s="19">
        <f t="shared" si="28"/>
        <v>-8.9047619047619051</v>
      </c>
      <c r="R183" s="49" t="str">
        <f>[1]!WB(Q183,"&lt;=",0)</f>
        <v>&lt;=</v>
      </c>
      <c r="S183" s="35">
        <v>1.5996134897136212E-3</v>
      </c>
      <c r="T183" s="49" t="str">
        <f>[1]!WB(S183,"&lt;=",F183)</f>
        <v>=&lt;=</v>
      </c>
      <c r="U183" s="30">
        <f t="shared" si="25"/>
        <v>153.678</v>
      </c>
    </row>
    <row r="184" spans="1:21" ht="26.25" customHeight="1" x14ac:dyDescent="0.2">
      <c r="A184" s="17" t="s">
        <v>185</v>
      </c>
      <c r="B184" s="18" t="str">
        <f t="shared" si="29"/>
        <v>UK Chemical Industry…</v>
      </c>
      <c r="C184" s="19">
        <v>1024520.0000000001</v>
      </c>
      <c r="D184" s="20">
        <v>27.80952380952381</v>
      </c>
      <c r="E184" s="20">
        <v>18441360</v>
      </c>
      <c r="F184" s="21">
        <f t="shared" si="26"/>
        <v>1.5996134897136212E-3</v>
      </c>
      <c r="G184" s="25"/>
      <c r="H184" s="21">
        <f t="shared" si="22"/>
        <v>153678</v>
      </c>
      <c r="I184" s="21">
        <f t="shared" si="27"/>
        <v>153.678</v>
      </c>
      <c r="J184" s="21">
        <f t="shared" si="23"/>
        <v>4610.34</v>
      </c>
      <c r="K184" s="21">
        <f t="shared" si="24"/>
        <v>276620.40000000002</v>
      </c>
      <c r="L184" s="21">
        <f t="shared" si="30"/>
        <v>92206.8</v>
      </c>
      <c r="M184" s="21">
        <f t="shared" si="31"/>
        <v>60</v>
      </c>
      <c r="N184" s="25"/>
      <c r="O184" s="43">
        <v>41.095238095238095</v>
      </c>
      <c r="P184" s="55" t="str">
        <f>[1]!WB(O184,"&lt;=",(50))</f>
        <v>&lt;=</v>
      </c>
      <c r="Q184" s="19">
        <f t="shared" si="28"/>
        <v>-8.9047619047619051</v>
      </c>
      <c r="R184" s="49" t="str">
        <f>[1]!WB(Q184,"&lt;=",0)</f>
        <v>&lt;=</v>
      </c>
      <c r="S184" s="35">
        <v>1.5996134897136212E-3</v>
      </c>
      <c r="T184" s="49" t="str">
        <f>[1]!WB(S184,"&lt;=",F184)</f>
        <v>=&lt;=</v>
      </c>
      <c r="U184" s="30">
        <f t="shared" si="25"/>
        <v>153.678</v>
      </c>
    </row>
    <row r="185" spans="1:21" ht="26.25" customHeight="1" x14ac:dyDescent="0.2">
      <c r="A185" s="17" t="s">
        <v>186</v>
      </c>
      <c r="B185" s="18" t="str">
        <f t="shared" si="29"/>
        <v>UK Chemical Industry…</v>
      </c>
      <c r="C185" s="19">
        <v>1024520.0000000001</v>
      </c>
      <c r="D185" s="20">
        <v>27.80952380952381</v>
      </c>
      <c r="E185" s="20">
        <v>18441360</v>
      </c>
      <c r="F185" s="21">
        <f t="shared" si="26"/>
        <v>1.5996134897136212E-3</v>
      </c>
      <c r="G185" s="25"/>
      <c r="H185" s="21">
        <f t="shared" si="22"/>
        <v>153678</v>
      </c>
      <c r="I185" s="21">
        <f t="shared" si="27"/>
        <v>153.678</v>
      </c>
      <c r="J185" s="21">
        <f t="shared" si="23"/>
        <v>4610.34</v>
      </c>
      <c r="K185" s="21">
        <f t="shared" si="24"/>
        <v>276620.40000000002</v>
      </c>
      <c r="L185" s="21">
        <f t="shared" si="30"/>
        <v>92206.8</v>
      </c>
      <c r="M185" s="21">
        <f t="shared" si="31"/>
        <v>60</v>
      </c>
      <c r="N185" s="25"/>
      <c r="O185" s="43">
        <v>41.095238095238095</v>
      </c>
      <c r="P185" s="55" t="str">
        <f>[1]!WB(O185,"&lt;=",(50))</f>
        <v>&lt;=</v>
      </c>
      <c r="Q185" s="19">
        <f t="shared" si="28"/>
        <v>-8.9047619047619051</v>
      </c>
      <c r="R185" s="49" t="str">
        <f>[1]!WB(Q185,"&lt;=",0)</f>
        <v>&lt;=</v>
      </c>
      <c r="S185" s="35">
        <v>1.5996134897136212E-3</v>
      </c>
      <c r="T185" s="49" t="str">
        <f>[1]!WB(S185,"&lt;=",F185)</f>
        <v>=&lt;=</v>
      </c>
      <c r="U185" s="30">
        <f t="shared" si="25"/>
        <v>153.678</v>
      </c>
    </row>
    <row r="186" spans="1:21" ht="26.25" customHeight="1" x14ac:dyDescent="0.2">
      <c r="A186" s="17" t="s">
        <v>187</v>
      </c>
      <c r="B186" s="18" t="str">
        <f t="shared" si="29"/>
        <v>UK Chemical Industry…</v>
      </c>
      <c r="C186" s="19">
        <v>1024520.0000000001</v>
      </c>
      <c r="D186" s="20">
        <v>27.80952380952381</v>
      </c>
      <c r="E186" s="20">
        <v>18441360</v>
      </c>
      <c r="F186" s="21">
        <f t="shared" si="26"/>
        <v>1.5996134897136212E-3</v>
      </c>
      <c r="G186" s="25"/>
      <c r="H186" s="21">
        <f t="shared" si="22"/>
        <v>153678</v>
      </c>
      <c r="I186" s="21">
        <f t="shared" si="27"/>
        <v>153.678</v>
      </c>
      <c r="J186" s="21">
        <f t="shared" si="23"/>
        <v>4610.34</v>
      </c>
      <c r="K186" s="21">
        <f t="shared" si="24"/>
        <v>276620.40000000002</v>
      </c>
      <c r="L186" s="21">
        <f t="shared" si="30"/>
        <v>92206.8</v>
      </c>
      <c r="M186" s="21">
        <f t="shared" si="31"/>
        <v>60</v>
      </c>
      <c r="N186" s="25"/>
      <c r="O186" s="43">
        <v>41.095238095238095</v>
      </c>
      <c r="P186" s="55" t="str">
        <f>[1]!WB(O186,"&lt;=",(50))</f>
        <v>&lt;=</v>
      </c>
      <c r="Q186" s="19">
        <f t="shared" si="28"/>
        <v>-8.9047619047619051</v>
      </c>
      <c r="R186" s="49" t="str">
        <f>[1]!WB(Q186,"&lt;=",0)</f>
        <v>&lt;=</v>
      </c>
      <c r="S186" s="35">
        <v>1.5996134897136212E-3</v>
      </c>
      <c r="T186" s="49" t="str">
        <f>[1]!WB(S186,"&lt;=",F186)</f>
        <v>=&lt;=</v>
      </c>
      <c r="U186" s="30">
        <f t="shared" si="25"/>
        <v>153.678</v>
      </c>
    </row>
    <row r="187" spans="1:21" ht="26.25" customHeight="1" x14ac:dyDescent="0.2">
      <c r="A187" s="17" t="s">
        <v>188</v>
      </c>
      <c r="B187" s="18" t="str">
        <f t="shared" si="29"/>
        <v>UK Chemical Industry…</v>
      </c>
      <c r="C187" s="19">
        <v>1024520.0000000001</v>
      </c>
      <c r="D187" s="20">
        <v>27.80952380952381</v>
      </c>
      <c r="E187" s="20">
        <v>18441360</v>
      </c>
      <c r="F187" s="21">
        <f t="shared" si="26"/>
        <v>1.5996134897136212E-3</v>
      </c>
      <c r="G187" s="25"/>
      <c r="H187" s="21">
        <f t="shared" si="22"/>
        <v>153678</v>
      </c>
      <c r="I187" s="21">
        <f t="shared" si="27"/>
        <v>153.678</v>
      </c>
      <c r="J187" s="21">
        <f t="shared" si="23"/>
        <v>4610.34</v>
      </c>
      <c r="K187" s="21">
        <f t="shared" si="24"/>
        <v>276620.40000000002</v>
      </c>
      <c r="L187" s="21">
        <f t="shared" si="30"/>
        <v>92206.8</v>
      </c>
      <c r="M187" s="21">
        <f t="shared" si="31"/>
        <v>60</v>
      </c>
      <c r="N187" s="25"/>
      <c r="O187" s="43">
        <v>41.095238095238095</v>
      </c>
      <c r="P187" s="55" t="str">
        <f>[1]!WB(O187,"&lt;=",(50))</f>
        <v>&lt;=</v>
      </c>
      <c r="Q187" s="19">
        <f t="shared" si="28"/>
        <v>-8.9047619047619051</v>
      </c>
      <c r="R187" s="49" t="str">
        <f>[1]!WB(Q187,"&lt;=",0)</f>
        <v>&lt;=</v>
      </c>
      <c r="S187" s="35">
        <v>1.5996134897136212E-3</v>
      </c>
      <c r="T187" s="49" t="str">
        <f>[1]!WB(S187,"&lt;=",F187)</f>
        <v>=&lt;=</v>
      </c>
      <c r="U187" s="30">
        <f t="shared" si="25"/>
        <v>153.678</v>
      </c>
    </row>
    <row r="188" spans="1:21" ht="26.25" customHeight="1" x14ac:dyDescent="0.2">
      <c r="A188" s="17" t="s">
        <v>189</v>
      </c>
      <c r="B188" s="18" t="str">
        <f t="shared" si="29"/>
        <v>UK Chemical Industry…</v>
      </c>
      <c r="C188" s="19">
        <v>1024520.0000000001</v>
      </c>
      <c r="D188" s="20">
        <v>27.80952380952381</v>
      </c>
      <c r="E188" s="20">
        <v>18441360</v>
      </c>
      <c r="F188" s="21">
        <f t="shared" si="26"/>
        <v>1.5996134897136212E-3</v>
      </c>
      <c r="G188" s="25"/>
      <c r="H188" s="21">
        <f t="shared" si="22"/>
        <v>153678</v>
      </c>
      <c r="I188" s="21">
        <f t="shared" si="27"/>
        <v>153.678</v>
      </c>
      <c r="J188" s="21">
        <f t="shared" si="23"/>
        <v>4610.34</v>
      </c>
      <c r="K188" s="21">
        <f t="shared" si="24"/>
        <v>276620.40000000002</v>
      </c>
      <c r="L188" s="21">
        <f t="shared" si="30"/>
        <v>92206.8</v>
      </c>
      <c r="M188" s="21">
        <f t="shared" si="31"/>
        <v>60</v>
      </c>
      <c r="N188" s="25"/>
      <c r="O188" s="43">
        <v>41.095238095238095</v>
      </c>
      <c r="P188" s="55" t="str">
        <f>[1]!WB(O188,"&lt;=",(50))</f>
        <v>&lt;=</v>
      </c>
      <c r="Q188" s="19">
        <f t="shared" si="28"/>
        <v>-8.9047619047619051</v>
      </c>
      <c r="R188" s="49" t="str">
        <f>[1]!WB(Q188,"&lt;=",0)</f>
        <v>&lt;=</v>
      </c>
      <c r="S188" s="35">
        <v>1.5996134897136212E-3</v>
      </c>
      <c r="T188" s="49" t="str">
        <f>[1]!WB(S188,"&lt;=",F188)</f>
        <v>=&lt;=</v>
      </c>
      <c r="U188" s="30">
        <f t="shared" si="25"/>
        <v>153.678</v>
      </c>
    </row>
    <row r="189" spans="1:21" ht="26.25" customHeight="1" x14ac:dyDescent="0.2">
      <c r="A189" s="17" t="s">
        <v>190</v>
      </c>
      <c r="B189" s="18" t="str">
        <f t="shared" si="29"/>
        <v>UK Chemical Industry…</v>
      </c>
      <c r="C189" s="19">
        <v>1024520.0000000001</v>
      </c>
      <c r="D189" s="20">
        <v>27.80952380952381</v>
      </c>
      <c r="E189" s="20">
        <v>18441360</v>
      </c>
      <c r="F189" s="21">
        <f t="shared" si="26"/>
        <v>1.5996134897136212E-3</v>
      </c>
      <c r="G189" s="25"/>
      <c r="H189" s="21">
        <f t="shared" si="22"/>
        <v>153678</v>
      </c>
      <c r="I189" s="21">
        <f t="shared" si="27"/>
        <v>153.678</v>
      </c>
      <c r="J189" s="21">
        <f t="shared" si="23"/>
        <v>4610.34</v>
      </c>
      <c r="K189" s="21">
        <f t="shared" si="24"/>
        <v>276620.40000000002</v>
      </c>
      <c r="L189" s="21">
        <f t="shared" si="30"/>
        <v>92206.8</v>
      </c>
      <c r="M189" s="21">
        <f t="shared" si="31"/>
        <v>60</v>
      </c>
      <c r="N189" s="25"/>
      <c r="O189" s="43">
        <v>41.095238095238095</v>
      </c>
      <c r="P189" s="55" t="str">
        <f>[1]!WB(O189,"&lt;=",(50))</f>
        <v>&lt;=</v>
      </c>
      <c r="Q189" s="19">
        <f t="shared" si="28"/>
        <v>-8.9047619047619051</v>
      </c>
      <c r="R189" s="49" t="str">
        <f>[1]!WB(Q189,"&lt;=",0)</f>
        <v>&lt;=</v>
      </c>
      <c r="S189" s="35">
        <v>1.5996134897136212E-3</v>
      </c>
      <c r="T189" s="49" t="str">
        <f>[1]!WB(S189,"&lt;=",F189)</f>
        <v>=&lt;=</v>
      </c>
      <c r="U189" s="30">
        <f t="shared" si="25"/>
        <v>153.678</v>
      </c>
    </row>
    <row r="190" spans="1:21" ht="26.25" customHeight="1" x14ac:dyDescent="0.2">
      <c r="A190" s="17" t="s">
        <v>191</v>
      </c>
      <c r="B190" s="18" t="str">
        <f t="shared" si="29"/>
        <v>UK Chemical Industry…</v>
      </c>
      <c r="C190" s="19">
        <v>1024520.0000000001</v>
      </c>
      <c r="D190" s="20">
        <v>27.80952380952381</v>
      </c>
      <c r="E190" s="20">
        <v>18441360</v>
      </c>
      <c r="F190" s="21">
        <f t="shared" si="26"/>
        <v>1.5996134897136212E-3</v>
      </c>
      <c r="G190" s="25"/>
      <c r="H190" s="21">
        <f t="shared" si="22"/>
        <v>153678</v>
      </c>
      <c r="I190" s="21">
        <f t="shared" si="27"/>
        <v>153.678</v>
      </c>
      <c r="J190" s="21">
        <f t="shared" si="23"/>
        <v>4610.34</v>
      </c>
      <c r="K190" s="21">
        <f t="shared" si="24"/>
        <v>276620.40000000002</v>
      </c>
      <c r="L190" s="21">
        <f t="shared" si="30"/>
        <v>92206.8</v>
      </c>
      <c r="M190" s="21">
        <f t="shared" si="31"/>
        <v>60</v>
      </c>
      <c r="N190" s="25"/>
      <c r="O190" s="43">
        <v>41.095238095238095</v>
      </c>
      <c r="P190" s="55" t="str">
        <f>[1]!WB(O190,"&lt;=",(50))</f>
        <v>&lt;=</v>
      </c>
      <c r="Q190" s="19">
        <f t="shared" si="28"/>
        <v>-8.9047619047619051</v>
      </c>
      <c r="R190" s="49" t="str">
        <f>[1]!WB(Q190,"&lt;=",0)</f>
        <v>&lt;=</v>
      </c>
      <c r="S190" s="35">
        <v>1.5996134897136212E-3</v>
      </c>
      <c r="T190" s="49" t="str">
        <f>[1]!WB(S190,"&lt;=",F190)</f>
        <v>=&lt;=</v>
      </c>
      <c r="U190" s="30">
        <f t="shared" si="25"/>
        <v>153.678</v>
      </c>
    </row>
    <row r="191" spans="1:21" ht="26.25" customHeight="1" x14ac:dyDescent="0.2">
      <c r="A191" s="17" t="s">
        <v>192</v>
      </c>
      <c r="B191" s="18" t="str">
        <f t="shared" si="29"/>
        <v>UK Chemical Industry…</v>
      </c>
      <c r="C191" s="19">
        <v>1024520.0000000001</v>
      </c>
      <c r="D191" s="20">
        <v>27.80952380952381</v>
      </c>
      <c r="E191" s="20">
        <v>18441360</v>
      </c>
      <c r="F191" s="21">
        <f t="shared" si="26"/>
        <v>1.5996134897136212E-3</v>
      </c>
      <c r="G191" s="25"/>
      <c r="H191" s="21">
        <f t="shared" si="22"/>
        <v>153678</v>
      </c>
      <c r="I191" s="21">
        <f t="shared" si="27"/>
        <v>153.678</v>
      </c>
      <c r="J191" s="21">
        <f t="shared" si="23"/>
        <v>4610.34</v>
      </c>
      <c r="K191" s="21">
        <f t="shared" si="24"/>
        <v>276620.40000000002</v>
      </c>
      <c r="L191" s="21">
        <f t="shared" si="30"/>
        <v>92206.8</v>
      </c>
      <c r="M191" s="21">
        <f t="shared" si="31"/>
        <v>60</v>
      </c>
      <c r="N191" s="25"/>
      <c r="O191" s="43">
        <v>41.095238095238095</v>
      </c>
      <c r="P191" s="55" t="str">
        <f>[1]!WB(O191,"&lt;=",(50))</f>
        <v>&lt;=</v>
      </c>
      <c r="Q191" s="19">
        <f t="shared" si="28"/>
        <v>-8.9047619047619051</v>
      </c>
      <c r="R191" s="49" t="str">
        <f>[1]!WB(Q191,"&lt;=",0)</f>
        <v>&lt;=</v>
      </c>
      <c r="S191" s="35">
        <v>1.5996134897136212E-3</v>
      </c>
      <c r="T191" s="49" t="str">
        <f>[1]!WB(S191,"&lt;=",F191)</f>
        <v>=&lt;=</v>
      </c>
      <c r="U191" s="30">
        <f t="shared" si="25"/>
        <v>153.678</v>
      </c>
    </row>
    <row r="192" spans="1:21" ht="26.25" customHeight="1" x14ac:dyDescent="0.2">
      <c r="A192" s="17" t="s">
        <v>193</v>
      </c>
      <c r="B192" s="18" t="str">
        <f t="shared" si="29"/>
        <v>UK Chemical Industry…</v>
      </c>
      <c r="C192" s="19">
        <v>1024520.0000000001</v>
      </c>
      <c r="D192" s="20">
        <v>27.80952380952381</v>
      </c>
      <c r="E192" s="20">
        <v>18441360</v>
      </c>
      <c r="F192" s="21">
        <f t="shared" si="26"/>
        <v>1.5996134897136212E-3</v>
      </c>
      <c r="G192" s="25"/>
      <c r="H192" s="21">
        <f t="shared" si="22"/>
        <v>153678</v>
      </c>
      <c r="I192" s="21">
        <f t="shared" si="27"/>
        <v>153.678</v>
      </c>
      <c r="J192" s="21">
        <f t="shared" si="23"/>
        <v>4610.34</v>
      </c>
      <c r="K192" s="21">
        <f t="shared" si="24"/>
        <v>276620.40000000002</v>
      </c>
      <c r="L192" s="21">
        <f t="shared" si="30"/>
        <v>92206.8</v>
      </c>
      <c r="M192" s="21">
        <f t="shared" si="31"/>
        <v>60</v>
      </c>
      <c r="N192" s="25"/>
      <c r="O192" s="43">
        <v>41.095238095238095</v>
      </c>
      <c r="P192" s="55" t="str">
        <f>[1]!WB(O192,"&lt;=",(50))</f>
        <v>&lt;=</v>
      </c>
      <c r="Q192" s="19">
        <f t="shared" si="28"/>
        <v>-8.9047619047619051</v>
      </c>
      <c r="R192" s="49" t="str">
        <f>[1]!WB(Q192,"&lt;=",0)</f>
        <v>&lt;=</v>
      </c>
      <c r="S192" s="35">
        <v>1.5996134897136212E-3</v>
      </c>
      <c r="T192" s="49" t="str">
        <f>[1]!WB(S192,"&lt;=",F192)</f>
        <v>=&lt;=</v>
      </c>
      <c r="U192" s="30">
        <f t="shared" si="25"/>
        <v>153.678</v>
      </c>
    </row>
    <row r="193" spans="1:21" ht="26.25" customHeight="1" x14ac:dyDescent="0.2">
      <c r="A193" s="17" t="s">
        <v>194</v>
      </c>
      <c r="B193" s="18" t="str">
        <f t="shared" si="29"/>
        <v>UK Chemical Industry…</v>
      </c>
      <c r="C193" s="19">
        <v>1024520.0000000001</v>
      </c>
      <c r="D193" s="20">
        <v>27.80952380952381</v>
      </c>
      <c r="E193" s="20">
        <v>18441360</v>
      </c>
      <c r="F193" s="21">
        <f t="shared" si="26"/>
        <v>1.5996134897136212E-3</v>
      </c>
      <c r="G193" s="25"/>
      <c r="H193" s="21">
        <f t="shared" si="22"/>
        <v>153678</v>
      </c>
      <c r="I193" s="21">
        <f t="shared" si="27"/>
        <v>153.678</v>
      </c>
      <c r="J193" s="21">
        <f t="shared" si="23"/>
        <v>4610.34</v>
      </c>
      <c r="K193" s="21">
        <f t="shared" si="24"/>
        <v>276620.40000000002</v>
      </c>
      <c r="L193" s="21">
        <f t="shared" si="30"/>
        <v>92206.8</v>
      </c>
      <c r="M193" s="21">
        <f t="shared" si="31"/>
        <v>60</v>
      </c>
      <c r="N193" s="25"/>
      <c r="O193" s="43">
        <v>41.095238095238095</v>
      </c>
      <c r="P193" s="55" t="str">
        <f>[1]!WB(O193,"&lt;=",(50))</f>
        <v>&lt;=</v>
      </c>
      <c r="Q193" s="19">
        <f t="shared" si="28"/>
        <v>-8.9047619047619051</v>
      </c>
      <c r="R193" s="49" t="str">
        <f>[1]!WB(Q193,"&lt;=",0)</f>
        <v>&lt;=</v>
      </c>
      <c r="S193" s="35">
        <v>1.5996134897136212E-3</v>
      </c>
      <c r="T193" s="49" t="str">
        <f>[1]!WB(S193,"&lt;=",F193)</f>
        <v>=&lt;=</v>
      </c>
      <c r="U193" s="30">
        <f t="shared" si="25"/>
        <v>153.678</v>
      </c>
    </row>
    <row r="194" spans="1:21" ht="26.25" customHeight="1" x14ac:dyDescent="0.2">
      <c r="A194" s="17" t="s">
        <v>195</v>
      </c>
      <c r="B194" s="18" t="str">
        <f t="shared" si="29"/>
        <v>UK Chemical Industry…</v>
      </c>
      <c r="C194" s="19">
        <v>1024520.0000000001</v>
      </c>
      <c r="D194" s="20">
        <v>27.80952380952381</v>
      </c>
      <c r="E194" s="20">
        <v>18441360</v>
      </c>
      <c r="F194" s="21">
        <f t="shared" si="26"/>
        <v>1.5996134897136212E-3</v>
      </c>
      <c r="G194" s="25"/>
      <c r="H194" s="21">
        <f t="shared" si="22"/>
        <v>153678</v>
      </c>
      <c r="I194" s="21">
        <f t="shared" si="27"/>
        <v>153.678</v>
      </c>
      <c r="J194" s="21">
        <f t="shared" si="23"/>
        <v>4610.34</v>
      </c>
      <c r="K194" s="21">
        <f t="shared" si="24"/>
        <v>276620.40000000002</v>
      </c>
      <c r="L194" s="21">
        <f t="shared" si="30"/>
        <v>92206.8</v>
      </c>
      <c r="M194" s="21">
        <f t="shared" si="31"/>
        <v>60</v>
      </c>
      <c r="N194" s="25"/>
      <c r="O194" s="43">
        <v>41.095238095238095</v>
      </c>
      <c r="P194" s="55" t="str">
        <f>[1]!WB(O194,"&lt;=",(50))</f>
        <v>&lt;=</v>
      </c>
      <c r="Q194" s="19">
        <f t="shared" si="28"/>
        <v>-8.9047619047619051</v>
      </c>
      <c r="R194" s="49" t="str">
        <f>[1]!WB(Q194,"&lt;=",0)</f>
        <v>&lt;=</v>
      </c>
      <c r="S194" s="35">
        <v>0</v>
      </c>
      <c r="T194" s="49" t="str">
        <f>[1]!WB(S194,"&lt;=",F194)</f>
        <v>&lt;=</v>
      </c>
      <c r="U194" s="30">
        <f t="shared" si="25"/>
        <v>0</v>
      </c>
    </row>
    <row r="195" spans="1:21" ht="26.25" customHeight="1" x14ac:dyDescent="0.2">
      <c r="A195" s="17" t="s">
        <v>196</v>
      </c>
      <c r="B195" s="18" t="str">
        <f t="shared" si="29"/>
        <v>UK Chemical Industry…</v>
      </c>
      <c r="C195" s="19">
        <v>1024520.0000000001</v>
      </c>
      <c r="D195" s="20">
        <v>27.80952380952381</v>
      </c>
      <c r="E195" s="20">
        <v>18441360</v>
      </c>
      <c r="F195" s="21">
        <f t="shared" si="26"/>
        <v>1.5996134897136212E-3</v>
      </c>
      <c r="G195" s="25"/>
      <c r="H195" s="21">
        <f t="shared" si="22"/>
        <v>153678</v>
      </c>
      <c r="I195" s="21">
        <f t="shared" si="27"/>
        <v>153.678</v>
      </c>
      <c r="J195" s="21">
        <f t="shared" si="23"/>
        <v>4610.34</v>
      </c>
      <c r="K195" s="21">
        <f t="shared" si="24"/>
        <v>276620.40000000002</v>
      </c>
      <c r="L195" s="21">
        <f t="shared" si="30"/>
        <v>92206.8</v>
      </c>
      <c r="M195" s="21">
        <f t="shared" si="31"/>
        <v>60</v>
      </c>
      <c r="N195" s="25"/>
      <c r="O195" s="43">
        <v>41.095238095238095</v>
      </c>
      <c r="P195" s="55" t="str">
        <f>[1]!WB(O195,"&lt;=",(50))</f>
        <v>&lt;=</v>
      </c>
      <c r="Q195" s="19">
        <f t="shared" si="28"/>
        <v>-8.9047619047619051</v>
      </c>
      <c r="R195" s="49" t="str">
        <f>[1]!WB(Q195,"&lt;=",0)</f>
        <v>&lt;=</v>
      </c>
      <c r="S195" s="35">
        <v>1.5996134897136212E-3</v>
      </c>
      <c r="T195" s="49" t="str">
        <f>[1]!WB(S195,"&lt;=",F195)</f>
        <v>=&lt;=</v>
      </c>
      <c r="U195" s="30">
        <f t="shared" si="25"/>
        <v>153.678</v>
      </c>
    </row>
    <row r="196" spans="1:21" ht="26.25" customHeight="1" x14ac:dyDescent="0.2">
      <c r="A196" s="17" t="s">
        <v>197</v>
      </c>
      <c r="B196" s="18" t="str">
        <f t="shared" si="29"/>
        <v>UK Chemical Industry…</v>
      </c>
      <c r="C196" s="19">
        <v>1024520.0000000001</v>
      </c>
      <c r="D196" s="20">
        <v>27.80952380952381</v>
      </c>
      <c r="E196" s="20">
        <v>18441360</v>
      </c>
      <c r="F196" s="21">
        <f t="shared" si="26"/>
        <v>1.5996134897136212E-3</v>
      </c>
      <c r="G196" s="25"/>
      <c r="H196" s="21">
        <f t="shared" si="22"/>
        <v>153678</v>
      </c>
      <c r="I196" s="21">
        <f t="shared" si="27"/>
        <v>153.678</v>
      </c>
      <c r="J196" s="21">
        <f t="shared" si="23"/>
        <v>4610.34</v>
      </c>
      <c r="K196" s="21">
        <f t="shared" si="24"/>
        <v>276620.40000000002</v>
      </c>
      <c r="L196" s="21">
        <f t="shared" si="30"/>
        <v>92206.8</v>
      </c>
      <c r="M196" s="21">
        <f t="shared" si="31"/>
        <v>60</v>
      </c>
      <c r="N196" s="25"/>
      <c r="O196" s="43">
        <v>41.095238095238095</v>
      </c>
      <c r="P196" s="55" t="str">
        <f>[1]!WB(O196,"&lt;=",(50))</f>
        <v>&lt;=</v>
      </c>
      <c r="Q196" s="19">
        <f t="shared" si="28"/>
        <v>-8.9047619047619051</v>
      </c>
      <c r="R196" s="49" t="str">
        <f>[1]!WB(Q196,"&lt;=",0)</f>
        <v>&lt;=</v>
      </c>
      <c r="S196" s="35">
        <v>1.5996134897136212E-3</v>
      </c>
      <c r="T196" s="49" t="str">
        <f>[1]!WB(S196,"&lt;=",F196)</f>
        <v>=&lt;=</v>
      </c>
      <c r="U196" s="30">
        <f t="shared" si="25"/>
        <v>153.678</v>
      </c>
    </row>
    <row r="197" spans="1:21" ht="26.25" customHeight="1" x14ac:dyDescent="0.2">
      <c r="A197" s="17" t="s">
        <v>198</v>
      </c>
      <c r="B197" s="18" t="str">
        <f t="shared" si="29"/>
        <v>UK Chemical Industry…</v>
      </c>
      <c r="C197" s="19">
        <v>1024520.0000000001</v>
      </c>
      <c r="D197" s="20">
        <v>27.80952380952381</v>
      </c>
      <c r="E197" s="20">
        <v>18441360</v>
      </c>
      <c r="F197" s="21">
        <f t="shared" si="26"/>
        <v>1.5996134897136212E-3</v>
      </c>
      <c r="G197" s="25"/>
      <c r="H197" s="21">
        <f t="shared" si="22"/>
        <v>153678</v>
      </c>
      <c r="I197" s="21">
        <f t="shared" si="27"/>
        <v>153.678</v>
      </c>
      <c r="J197" s="21">
        <f t="shared" si="23"/>
        <v>4610.34</v>
      </c>
      <c r="K197" s="21">
        <f t="shared" si="24"/>
        <v>276620.40000000002</v>
      </c>
      <c r="L197" s="21">
        <f t="shared" si="30"/>
        <v>92206.8</v>
      </c>
      <c r="M197" s="21">
        <f t="shared" si="31"/>
        <v>60</v>
      </c>
      <c r="N197" s="25"/>
      <c r="O197" s="43">
        <v>41.095238095238095</v>
      </c>
      <c r="P197" s="55" t="str">
        <f>[1]!WB(O197,"&lt;=",(50))</f>
        <v>&lt;=</v>
      </c>
      <c r="Q197" s="19">
        <f t="shared" si="28"/>
        <v>-8.9047619047619051</v>
      </c>
      <c r="R197" s="49" t="str">
        <f>[1]!WB(Q197,"&lt;=",0)</f>
        <v>&lt;=</v>
      </c>
      <c r="S197" s="35">
        <v>1.5996134897136212E-3</v>
      </c>
      <c r="T197" s="49" t="str">
        <f>[1]!WB(S197,"&lt;=",F197)</f>
        <v>=&lt;=</v>
      </c>
      <c r="U197" s="30">
        <f t="shared" si="25"/>
        <v>153.678</v>
      </c>
    </row>
    <row r="198" spans="1:21" ht="26.25" customHeight="1" x14ac:dyDescent="0.2">
      <c r="A198" s="17" t="s">
        <v>199</v>
      </c>
      <c r="B198" s="18" t="str">
        <f t="shared" si="29"/>
        <v>UK Chemical Industry…</v>
      </c>
      <c r="C198" s="19">
        <v>1024520.0000000001</v>
      </c>
      <c r="D198" s="20">
        <v>27.80952380952381</v>
      </c>
      <c r="E198" s="20">
        <v>18441360</v>
      </c>
      <c r="F198" s="21">
        <f t="shared" si="26"/>
        <v>1.5996134897136212E-3</v>
      </c>
      <c r="G198" s="25"/>
      <c r="H198" s="21">
        <f t="shared" si="22"/>
        <v>153678</v>
      </c>
      <c r="I198" s="21">
        <f t="shared" si="27"/>
        <v>153.678</v>
      </c>
      <c r="J198" s="21">
        <f t="shared" si="23"/>
        <v>4610.34</v>
      </c>
      <c r="K198" s="21">
        <f t="shared" si="24"/>
        <v>276620.40000000002</v>
      </c>
      <c r="L198" s="21">
        <f t="shared" si="30"/>
        <v>92206.8</v>
      </c>
      <c r="M198" s="21">
        <f t="shared" si="31"/>
        <v>60</v>
      </c>
      <c r="N198" s="25"/>
      <c r="O198" s="43">
        <v>41.095238095238095</v>
      </c>
      <c r="P198" s="55" t="str">
        <f>[1]!WB(O198,"&lt;=",(50))</f>
        <v>&lt;=</v>
      </c>
      <c r="Q198" s="19">
        <f t="shared" si="28"/>
        <v>-8.9047619047619051</v>
      </c>
      <c r="R198" s="49" t="str">
        <f>[1]!WB(Q198,"&lt;=",0)</f>
        <v>&lt;=</v>
      </c>
      <c r="S198" s="35">
        <v>1.5996134897136212E-3</v>
      </c>
      <c r="T198" s="49" t="str">
        <f>[1]!WB(S198,"&lt;=",F198)</f>
        <v>=&lt;=</v>
      </c>
      <c r="U198" s="30">
        <f t="shared" si="25"/>
        <v>153.678</v>
      </c>
    </row>
    <row r="199" spans="1:21" ht="26.25" customHeight="1" x14ac:dyDescent="0.2">
      <c r="A199" s="17" t="s">
        <v>200</v>
      </c>
      <c r="B199" s="18" t="str">
        <f t="shared" si="29"/>
        <v>UK Chemical Industry…</v>
      </c>
      <c r="C199" s="19">
        <v>1024520.0000000001</v>
      </c>
      <c r="D199" s="20">
        <v>27.80952380952381</v>
      </c>
      <c r="E199" s="20">
        <v>18441360</v>
      </c>
      <c r="F199" s="21">
        <f t="shared" si="26"/>
        <v>1.5996134897136212E-3</v>
      </c>
      <c r="G199" s="25"/>
      <c r="H199" s="21">
        <f t="shared" si="22"/>
        <v>153678</v>
      </c>
      <c r="I199" s="21">
        <f t="shared" si="27"/>
        <v>153.678</v>
      </c>
      <c r="J199" s="21">
        <f t="shared" si="23"/>
        <v>4610.34</v>
      </c>
      <c r="K199" s="21">
        <f t="shared" si="24"/>
        <v>276620.40000000002</v>
      </c>
      <c r="L199" s="21">
        <f t="shared" si="30"/>
        <v>92206.8</v>
      </c>
      <c r="M199" s="21">
        <f t="shared" si="31"/>
        <v>60</v>
      </c>
      <c r="N199" s="25"/>
      <c r="O199" s="43">
        <v>41.095238095238095</v>
      </c>
      <c r="P199" s="55" t="str">
        <f>[1]!WB(O199,"&lt;=",(50))</f>
        <v>&lt;=</v>
      </c>
      <c r="Q199" s="19">
        <f t="shared" si="28"/>
        <v>-8.9047619047619051</v>
      </c>
      <c r="R199" s="49" t="str">
        <f>[1]!WB(Q199,"&lt;=",0)</f>
        <v>&lt;=</v>
      </c>
      <c r="S199" s="35">
        <v>1.5996134897136212E-3</v>
      </c>
      <c r="T199" s="49" t="str">
        <f>[1]!WB(S199,"&lt;=",F199)</f>
        <v>=&lt;=</v>
      </c>
      <c r="U199" s="30">
        <f t="shared" si="25"/>
        <v>153.678</v>
      </c>
    </row>
    <row r="200" spans="1:21" ht="26.25" customHeight="1" x14ac:dyDescent="0.2">
      <c r="A200" s="17" t="s">
        <v>201</v>
      </c>
      <c r="B200" s="18" t="str">
        <f t="shared" si="29"/>
        <v>UK Chemical Industry…</v>
      </c>
      <c r="C200" s="19">
        <v>1024520.0000000001</v>
      </c>
      <c r="D200" s="20">
        <v>27.80952380952381</v>
      </c>
      <c r="E200" s="20">
        <v>18441360</v>
      </c>
      <c r="F200" s="21">
        <f t="shared" si="26"/>
        <v>1.5996134897136212E-3</v>
      </c>
      <c r="G200" s="25"/>
      <c r="H200" s="21">
        <f t="shared" si="22"/>
        <v>153678</v>
      </c>
      <c r="I200" s="21">
        <f t="shared" si="27"/>
        <v>153.678</v>
      </c>
      <c r="J200" s="21">
        <f t="shared" si="23"/>
        <v>4610.34</v>
      </c>
      <c r="K200" s="21">
        <f t="shared" si="24"/>
        <v>276620.40000000002</v>
      </c>
      <c r="L200" s="21">
        <f t="shared" si="30"/>
        <v>92206.8</v>
      </c>
      <c r="M200" s="21">
        <f t="shared" si="31"/>
        <v>60</v>
      </c>
      <c r="N200" s="25"/>
      <c r="O200" s="43">
        <v>41.095238095238095</v>
      </c>
      <c r="P200" s="55" t="str">
        <f>[1]!WB(O200,"&lt;=",(50))</f>
        <v>&lt;=</v>
      </c>
      <c r="Q200" s="19">
        <f t="shared" si="28"/>
        <v>-8.9047619047619051</v>
      </c>
      <c r="R200" s="49" t="str">
        <f>[1]!WB(Q200,"&lt;=",0)</f>
        <v>&lt;=</v>
      </c>
      <c r="S200" s="35">
        <v>1.5996134897136212E-3</v>
      </c>
      <c r="T200" s="49" t="str">
        <f>[1]!WB(S200,"&lt;=",F200)</f>
        <v>=&lt;=</v>
      </c>
      <c r="U200" s="30">
        <f t="shared" si="25"/>
        <v>153.678</v>
      </c>
    </row>
    <row r="201" spans="1:21" ht="26.25" customHeight="1" x14ac:dyDescent="0.2">
      <c r="A201" s="17" t="s">
        <v>202</v>
      </c>
      <c r="B201" s="18" t="str">
        <f t="shared" si="29"/>
        <v>UK Chemical Industry…</v>
      </c>
      <c r="C201" s="19">
        <v>1024520.0000000001</v>
      </c>
      <c r="D201" s="20">
        <v>27.80952380952381</v>
      </c>
      <c r="E201" s="20">
        <v>18441360</v>
      </c>
      <c r="F201" s="21">
        <f t="shared" si="26"/>
        <v>1.5996134897136212E-3</v>
      </c>
      <c r="G201" s="25"/>
      <c r="H201" s="21">
        <f t="shared" ref="H201:H264" si="32">E201/$D$3</f>
        <v>153678</v>
      </c>
      <c r="I201" s="21">
        <f t="shared" si="27"/>
        <v>153.678</v>
      </c>
      <c r="J201" s="21">
        <f t="shared" ref="J201:J264" si="33">E201/3600*$F$3</f>
        <v>4610.34</v>
      </c>
      <c r="K201" s="21">
        <f t="shared" ref="K201:K264" si="34">I201*$Y$11</f>
        <v>276620.40000000002</v>
      </c>
      <c r="L201" s="21">
        <f t="shared" si="30"/>
        <v>92206.8</v>
      </c>
      <c r="M201" s="21">
        <f t="shared" si="31"/>
        <v>60</v>
      </c>
      <c r="N201" s="25"/>
      <c r="O201" s="43">
        <v>41.095238095238095</v>
      </c>
      <c r="P201" s="55" t="str">
        <f>[1]!WB(O201,"&lt;=",(50))</f>
        <v>&lt;=</v>
      </c>
      <c r="Q201" s="19">
        <f t="shared" si="28"/>
        <v>-8.9047619047619051</v>
      </c>
      <c r="R201" s="49" t="str">
        <f>[1]!WB(Q201,"&lt;=",0)</f>
        <v>&lt;=</v>
      </c>
      <c r="S201" s="35">
        <v>1.5996134897136212E-3</v>
      </c>
      <c r="T201" s="49" t="str">
        <f>[1]!WB(S201,"&lt;=",F201)</f>
        <v>=&lt;=</v>
      </c>
      <c r="U201" s="30">
        <f t="shared" ref="U201:U264" si="35">S201*SUM($I$9:$I$362)</f>
        <v>153.678</v>
      </c>
    </row>
    <row r="202" spans="1:21" ht="26.25" customHeight="1" x14ac:dyDescent="0.2">
      <c r="A202" s="17" t="s">
        <v>203</v>
      </c>
      <c r="B202" s="18" t="str">
        <f t="shared" si="29"/>
        <v>UK Chemical Industry…</v>
      </c>
      <c r="C202" s="19">
        <v>1024520.0000000001</v>
      </c>
      <c r="D202" s="20">
        <v>27.80952380952381</v>
      </c>
      <c r="E202" s="20">
        <v>18441360</v>
      </c>
      <c r="F202" s="21">
        <f t="shared" ref="F202:F265" si="36">I202/SUM($I$9:$I$362)</f>
        <v>1.5996134897136212E-3</v>
      </c>
      <c r="G202" s="25"/>
      <c r="H202" s="21">
        <f t="shared" si="32"/>
        <v>153678</v>
      </c>
      <c r="I202" s="21">
        <f t="shared" ref="I202:I265" si="37">H202/1000</f>
        <v>153.678</v>
      </c>
      <c r="J202" s="21">
        <f t="shared" si="33"/>
        <v>4610.34</v>
      </c>
      <c r="K202" s="21">
        <f t="shared" si="34"/>
        <v>276620.40000000002</v>
      </c>
      <c r="L202" s="21">
        <f t="shared" si="30"/>
        <v>92206.8</v>
      </c>
      <c r="M202" s="21">
        <f t="shared" si="31"/>
        <v>60</v>
      </c>
      <c r="N202" s="25"/>
      <c r="O202" s="43">
        <v>41.095238095238095</v>
      </c>
      <c r="P202" s="55" t="str">
        <f>[1]!WB(O202,"&lt;=",(50))</f>
        <v>&lt;=</v>
      </c>
      <c r="Q202" s="19">
        <f t="shared" ref="Q202:Q265" si="38">(M202-O202)-(D202)</f>
        <v>-8.9047619047619051</v>
      </c>
      <c r="R202" s="49" t="str">
        <f>[1]!WB(Q202,"&lt;=",0)</f>
        <v>&lt;=</v>
      </c>
      <c r="S202" s="35">
        <v>1.5996134897136212E-3</v>
      </c>
      <c r="T202" s="49" t="str">
        <f>[1]!WB(S202,"&lt;=",F202)</f>
        <v>=&lt;=</v>
      </c>
      <c r="U202" s="30">
        <f t="shared" si="35"/>
        <v>153.678</v>
      </c>
    </row>
    <row r="203" spans="1:21" ht="26.25" customHeight="1" x14ac:dyDescent="0.2">
      <c r="A203" s="17" t="s">
        <v>204</v>
      </c>
      <c r="B203" s="18" t="str">
        <f t="shared" ref="B203:B266" si="39">B202</f>
        <v>UK Chemical Industry…</v>
      </c>
      <c r="C203" s="19">
        <v>1024520.0000000001</v>
      </c>
      <c r="D203" s="20">
        <v>27.80952380952381</v>
      </c>
      <c r="E203" s="20">
        <v>18441360</v>
      </c>
      <c r="F203" s="21">
        <f t="shared" si="36"/>
        <v>1.5996134897136212E-3</v>
      </c>
      <c r="G203" s="25"/>
      <c r="H203" s="21">
        <f t="shared" si="32"/>
        <v>153678</v>
      </c>
      <c r="I203" s="21">
        <f t="shared" si="37"/>
        <v>153.678</v>
      </c>
      <c r="J203" s="21">
        <f t="shared" si="33"/>
        <v>4610.34</v>
      </c>
      <c r="K203" s="21">
        <f t="shared" si="34"/>
        <v>276620.40000000002</v>
      </c>
      <c r="L203" s="21">
        <f t="shared" si="30"/>
        <v>92206.8</v>
      </c>
      <c r="M203" s="21">
        <f t="shared" si="31"/>
        <v>60</v>
      </c>
      <c r="N203" s="25"/>
      <c r="O203" s="43">
        <v>41.095238095238095</v>
      </c>
      <c r="P203" s="55" t="str">
        <f>[1]!WB(O203,"&lt;=",(50))</f>
        <v>&lt;=</v>
      </c>
      <c r="Q203" s="19">
        <f t="shared" si="38"/>
        <v>-8.9047619047619051</v>
      </c>
      <c r="R203" s="49" t="str">
        <f>[1]!WB(Q203,"&lt;=",0)</f>
        <v>&lt;=</v>
      </c>
      <c r="S203" s="35">
        <v>1.5996134897136212E-3</v>
      </c>
      <c r="T203" s="49" t="str">
        <f>[1]!WB(S203,"&lt;=",F203)</f>
        <v>=&lt;=</v>
      </c>
      <c r="U203" s="30">
        <f t="shared" si="35"/>
        <v>153.678</v>
      </c>
    </row>
    <row r="204" spans="1:21" ht="26.25" customHeight="1" x14ac:dyDescent="0.2">
      <c r="A204" s="17" t="s">
        <v>205</v>
      </c>
      <c r="B204" s="18" t="str">
        <f t="shared" si="39"/>
        <v>UK Chemical Industry…</v>
      </c>
      <c r="C204" s="19">
        <v>1024520.0000000001</v>
      </c>
      <c r="D204" s="20">
        <v>27.80952380952381</v>
      </c>
      <c r="E204" s="20">
        <v>18441360</v>
      </c>
      <c r="F204" s="21">
        <f t="shared" si="36"/>
        <v>1.5996134897136212E-3</v>
      </c>
      <c r="G204" s="25"/>
      <c r="H204" s="21">
        <f t="shared" si="32"/>
        <v>153678</v>
      </c>
      <c r="I204" s="21">
        <f t="shared" si="37"/>
        <v>153.678</v>
      </c>
      <c r="J204" s="21">
        <f t="shared" si="33"/>
        <v>4610.34</v>
      </c>
      <c r="K204" s="21">
        <f t="shared" si="34"/>
        <v>276620.40000000002</v>
      </c>
      <c r="L204" s="21">
        <f t="shared" si="30"/>
        <v>92206.8</v>
      </c>
      <c r="M204" s="21">
        <f t="shared" si="31"/>
        <v>60</v>
      </c>
      <c r="N204" s="25"/>
      <c r="O204" s="43">
        <v>41.095238095238095</v>
      </c>
      <c r="P204" s="55" t="str">
        <f>[1]!WB(O204,"&lt;=",(50))</f>
        <v>&lt;=</v>
      </c>
      <c r="Q204" s="19">
        <f t="shared" si="38"/>
        <v>-8.9047619047619051</v>
      </c>
      <c r="R204" s="49" t="str">
        <f>[1]!WB(Q204,"&lt;=",0)</f>
        <v>&lt;=</v>
      </c>
      <c r="S204" s="35">
        <v>1.5996134897136212E-3</v>
      </c>
      <c r="T204" s="49" t="str">
        <f>[1]!WB(S204,"&lt;=",F204)</f>
        <v>=&lt;=</v>
      </c>
      <c r="U204" s="30">
        <f t="shared" si="35"/>
        <v>153.678</v>
      </c>
    </row>
    <row r="205" spans="1:21" ht="26.25" customHeight="1" x14ac:dyDescent="0.2">
      <c r="A205" s="17" t="s">
        <v>206</v>
      </c>
      <c r="B205" s="18" t="str">
        <f t="shared" si="39"/>
        <v>UK Chemical Industry…</v>
      </c>
      <c r="C205" s="19">
        <v>1024520.0000000001</v>
      </c>
      <c r="D205" s="20">
        <v>27.80952380952381</v>
      </c>
      <c r="E205" s="20">
        <v>18441360</v>
      </c>
      <c r="F205" s="21">
        <f t="shared" si="36"/>
        <v>1.5996134897136212E-3</v>
      </c>
      <c r="G205" s="25"/>
      <c r="H205" s="21">
        <f t="shared" si="32"/>
        <v>153678</v>
      </c>
      <c r="I205" s="21">
        <f t="shared" si="37"/>
        <v>153.678</v>
      </c>
      <c r="J205" s="21">
        <f t="shared" si="33"/>
        <v>4610.34</v>
      </c>
      <c r="K205" s="21">
        <f t="shared" si="34"/>
        <v>276620.40000000002</v>
      </c>
      <c r="L205" s="21">
        <f t="shared" si="30"/>
        <v>92206.8</v>
      </c>
      <c r="M205" s="21">
        <f t="shared" si="31"/>
        <v>60</v>
      </c>
      <c r="N205" s="25"/>
      <c r="O205" s="43">
        <v>41.095238095238095</v>
      </c>
      <c r="P205" s="55" t="str">
        <f>[1]!WB(O205,"&lt;=",(50))</f>
        <v>&lt;=</v>
      </c>
      <c r="Q205" s="19">
        <f t="shared" si="38"/>
        <v>-8.9047619047619051</v>
      </c>
      <c r="R205" s="49" t="str">
        <f>[1]!WB(Q205,"&lt;=",0)</f>
        <v>&lt;=</v>
      </c>
      <c r="S205" s="35">
        <v>1.5996134897136212E-3</v>
      </c>
      <c r="T205" s="49" t="str">
        <f>[1]!WB(S205,"&lt;=",F205)</f>
        <v>=&lt;=</v>
      </c>
      <c r="U205" s="30">
        <f t="shared" si="35"/>
        <v>153.678</v>
      </c>
    </row>
    <row r="206" spans="1:21" ht="26.25" customHeight="1" x14ac:dyDescent="0.2">
      <c r="A206" s="17" t="s">
        <v>207</v>
      </c>
      <c r="B206" s="18" t="str">
        <f t="shared" si="39"/>
        <v>UK Chemical Industry…</v>
      </c>
      <c r="C206" s="19">
        <v>1024520.0000000001</v>
      </c>
      <c r="D206" s="20">
        <v>27.80952380952381</v>
      </c>
      <c r="E206" s="20">
        <v>18441360</v>
      </c>
      <c r="F206" s="21">
        <f t="shared" si="36"/>
        <v>1.5996134897136212E-3</v>
      </c>
      <c r="G206" s="25"/>
      <c r="H206" s="21">
        <f t="shared" si="32"/>
        <v>153678</v>
      </c>
      <c r="I206" s="21">
        <f t="shared" si="37"/>
        <v>153.678</v>
      </c>
      <c r="J206" s="21">
        <f t="shared" si="33"/>
        <v>4610.34</v>
      </c>
      <c r="K206" s="21">
        <f t="shared" si="34"/>
        <v>276620.40000000002</v>
      </c>
      <c r="L206" s="21">
        <f t="shared" si="30"/>
        <v>92206.8</v>
      </c>
      <c r="M206" s="21">
        <f t="shared" si="31"/>
        <v>60</v>
      </c>
      <c r="N206" s="25"/>
      <c r="O206" s="43">
        <v>41.095238095238095</v>
      </c>
      <c r="P206" s="55" t="str">
        <f>[1]!WB(O206,"&lt;=",(50))</f>
        <v>&lt;=</v>
      </c>
      <c r="Q206" s="19">
        <f t="shared" si="38"/>
        <v>-8.9047619047619051</v>
      </c>
      <c r="R206" s="49" t="str">
        <f>[1]!WB(Q206,"&lt;=",0)</f>
        <v>&lt;=</v>
      </c>
      <c r="S206" s="35">
        <v>1.5996134897136212E-3</v>
      </c>
      <c r="T206" s="49" t="str">
        <f>[1]!WB(S206,"&lt;=",F206)</f>
        <v>=&lt;=</v>
      </c>
      <c r="U206" s="30">
        <f t="shared" si="35"/>
        <v>153.678</v>
      </c>
    </row>
    <row r="207" spans="1:21" ht="26.25" customHeight="1" x14ac:dyDescent="0.2">
      <c r="A207" s="17" t="s">
        <v>208</v>
      </c>
      <c r="B207" s="18" t="str">
        <f t="shared" si="39"/>
        <v>UK Chemical Industry…</v>
      </c>
      <c r="C207" s="19">
        <v>1024520.0000000001</v>
      </c>
      <c r="D207" s="20">
        <v>27.80952380952381</v>
      </c>
      <c r="E207" s="20">
        <v>18441360</v>
      </c>
      <c r="F207" s="21">
        <f t="shared" si="36"/>
        <v>1.5996134897136212E-3</v>
      </c>
      <c r="G207" s="25"/>
      <c r="H207" s="21">
        <f t="shared" si="32"/>
        <v>153678</v>
      </c>
      <c r="I207" s="21">
        <f t="shared" si="37"/>
        <v>153.678</v>
      </c>
      <c r="J207" s="21">
        <f t="shared" si="33"/>
        <v>4610.34</v>
      </c>
      <c r="K207" s="21">
        <f t="shared" si="34"/>
        <v>276620.40000000002</v>
      </c>
      <c r="L207" s="21">
        <f t="shared" si="30"/>
        <v>92206.8</v>
      </c>
      <c r="M207" s="21">
        <f t="shared" si="31"/>
        <v>60</v>
      </c>
      <c r="N207" s="25"/>
      <c r="O207" s="43">
        <v>41.095238095238095</v>
      </c>
      <c r="P207" s="55" t="str">
        <f>[1]!WB(O207,"&lt;=",(50))</f>
        <v>&lt;=</v>
      </c>
      <c r="Q207" s="19">
        <f t="shared" si="38"/>
        <v>-8.9047619047619051</v>
      </c>
      <c r="R207" s="49" t="str">
        <f>[1]!WB(Q207,"&lt;=",0)</f>
        <v>&lt;=</v>
      </c>
      <c r="S207" s="35">
        <v>1.5996134897136212E-3</v>
      </c>
      <c r="T207" s="49" t="str">
        <f>[1]!WB(S207,"&lt;=",F207)</f>
        <v>=&lt;=</v>
      </c>
      <c r="U207" s="30">
        <f t="shared" si="35"/>
        <v>153.678</v>
      </c>
    </row>
    <row r="208" spans="1:21" ht="26.25" customHeight="1" x14ac:dyDescent="0.2">
      <c r="A208" s="17" t="s">
        <v>209</v>
      </c>
      <c r="B208" s="18" t="str">
        <f t="shared" si="39"/>
        <v>UK Chemical Industry…</v>
      </c>
      <c r="C208" s="19">
        <v>1024520.0000000001</v>
      </c>
      <c r="D208" s="20">
        <v>27.80952380952381</v>
      </c>
      <c r="E208" s="20">
        <v>18441360</v>
      </c>
      <c r="F208" s="21">
        <f t="shared" si="36"/>
        <v>1.5996134897136212E-3</v>
      </c>
      <c r="G208" s="25"/>
      <c r="H208" s="21">
        <f t="shared" si="32"/>
        <v>153678</v>
      </c>
      <c r="I208" s="21">
        <f t="shared" si="37"/>
        <v>153.678</v>
      </c>
      <c r="J208" s="21">
        <f t="shared" si="33"/>
        <v>4610.34</v>
      </c>
      <c r="K208" s="21">
        <f t="shared" si="34"/>
        <v>276620.40000000002</v>
      </c>
      <c r="L208" s="21">
        <f t="shared" si="30"/>
        <v>92206.8</v>
      </c>
      <c r="M208" s="21">
        <f t="shared" si="31"/>
        <v>60</v>
      </c>
      <c r="N208" s="25"/>
      <c r="O208" s="43">
        <v>41.095238095238095</v>
      </c>
      <c r="P208" s="55" t="str">
        <f>[1]!WB(O208,"&lt;=",(50))</f>
        <v>&lt;=</v>
      </c>
      <c r="Q208" s="19">
        <f t="shared" si="38"/>
        <v>-8.9047619047619051</v>
      </c>
      <c r="R208" s="49" t="str">
        <f>[1]!WB(Q208,"&lt;=",0)</f>
        <v>&lt;=</v>
      </c>
      <c r="S208" s="35">
        <v>1.5996134897136212E-3</v>
      </c>
      <c r="T208" s="49" t="str">
        <f>[1]!WB(S208,"&lt;=",F208)</f>
        <v>=&lt;=</v>
      </c>
      <c r="U208" s="30">
        <f t="shared" si="35"/>
        <v>153.678</v>
      </c>
    </row>
    <row r="209" spans="1:21" ht="26.25" customHeight="1" x14ac:dyDescent="0.2">
      <c r="A209" s="17" t="s">
        <v>210</v>
      </c>
      <c r="B209" s="18" t="str">
        <f t="shared" si="39"/>
        <v>UK Chemical Industry…</v>
      </c>
      <c r="C209" s="19">
        <v>1024520.0000000001</v>
      </c>
      <c r="D209" s="20">
        <v>27.80952380952381</v>
      </c>
      <c r="E209" s="20">
        <v>18441360</v>
      </c>
      <c r="F209" s="21">
        <f t="shared" si="36"/>
        <v>1.5996134897136212E-3</v>
      </c>
      <c r="G209" s="25"/>
      <c r="H209" s="21">
        <f t="shared" si="32"/>
        <v>153678</v>
      </c>
      <c r="I209" s="21">
        <f t="shared" si="37"/>
        <v>153.678</v>
      </c>
      <c r="J209" s="21">
        <f t="shared" si="33"/>
        <v>4610.34</v>
      </c>
      <c r="K209" s="21">
        <f t="shared" si="34"/>
        <v>276620.40000000002</v>
      </c>
      <c r="L209" s="21">
        <f t="shared" ref="L209:L272" si="40">$G$3*J209</f>
        <v>92206.8</v>
      </c>
      <c r="M209" s="21">
        <f t="shared" ref="M209:M272" si="41">K209/J209</f>
        <v>60</v>
      </c>
      <c r="N209" s="25"/>
      <c r="O209" s="43">
        <v>41.095238095238095</v>
      </c>
      <c r="P209" s="55" t="str">
        <f>[1]!WB(O209,"&lt;=",(50))</f>
        <v>&lt;=</v>
      </c>
      <c r="Q209" s="19">
        <f t="shared" si="38"/>
        <v>-8.9047619047619051</v>
      </c>
      <c r="R209" s="49" t="str">
        <f>[1]!WB(Q209,"&lt;=",0)</f>
        <v>&lt;=</v>
      </c>
      <c r="S209" s="35">
        <v>1.5996134897136212E-3</v>
      </c>
      <c r="T209" s="49" t="str">
        <f>[1]!WB(S209,"&lt;=",F209)</f>
        <v>=&lt;=</v>
      </c>
      <c r="U209" s="30">
        <f t="shared" si="35"/>
        <v>153.678</v>
      </c>
    </row>
    <row r="210" spans="1:21" ht="26.25" customHeight="1" x14ac:dyDescent="0.2">
      <c r="A210" s="17" t="s">
        <v>211</v>
      </c>
      <c r="B210" s="18" t="str">
        <f t="shared" si="39"/>
        <v>UK Chemical Industry…</v>
      </c>
      <c r="C210" s="19">
        <v>1024520.0000000001</v>
      </c>
      <c r="D210" s="20">
        <v>27.80952380952381</v>
      </c>
      <c r="E210" s="20">
        <v>18441360</v>
      </c>
      <c r="F210" s="21">
        <f t="shared" si="36"/>
        <v>1.5996134897136212E-3</v>
      </c>
      <c r="G210" s="25"/>
      <c r="H210" s="21">
        <f t="shared" si="32"/>
        <v>153678</v>
      </c>
      <c r="I210" s="21">
        <f t="shared" si="37"/>
        <v>153.678</v>
      </c>
      <c r="J210" s="21">
        <f t="shared" si="33"/>
        <v>4610.34</v>
      </c>
      <c r="K210" s="21">
        <f t="shared" si="34"/>
        <v>276620.40000000002</v>
      </c>
      <c r="L210" s="21">
        <f t="shared" si="40"/>
        <v>92206.8</v>
      </c>
      <c r="M210" s="21">
        <f t="shared" si="41"/>
        <v>60</v>
      </c>
      <c r="N210" s="25"/>
      <c r="O210" s="43">
        <v>41.095238095238095</v>
      </c>
      <c r="P210" s="55" t="str">
        <f>[1]!WB(O210,"&lt;=",(50))</f>
        <v>&lt;=</v>
      </c>
      <c r="Q210" s="19">
        <f t="shared" si="38"/>
        <v>-8.9047619047619051</v>
      </c>
      <c r="R210" s="49" t="str">
        <f>[1]!WB(Q210,"&lt;=",0)</f>
        <v>&lt;=</v>
      </c>
      <c r="S210" s="35">
        <v>1.5996134897136212E-3</v>
      </c>
      <c r="T210" s="49" t="str">
        <f>[1]!WB(S210,"&lt;=",F210)</f>
        <v>=&lt;=</v>
      </c>
      <c r="U210" s="30">
        <f t="shared" si="35"/>
        <v>153.678</v>
      </c>
    </row>
    <row r="211" spans="1:21" ht="26.25" customHeight="1" x14ac:dyDescent="0.2">
      <c r="A211" s="17" t="s">
        <v>212</v>
      </c>
      <c r="B211" s="18" t="str">
        <f t="shared" si="39"/>
        <v>UK Chemical Industry…</v>
      </c>
      <c r="C211" s="19">
        <v>1024520.0000000001</v>
      </c>
      <c r="D211" s="20">
        <v>27.80952380952381</v>
      </c>
      <c r="E211" s="20">
        <v>18441360</v>
      </c>
      <c r="F211" s="21">
        <f t="shared" si="36"/>
        <v>1.5996134897136212E-3</v>
      </c>
      <c r="G211" s="25"/>
      <c r="H211" s="21">
        <f t="shared" si="32"/>
        <v>153678</v>
      </c>
      <c r="I211" s="21">
        <f t="shared" si="37"/>
        <v>153.678</v>
      </c>
      <c r="J211" s="21">
        <f t="shared" si="33"/>
        <v>4610.34</v>
      </c>
      <c r="K211" s="21">
        <f t="shared" si="34"/>
        <v>276620.40000000002</v>
      </c>
      <c r="L211" s="21">
        <f t="shared" si="40"/>
        <v>92206.8</v>
      </c>
      <c r="M211" s="21">
        <f t="shared" si="41"/>
        <v>60</v>
      </c>
      <c r="N211" s="25"/>
      <c r="O211" s="43">
        <v>41.095238095238095</v>
      </c>
      <c r="P211" s="55" t="str">
        <f>[1]!WB(O211,"&lt;=",(50))</f>
        <v>&lt;=</v>
      </c>
      <c r="Q211" s="19">
        <f t="shared" si="38"/>
        <v>-8.9047619047619051</v>
      </c>
      <c r="R211" s="49" t="str">
        <f>[1]!WB(Q211,"&lt;=",0)</f>
        <v>&lt;=</v>
      </c>
      <c r="S211" s="35">
        <v>1.5996134897136212E-3</v>
      </c>
      <c r="T211" s="49" t="str">
        <f>[1]!WB(S211,"&lt;=",F211)</f>
        <v>=&lt;=</v>
      </c>
      <c r="U211" s="30">
        <f t="shared" si="35"/>
        <v>153.678</v>
      </c>
    </row>
    <row r="212" spans="1:21" ht="26.25" customHeight="1" x14ac:dyDescent="0.2">
      <c r="A212" s="17" t="s">
        <v>213</v>
      </c>
      <c r="B212" s="18" t="str">
        <f t="shared" si="39"/>
        <v>UK Chemical Industry…</v>
      </c>
      <c r="C212" s="19">
        <v>1024520.0000000001</v>
      </c>
      <c r="D212" s="20">
        <v>27.80952380952381</v>
      </c>
      <c r="E212" s="20">
        <v>18441360</v>
      </c>
      <c r="F212" s="21">
        <f t="shared" si="36"/>
        <v>1.5996134897136212E-3</v>
      </c>
      <c r="G212" s="25"/>
      <c r="H212" s="21">
        <f t="shared" si="32"/>
        <v>153678</v>
      </c>
      <c r="I212" s="21">
        <f t="shared" si="37"/>
        <v>153.678</v>
      </c>
      <c r="J212" s="21">
        <f t="shared" si="33"/>
        <v>4610.34</v>
      </c>
      <c r="K212" s="21">
        <f t="shared" si="34"/>
        <v>276620.40000000002</v>
      </c>
      <c r="L212" s="21">
        <f t="shared" si="40"/>
        <v>92206.8</v>
      </c>
      <c r="M212" s="21">
        <f t="shared" si="41"/>
        <v>60</v>
      </c>
      <c r="N212" s="25"/>
      <c r="O212" s="43">
        <v>41.095238095238095</v>
      </c>
      <c r="P212" s="55" t="str">
        <f>[1]!WB(O212,"&lt;=",(50))</f>
        <v>&lt;=</v>
      </c>
      <c r="Q212" s="19">
        <f t="shared" si="38"/>
        <v>-8.9047619047619051</v>
      </c>
      <c r="R212" s="49" t="str">
        <f>[1]!WB(Q212,"&lt;=",0)</f>
        <v>&lt;=</v>
      </c>
      <c r="S212" s="35">
        <v>0</v>
      </c>
      <c r="T212" s="49" t="str">
        <f>[1]!WB(S212,"&lt;=",F212)</f>
        <v>&lt;=</v>
      </c>
      <c r="U212" s="30">
        <f t="shared" si="35"/>
        <v>0</v>
      </c>
    </row>
    <row r="213" spans="1:21" ht="26.25" customHeight="1" x14ac:dyDescent="0.2">
      <c r="A213" s="17" t="s">
        <v>214</v>
      </c>
      <c r="B213" s="18" t="str">
        <f t="shared" si="39"/>
        <v>UK Chemical Industry…</v>
      </c>
      <c r="C213" s="19">
        <v>1024520.0000000001</v>
      </c>
      <c r="D213" s="20">
        <v>27.80952380952381</v>
      </c>
      <c r="E213" s="20">
        <v>18441360</v>
      </c>
      <c r="F213" s="21">
        <f t="shared" si="36"/>
        <v>1.5996134897136212E-3</v>
      </c>
      <c r="G213" s="25"/>
      <c r="H213" s="21">
        <f t="shared" si="32"/>
        <v>153678</v>
      </c>
      <c r="I213" s="21">
        <f t="shared" si="37"/>
        <v>153.678</v>
      </c>
      <c r="J213" s="21">
        <f t="shared" si="33"/>
        <v>4610.34</v>
      </c>
      <c r="K213" s="21">
        <f t="shared" si="34"/>
        <v>276620.40000000002</v>
      </c>
      <c r="L213" s="21">
        <f t="shared" si="40"/>
        <v>92206.8</v>
      </c>
      <c r="M213" s="21">
        <f t="shared" si="41"/>
        <v>60</v>
      </c>
      <c r="N213" s="25"/>
      <c r="O213" s="43">
        <v>41.095238095238095</v>
      </c>
      <c r="P213" s="55" t="str">
        <f>[1]!WB(O213,"&lt;=",(50))</f>
        <v>&lt;=</v>
      </c>
      <c r="Q213" s="19">
        <f t="shared" si="38"/>
        <v>-8.9047619047619051</v>
      </c>
      <c r="R213" s="49" t="str">
        <f>[1]!WB(Q213,"&lt;=",0)</f>
        <v>&lt;=</v>
      </c>
      <c r="S213" s="35">
        <v>0</v>
      </c>
      <c r="T213" s="49" t="str">
        <f>[1]!WB(S213,"&lt;=",F213)</f>
        <v>&lt;=</v>
      </c>
      <c r="U213" s="30">
        <f t="shared" si="35"/>
        <v>0</v>
      </c>
    </row>
    <row r="214" spans="1:21" ht="26.25" customHeight="1" x14ac:dyDescent="0.2">
      <c r="A214" s="17" t="s">
        <v>215</v>
      </c>
      <c r="B214" s="18" t="str">
        <f t="shared" si="39"/>
        <v>UK Chemical Industry…</v>
      </c>
      <c r="C214" s="19">
        <v>1024520.0000000001</v>
      </c>
      <c r="D214" s="20">
        <v>27.80952380952381</v>
      </c>
      <c r="E214" s="20">
        <v>18441360</v>
      </c>
      <c r="F214" s="21">
        <f t="shared" si="36"/>
        <v>1.5996134897136212E-3</v>
      </c>
      <c r="G214" s="25"/>
      <c r="H214" s="21">
        <f t="shared" si="32"/>
        <v>153678</v>
      </c>
      <c r="I214" s="21">
        <f t="shared" si="37"/>
        <v>153.678</v>
      </c>
      <c r="J214" s="21">
        <f t="shared" si="33"/>
        <v>4610.34</v>
      </c>
      <c r="K214" s="21">
        <f t="shared" si="34"/>
        <v>276620.40000000002</v>
      </c>
      <c r="L214" s="21">
        <f t="shared" si="40"/>
        <v>92206.8</v>
      </c>
      <c r="M214" s="21">
        <f t="shared" si="41"/>
        <v>60</v>
      </c>
      <c r="N214" s="25"/>
      <c r="O214" s="43">
        <v>41.095238095238102</v>
      </c>
      <c r="P214" s="55" t="str">
        <f>[1]!WB(O214,"&lt;=",(50))</f>
        <v>&lt;=</v>
      </c>
      <c r="Q214" s="19">
        <f t="shared" si="38"/>
        <v>-8.9047619047619122</v>
      </c>
      <c r="R214" s="49" t="str">
        <f>[1]!WB(Q214,"&lt;=",0)</f>
        <v>&lt;=</v>
      </c>
      <c r="S214" s="35">
        <v>0</v>
      </c>
      <c r="T214" s="49" t="str">
        <f>[1]!WB(S214,"&lt;=",F214)</f>
        <v>&lt;=</v>
      </c>
      <c r="U214" s="30">
        <f t="shared" si="35"/>
        <v>0</v>
      </c>
    </row>
    <row r="215" spans="1:21" ht="26.25" customHeight="1" x14ac:dyDescent="0.2">
      <c r="A215" s="17" t="s">
        <v>216</v>
      </c>
      <c r="B215" s="18" t="str">
        <f t="shared" si="39"/>
        <v>UK Chemical Industry…</v>
      </c>
      <c r="C215" s="19">
        <v>1024520.0000000001</v>
      </c>
      <c r="D215" s="20">
        <v>27.80952380952381</v>
      </c>
      <c r="E215" s="20">
        <v>18441360</v>
      </c>
      <c r="F215" s="21">
        <f t="shared" si="36"/>
        <v>1.5996134897136212E-3</v>
      </c>
      <c r="G215" s="25"/>
      <c r="H215" s="21">
        <f t="shared" si="32"/>
        <v>153678</v>
      </c>
      <c r="I215" s="21">
        <f t="shared" si="37"/>
        <v>153.678</v>
      </c>
      <c r="J215" s="21">
        <f t="shared" si="33"/>
        <v>4610.34</v>
      </c>
      <c r="K215" s="21">
        <f t="shared" si="34"/>
        <v>276620.40000000002</v>
      </c>
      <c r="L215" s="21">
        <f t="shared" si="40"/>
        <v>92206.8</v>
      </c>
      <c r="M215" s="21">
        <f t="shared" si="41"/>
        <v>60</v>
      </c>
      <c r="N215" s="25"/>
      <c r="O215" s="43">
        <v>41.095238095238102</v>
      </c>
      <c r="P215" s="55" t="str">
        <f>[1]!WB(O215,"&lt;=",(50))</f>
        <v>&lt;=</v>
      </c>
      <c r="Q215" s="19">
        <f t="shared" si="38"/>
        <v>-8.9047619047619122</v>
      </c>
      <c r="R215" s="49" t="str">
        <f>[1]!WB(Q215,"&lt;=",0)</f>
        <v>&lt;=</v>
      </c>
      <c r="S215" s="35">
        <v>0</v>
      </c>
      <c r="T215" s="49" t="str">
        <f>[1]!WB(S215,"&lt;=",F215)</f>
        <v>&lt;=</v>
      </c>
      <c r="U215" s="30">
        <f t="shared" si="35"/>
        <v>0</v>
      </c>
    </row>
    <row r="216" spans="1:21" ht="26.25" customHeight="1" x14ac:dyDescent="0.2">
      <c r="A216" s="17" t="s">
        <v>217</v>
      </c>
      <c r="B216" s="18" t="str">
        <f t="shared" si="39"/>
        <v>UK Chemical Industry…</v>
      </c>
      <c r="C216" s="19">
        <v>1024520.0000000001</v>
      </c>
      <c r="D216" s="20">
        <v>27.80952380952381</v>
      </c>
      <c r="E216" s="20">
        <v>18441360</v>
      </c>
      <c r="F216" s="21">
        <f t="shared" si="36"/>
        <v>1.5996134897136212E-3</v>
      </c>
      <c r="G216" s="25"/>
      <c r="H216" s="21">
        <f t="shared" si="32"/>
        <v>153678</v>
      </c>
      <c r="I216" s="21">
        <f t="shared" si="37"/>
        <v>153.678</v>
      </c>
      <c r="J216" s="21">
        <f t="shared" si="33"/>
        <v>4610.34</v>
      </c>
      <c r="K216" s="21">
        <f t="shared" si="34"/>
        <v>276620.40000000002</v>
      </c>
      <c r="L216" s="21">
        <f t="shared" si="40"/>
        <v>92206.8</v>
      </c>
      <c r="M216" s="21">
        <f t="shared" si="41"/>
        <v>60</v>
      </c>
      <c r="N216" s="25"/>
      <c r="O216" s="43">
        <v>41.095238095238102</v>
      </c>
      <c r="P216" s="55" t="str">
        <f>[1]!WB(O216,"&lt;=",(50))</f>
        <v>&lt;=</v>
      </c>
      <c r="Q216" s="19">
        <f t="shared" si="38"/>
        <v>-8.9047619047619122</v>
      </c>
      <c r="R216" s="49" t="str">
        <f>[1]!WB(Q216,"&lt;=",0)</f>
        <v>&lt;=</v>
      </c>
      <c r="S216" s="35">
        <v>0</v>
      </c>
      <c r="T216" s="49" t="str">
        <f>[1]!WB(S216,"&lt;=",F216)</f>
        <v>&lt;=</v>
      </c>
      <c r="U216" s="30">
        <f t="shared" si="35"/>
        <v>0</v>
      </c>
    </row>
    <row r="217" spans="1:21" ht="26.25" customHeight="1" x14ac:dyDescent="0.2">
      <c r="A217" s="17" t="s">
        <v>218</v>
      </c>
      <c r="B217" s="18" t="str">
        <f t="shared" si="39"/>
        <v>UK Chemical Industry…</v>
      </c>
      <c r="C217" s="19">
        <v>1024520.0000000001</v>
      </c>
      <c r="D217" s="20">
        <v>27.80952380952381</v>
      </c>
      <c r="E217" s="20">
        <v>18441360</v>
      </c>
      <c r="F217" s="21">
        <f t="shared" si="36"/>
        <v>1.5996134897136212E-3</v>
      </c>
      <c r="G217" s="25"/>
      <c r="H217" s="21">
        <f t="shared" si="32"/>
        <v>153678</v>
      </c>
      <c r="I217" s="21">
        <f t="shared" si="37"/>
        <v>153.678</v>
      </c>
      <c r="J217" s="21">
        <f t="shared" si="33"/>
        <v>4610.34</v>
      </c>
      <c r="K217" s="21">
        <f t="shared" si="34"/>
        <v>276620.40000000002</v>
      </c>
      <c r="L217" s="21">
        <f t="shared" si="40"/>
        <v>92206.8</v>
      </c>
      <c r="M217" s="21">
        <f t="shared" si="41"/>
        <v>60</v>
      </c>
      <c r="N217" s="25"/>
      <c r="O217" s="43">
        <v>41.095238095238102</v>
      </c>
      <c r="P217" s="55" t="str">
        <f>[1]!WB(O217,"&lt;=",(50))</f>
        <v>&lt;=</v>
      </c>
      <c r="Q217" s="19">
        <f t="shared" si="38"/>
        <v>-8.9047619047619122</v>
      </c>
      <c r="R217" s="49" t="str">
        <f>[1]!WB(Q217,"&lt;=",0)</f>
        <v>&lt;=</v>
      </c>
      <c r="S217" s="35">
        <v>0</v>
      </c>
      <c r="T217" s="49" t="str">
        <f>[1]!WB(S217,"&lt;=",F217)</f>
        <v>&lt;=</v>
      </c>
      <c r="U217" s="30">
        <f t="shared" si="35"/>
        <v>0</v>
      </c>
    </row>
    <row r="218" spans="1:21" ht="26.25" customHeight="1" x14ac:dyDescent="0.2">
      <c r="A218" s="17" t="s">
        <v>219</v>
      </c>
      <c r="B218" s="18" t="str">
        <f t="shared" si="39"/>
        <v>UK Chemical Industry…</v>
      </c>
      <c r="C218" s="19">
        <v>1024520.0000000001</v>
      </c>
      <c r="D218" s="20">
        <v>27.80952380952381</v>
      </c>
      <c r="E218" s="20">
        <v>18441360</v>
      </c>
      <c r="F218" s="21">
        <f t="shared" si="36"/>
        <v>1.5996134897136212E-3</v>
      </c>
      <c r="G218" s="25"/>
      <c r="H218" s="21">
        <f t="shared" si="32"/>
        <v>153678</v>
      </c>
      <c r="I218" s="21">
        <f t="shared" si="37"/>
        <v>153.678</v>
      </c>
      <c r="J218" s="21">
        <f t="shared" si="33"/>
        <v>4610.34</v>
      </c>
      <c r="K218" s="21">
        <f t="shared" si="34"/>
        <v>276620.40000000002</v>
      </c>
      <c r="L218" s="21">
        <f t="shared" si="40"/>
        <v>92206.8</v>
      </c>
      <c r="M218" s="21">
        <f t="shared" si="41"/>
        <v>60</v>
      </c>
      <c r="N218" s="25"/>
      <c r="O218" s="43">
        <v>41.095238095238102</v>
      </c>
      <c r="P218" s="55" t="str">
        <f>[1]!WB(O218,"&lt;=",(50))</f>
        <v>&lt;=</v>
      </c>
      <c r="Q218" s="19">
        <f t="shared" si="38"/>
        <v>-8.9047619047619122</v>
      </c>
      <c r="R218" s="49" t="str">
        <f>[1]!WB(Q218,"&lt;=",0)</f>
        <v>&lt;=</v>
      </c>
      <c r="S218" s="35">
        <v>0</v>
      </c>
      <c r="T218" s="49" t="str">
        <f>[1]!WB(S218,"&lt;=",F218)</f>
        <v>&lt;=</v>
      </c>
      <c r="U218" s="30">
        <f t="shared" si="35"/>
        <v>0</v>
      </c>
    </row>
    <row r="219" spans="1:21" ht="26.25" customHeight="1" x14ac:dyDescent="0.2">
      <c r="A219" s="17" t="s">
        <v>220</v>
      </c>
      <c r="B219" s="18" t="str">
        <f t="shared" si="39"/>
        <v>UK Chemical Industry…</v>
      </c>
      <c r="C219" s="19">
        <v>1024520.0000000001</v>
      </c>
      <c r="D219" s="20">
        <v>27.80952380952381</v>
      </c>
      <c r="E219" s="20">
        <v>18441360</v>
      </c>
      <c r="F219" s="21">
        <f t="shared" si="36"/>
        <v>1.5996134897136212E-3</v>
      </c>
      <c r="G219" s="25"/>
      <c r="H219" s="21">
        <f t="shared" si="32"/>
        <v>153678</v>
      </c>
      <c r="I219" s="21">
        <f t="shared" si="37"/>
        <v>153.678</v>
      </c>
      <c r="J219" s="21">
        <f t="shared" si="33"/>
        <v>4610.34</v>
      </c>
      <c r="K219" s="21">
        <f t="shared" si="34"/>
        <v>276620.40000000002</v>
      </c>
      <c r="L219" s="21">
        <f t="shared" si="40"/>
        <v>92206.8</v>
      </c>
      <c r="M219" s="21">
        <f t="shared" si="41"/>
        <v>60</v>
      </c>
      <c r="N219" s="25"/>
      <c r="O219" s="43">
        <v>41.095238095238102</v>
      </c>
      <c r="P219" s="55" t="str">
        <f>[1]!WB(O219,"&lt;=",(50))</f>
        <v>&lt;=</v>
      </c>
      <c r="Q219" s="19">
        <f t="shared" si="38"/>
        <v>-8.9047619047619122</v>
      </c>
      <c r="R219" s="49" t="str">
        <f>[1]!WB(Q219,"&lt;=",0)</f>
        <v>&lt;=</v>
      </c>
      <c r="S219" s="35">
        <v>0</v>
      </c>
      <c r="T219" s="49" t="str">
        <f>[1]!WB(S219,"&lt;=",F219)</f>
        <v>&lt;=</v>
      </c>
      <c r="U219" s="30">
        <f t="shared" si="35"/>
        <v>0</v>
      </c>
    </row>
    <row r="220" spans="1:21" ht="26.25" customHeight="1" x14ac:dyDescent="0.2">
      <c r="A220" s="17" t="s">
        <v>221</v>
      </c>
      <c r="B220" s="18" t="str">
        <f t="shared" si="39"/>
        <v>UK Chemical Industry…</v>
      </c>
      <c r="C220" s="19">
        <v>1024520.0000000001</v>
      </c>
      <c r="D220" s="20">
        <v>27.80952380952381</v>
      </c>
      <c r="E220" s="20">
        <v>18441360</v>
      </c>
      <c r="F220" s="21">
        <f t="shared" si="36"/>
        <v>1.5996134897136212E-3</v>
      </c>
      <c r="G220" s="25"/>
      <c r="H220" s="21">
        <f t="shared" si="32"/>
        <v>153678</v>
      </c>
      <c r="I220" s="21">
        <f t="shared" si="37"/>
        <v>153.678</v>
      </c>
      <c r="J220" s="21">
        <f t="shared" si="33"/>
        <v>4610.34</v>
      </c>
      <c r="K220" s="21">
        <f t="shared" si="34"/>
        <v>276620.40000000002</v>
      </c>
      <c r="L220" s="21">
        <f t="shared" si="40"/>
        <v>92206.8</v>
      </c>
      <c r="M220" s="21">
        <f t="shared" si="41"/>
        <v>60</v>
      </c>
      <c r="N220" s="25"/>
      <c r="O220" s="43">
        <v>41.095238095238102</v>
      </c>
      <c r="P220" s="55" t="str">
        <f>[1]!WB(O220,"&lt;=",(50))</f>
        <v>&lt;=</v>
      </c>
      <c r="Q220" s="19">
        <f t="shared" si="38"/>
        <v>-8.9047619047619122</v>
      </c>
      <c r="R220" s="49" t="str">
        <f>[1]!WB(Q220,"&lt;=",0)</f>
        <v>&lt;=</v>
      </c>
      <c r="S220" s="35">
        <v>0</v>
      </c>
      <c r="T220" s="49" t="str">
        <f>[1]!WB(S220,"&lt;=",F220)</f>
        <v>&lt;=</v>
      </c>
      <c r="U220" s="30">
        <f t="shared" si="35"/>
        <v>0</v>
      </c>
    </row>
    <row r="221" spans="1:21" ht="26.25" customHeight="1" x14ac:dyDescent="0.2">
      <c r="A221" s="17" t="s">
        <v>222</v>
      </c>
      <c r="B221" s="18" t="str">
        <f t="shared" si="39"/>
        <v>UK Chemical Industry…</v>
      </c>
      <c r="C221" s="19">
        <v>1024520.0000000001</v>
      </c>
      <c r="D221" s="20">
        <v>27.80952380952381</v>
      </c>
      <c r="E221" s="20">
        <v>18441360</v>
      </c>
      <c r="F221" s="21">
        <f t="shared" si="36"/>
        <v>1.5996134897136212E-3</v>
      </c>
      <c r="G221" s="25"/>
      <c r="H221" s="21">
        <f t="shared" si="32"/>
        <v>153678</v>
      </c>
      <c r="I221" s="21">
        <f t="shared" si="37"/>
        <v>153.678</v>
      </c>
      <c r="J221" s="21">
        <f t="shared" si="33"/>
        <v>4610.34</v>
      </c>
      <c r="K221" s="21">
        <f t="shared" si="34"/>
        <v>276620.40000000002</v>
      </c>
      <c r="L221" s="21">
        <f t="shared" si="40"/>
        <v>92206.8</v>
      </c>
      <c r="M221" s="21">
        <f t="shared" si="41"/>
        <v>60</v>
      </c>
      <c r="N221" s="25"/>
      <c r="O221" s="43">
        <v>41.095238095238102</v>
      </c>
      <c r="P221" s="55" t="str">
        <f>[1]!WB(O221,"&lt;=",(50))</f>
        <v>&lt;=</v>
      </c>
      <c r="Q221" s="19">
        <f t="shared" si="38"/>
        <v>-8.9047619047619122</v>
      </c>
      <c r="R221" s="49" t="str">
        <f>[1]!WB(Q221,"&lt;=",0)</f>
        <v>&lt;=</v>
      </c>
      <c r="S221" s="35">
        <v>0</v>
      </c>
      <c r="T221" s="49" t="str">
        <f>[1]!WB(S221,"&lt;=",F221)</f>
        <v>&lt;=</v>
      </c>
      <c r="U221" s="30">
        <f t="shared" si="35"/>
        <v>0</v>
      </c>
    </row>
    <row r="222" spans="1:21" ht="26.25" customHeight="1" x14ac:dyDescent="0.2">
      <c r="A222" s="17" t="s">
        <v>223</v>
      </c>
      <c r="B222" s="18" t="str">
        <f t="shared" si="39"/>
        <v>UK Chemical Industry…</v>
      </c>
      <c r="C222" s="19">
        <v>1024520.0000000001</v>
      </c>
      <c r="D222" s="20">
        <v>27.80952380952381</v>
      </c>
      <c r="E222" s="20">
        <v>18441360</v>
      </c>
      <c r="F222" s="21">
        <f t="shared" si="36"/>
        <v>1.5996134897136212E-3</v>
      </c>
      <c r="G222" s="25"/>
      <c r="H222" s="21">
        <f t="shared" si="32"/>
        <v>153678</v>
      </c>
      <c r="I222" s="21">
        <f t="shared" si="37"/>
        <v>153.678</v>
      </c>
      <c r="J222" s="21">
        <f t="shared" si="33"/>
        <v>4610.34</v>
      </c>
      <c r="K222" s="21">
        <f t="shared" si="34"/>
        <v>276620.40000000002</v>
      </c>
      <c r="L222" s="21">
        <f t="shared" si="40"/>
        <v>92206.8</v>
      </c>
      <c r="M222" s="21">
        <f t="shared" si="41"/>
        <v>60</v>
      </c>
      <c r="N222" s="25"/>
      <c r="O222" s="43">
        <v>41.095238095238102</v>
      </c>
      <c r="P222" s="55" t="str">
        <f>[1]!WB(O222,"&lt;=",(50))</f>
        <v>&lt;=</v>
      </c>
      <c r="Q222" s="19">
        <f t="shared" si="38"/>
        <v>-8.9047619047619122</v>
      </c>
      <c r="R222" s="49" t="str">
        <f>[1]!WB(Q222,"&lt;=",0)</f>
        <v>&lt;=</v>
      </c>
      <c r="S222" s="35">
        <v>0</v>
      </c>
      <c r="T222" s="49" t="str">
        <f>[1]!WB(S222,"&lt;=",F222)</f>
        <v>&lt;=</v>
      </c>
      <c r="U222" s="30">
        <f t="shared" si="35"/>
        <v>0</v>
      </c>
    </row>
    <row r="223" spans="1:21" ht="26.25" customHeight="1" x14ac:dyDescent="0.2">
      <c r="A223" s="17" t="s">
        <v>224</v>
      </c>
      <c r="B223" s="18" t="str">
        <f t="shared" si="39"/>
        <v>UK Chemical Industry…</v>
      </c>
      <c r="C223" s="19">
        <v>1024520.0000000001</v>
      </c>
      <c r="D223" s="20">
        <v>27.80952380952381</v>
      </c>
      <c r="E223" s="20">
        <v>18441360</v>
      </c>
      <c r="F223" s="21">
        <f t="shared" si="36"/>
        <v>1.5996134897136212E-3</v>
      </c>
      <c r="G223" s="25"/>
      <c r="H223" s="21">
        <f t="shared" si="32"/>
        <v>153678</v>
      </c>
      <c r="I223" s="21">
        <f t="shared" si="37"/>
        <v>153.678</v>
      </c>
      <c r="J223" s="21">
        <f t="shared" si="33"/>
        <v>4610.34</v>
      </c>
      <c r="K223" s="21">
        <f t="shared" si="34"/>
        <v>276620.40000000002</v>
      </c>
      <c r="L223" s="21">
        <f t="shared" si="40"/>
        <v>92206.8</v>
      </c>
      <c r="M223" s="21">
        <f t="shared" si="41"/>
        <v>60</v>
      </c>
      <c r="N223" s="25"/>
      <c r="O223" s="43">
        <v>41.095238095238102</v>
      </c>
      <c r="P223" s="55" t="str">
        <f>[1]!WB(O223,"&lt;=",(50))</f>
        <v>&lt;=</v>
      </c>
      <c r="Q223" s="19">
        <f t="shared" si="38"/>
        <v>-8.9047619047619122</v>
      </c>
      <c r="R223" s="49" t="str">
        <f>[1]!WB(Q223,"&lt;=",0)</f>
        <v>&lt;=</v>
      </c>
      <c r="S223" s="35">
        <v>0</v>
      </c>
      <c r="T223" s="49" t="str">
        <f>[1]!WB(S223,"&lt;=",F223)</f>
        <v>&lt;=</v>
      </c>
      <c r="U223" s="30">
        <f t="shared" si="35"/>
        <v>0</v>
      </c>
    </row>
    <row r="224" spans="1:21" ht="26.25" customHeight="1" x14ac:dyDescent="0.2">
      <c r="A224" s="17" t="s">
        <v>225</v>
      </c>
      <c r="B224" s="18" t="str">
        <f t="shared" si="39"/>
        <v>UK Chemical Industry…</v>
      </c>
      <c r="C224" s="19">
        <v>1024520.0000000001</v>
      </c>
      <c r="D224" s="20">
        <v>27.80952380952381</v>
      </c>
      <c r="E224" s="20">
        <v>18441360</v>
      </c>
      <c r="F224" s="21">
        <f t="shared" si="36"/>
        <v>1.5996134897136212E-3</v>
      </c>
      <c r="G224" s="25"/>
      <c r="H224" s="21">
        <f t="shared" si="32"/>
        <v>153678</v>
      </c>
      <c r="I224" s="21">
        <f t="shared" si="37"/>
        <v>153.678</v>
      </c>
      <c r="J224" s="21">
        <f t="shared" si="33"/>
        <v>4610.34</v>
      </c>
      <c r="K224" s="21">
        <f t="shared" si="34"/>
        <v>276620.40000000002</v>
      </c>
      <c r="L224" s="21">
        <f t="shared" si="40"/>
        <v>92206.8</v>
      </c>
      <c r="M224" s="21">
        <f t="shared" si="41"/>
        <v>60</v>
      </c>
      <c r="N224" s="25"/>
      <c r="O224" s="43">
        <v>41.095238095238102</v>
      </c>
      <c r="P224" s="55" t="str">
        <f>[1]!WB(O224,"&lt;=",(50))</f>
        <v>&lt;=</v>
      </c>
      <c r="Q224" s="19">
        <f t="shared" si="38"/>
        <v>-8.9047619047619122</v>
      </c>
      <c r="R224" s="49" t="str">
        <f>[1]!WB(Q224,"&lt;=",0)</f>
        <v>&lt;=</v>
      </c>
      <c r="S224" s="35">
        <v>0</v>
      </c>
      <c r="T224" s="49" t="str">
        <f>[1]!WB(S224,"&lt;=",F224)</f>
        <v>&lt;=</v>
      </c>
      <c r="U224" s="30">
        <f t="shared" si="35"/>
        <v>0</v>
      </c>
    </row>
    <row r="225" spans="1:21" ht="26.25" customHeight="1" x14ac:dyDescent="0.2">
      <c r="A225" s="17" t="s">
        <v>226</v>
      </c>
      <c r="B225" s="18" t="str">
        <f t="shared" si="39"/>
        <v>UK Chemical Industry…</v>
      </c>
      <c r="C225" s="19">
        <v>1024520.0000000001</v>
      </c>
      <c r="D225" s="20">
        <v>27.80952380952381</v>
      </c>
      <c r="E225" s="20">
        <v>18441360</v>
      </c>
      <c r="F225" s="21">
        <f t="shared" si="36"/>
        <v>1.5996134897136212E-3</v>
      </c>
      <c r="G225" s="25"/>
      <c r="H225" s="21">
        <f t="shared" si="32"/>
        <v>153678</v>
      </c>
      <c r="I225" s="21">
        <f t="shared" si="37"/>
        <v>153.678</v>
      </c>
      <c r="J225" s="21">
        <f t="shared" si="33"/>
        <v>4610.34</v>
      </c>
      <c r="K225" s="21">
        <f t="shared" si="34"/>
        <v>276620.40000000002</v>
      </c>
      <c r="L225" s="21">
        <f t="shared" si="40"/>
        <v>92206.8</v>
      </c>
      <c r="M225" s="21">
        <f t="shared" si="41"/>
        <v>60</v>
      </c>
      <c r="N225" s="25"/>
      <c r="O225" s="43">
        <v>41.095238095238102</v>
      </c>
      <c r="P225" s="55" t="str">
        <f>[1]!WB(O225,"&lt;=",(50))</f>
        <v>&lt;=</v>
      </c>
      <c r="Q225" s="19">
        <f t="shared" si="38"/>
        <v>-8.9047619047619122</v>
      </c>
      <c r="R225" s="49" t="str">
        <f>[1]!WB(Q225,"&lt;=",0)</f>
        <v>&lt;=</v>
      </c>
      <c r="S225" s="35">
        <v>0</v>
      </c>
      <c r="T225" s="49" t="str">
        <f>[1]!WB(S225,"&lt;=",F225)</f>
        <v>&lt;=</v>
      </c>
      <c r="U225" s="30">
        <f t="shared" si="35"/>
        <v>0</v>
      </c>
    </row>
    <row r="226" spans="1:21" ht="26.25" customHeight="1" x14ac:dyDescent="0.2">
      <c r="A226" s="17" t="s">
        <v>227</v>
      </c>
      <c r="B226" s="18" t="str">
        <f t="shared" si="39"/>
        <v>UK Chemical Industry…</v>
      </c>
      <c r="C226" s="19">
        <v>1024520.0000000001</v>
      </c>
      <c r="D226" s="20">
        <v>27.80952380952381</v>
      </c>
      <c r="E226" s="20">
        <v>18441360</v>
      </c>
      <c r="F226" s="21">
        <f t="shared" si="36"/>
        <v>1.5996134897136212E-3</v>
      </c>
      <c r="G226" s="25"/>
      <c r="H226" s="21">
        <f t="shared" si="32"/>
        <v>153678</v>
      </c>
      <c r="I226" s="21">
        <f t="shared" si="37"/>
        <v>153.678</v>
      </c>
      <c r="J226" s="21">
        <f t="shared" si="33"/>
        <v>4610.34</v>
      </c>
      <c r="K226" s="21">
        <f t="shared" si="34"/>
        <v>276620.40000000002</v>
      </c>
      <c r="L226" s="21">
        <f t="shared" si="40"/>
        <v>92206.8</v>
      </c>
      <c r="M226" s="21">
        <f t="shared" si="41"/>
        <v>60</v>
      </c>
      <c r="N226" s="25"/>
      <c r="O226" s="43">
        <v>41.095238095238102</v>
      </c>
      <c r="P226" s="55" t="str">
        <f>[1]!WB(O226,"&lt;=",(50))</f>
        <v>&lt;=</v>
      </c>
      <c r="Q226" s="19">
        <f t="shared" si="38"/>
        <v>-8.9047619047619122</v>
      </c>
      <c r="R226" s="49" t="str">
        <f>[1]!WB(Q226,"&lt;=",0)</f>
        <v>&lt;=</v>
      </c>
      <c r="S226" s="35">
        <v>0</v>
      </c>
      <c r="T226" s="49" t="str">
        <f>[1]!WB(S226,"&lt;=",F226)</f>
        <v>&lt;=</v>
      </c>
      <c r="U226" s="30">
        <f t="shared" si="35"/>
        <v>0</v>
      </c>
    </row>
    <row r="227" spans="1:21" ht="26.25" customHeight="1" x14ac:dyDescent="0.2">
      <c r="A227" s="17" t="s">
        <v>228</v>
      </c>
      <c r="B227" s="18" t="str">
        <f t="shared" si="39"/>
        <v>UK Chemical Industry…</v>
      </c>
      <c r="C227" s="19">
        <v>1024520.0000000001</v>
      </c>
      <c r="D227" s="20">
        <v>27.80952380952381</v>
      </c>
      <c r="E227" s="20">
        <v>18441360</v>
      </c>
      <c r="F227" s="21">
        <f t="shared" si="36"/>
        <v>1.5996134897136212E-3</v>
      </c>
      <c r="G227" s="25"/>
      <c r="H227" s="21">
        <f t="shared" si="32"/>
        <v>153678</v>
      </c>
      <c r="I227" s="21">
        <f t="shared" si="37"/>
        <v>153.678</v>
      </c>
      <c r="J227" s="21">
        <f t="shared" si="33"/>
        <v>4610.34</v>
      </c>
      <c r="K227" s="21">
        <f t="shared" si="34"/>
        <v>276620.40000000002</v>
      </c>
      <c r="L227" s="21">
        <f t="shared" si="40"/>
        <v>92206.8</v>
      </c>
      <c r="M227" s="21">
        <f t="shared" si="41"/>
        <v>60</v>
      </c>
      <c r="N227" s="25"/>
      <c r="O227" s="43">
        <v>41.095238095238102</v>
      </c>
      <c r="P227" s="55" t="str">
        <f>[1]!WB(O227,"&lt;=",(50))</f>
        <v>&lt;=</v>
      </c>
      <c r="Q227" s="19">
        <f t="shared" si="38"/>
        <v>-8.9047619047619122</v>
      </c>
      <c r="R227" s="49" t="str">
        <f>[1]!WB(Q227,"&lt;=",0)</f>
        <v>&lt;=</v>
      </c>
      <c r="S227" s="35">
        <v>0</v>
      </c>
      <c r="T227" s="49" t="str">
        <f>[1]!WB(S227,"&lt;=",F227)</f>
        <v>&lt;=</v>
      </c>
      <c r="U227" s="30">
        <f t="shared" si="35"/>
        <v>0</v>
      </c>
    </row>
    <row r="228" spans="1:21" ht="26.25" customHeight="1" x14ac:dyDescent="0.2">
      <c r="A228" s="17" t="s">
        <v>229</v>
      </c>
      <c r="B228" s="18" t="str">
        <f t="shared" si="39"/>
        <v>UK Chemical Industry…</v>
      </c>
      <c r="C228" s="19">
        <v>1024520.0000000001</v>
      </c>
      <c r="D228" s="20">
        <v>27.80952380952381</v>
      </c>
      <c r="E228" s="20">
        <v>18441360</v>
      </c>
      <c r="F228" s="21">
        <f t="shared" si="36"/>
        <v>1.5996134897136212E-3</v>
      </c>
      <c r="G228" s="25"/>
      <c r="H228" s="21">
        <f t="shared" si="32"/>
        <v>153678</v>
      </c>
      <c r="I228" s="21">
        <f t="shared" si="37"/>
        <v>153.678</v>
      </c>
      <c r="J228" s="21">
        <f t="shared" si="33"/>
        <v>4610.34</v>
      </c>
      <c r="K228" s="21">
        <f t="shared" si="34"/>
        <v>276620.40000000002</v>
      </c>
      <c r="L228" s="21">
        <f t="shared" si="40"/>
        <v>92206.8</v>
      </c>
      <c r="M228" s="21">
        <f t="shared" si="41"/>
        <v>60</v>
      </c>
      <c r="N228" s="25"/>
      <c r="O228" s="43">
        <v>41.095238095238102</v>
      </c>
      <c r="P228" s="55" t="str">
        <f>[1]!WB(O228,"&lt;=",(50))</f>
        <v>&lt;=</v>
      </c>
      <c r="Q228" s="19">
        <f t="shared" si="38"/>
        <v>-8.9047619047619122</v>
      </c>
      <c r="R228" s="49" t="str">
        <f>[1]!WB(Q228,"&lt;=",0)</f>
        <v>&lt;=</v>
      </c>
      <c r="S228" s="35">
        <v>0</v>
      </c>
      <c r="T228" s="49" t="str">
        <f>[1]!WB(S228,"&lt;=",F228)</f>
        <v>&lt;=</v>
      </c>
      <c r="U228" s="30">
        <f t="shared" si="35"/>
        <v>0</v>
      </c>
    </row>
    <row r="229" spans="1:21" ht="26.25" customHeight="1" x14ac:dyDescent="0.2">
      <c r="A229" s="17" t="s">
        <v>230</v>
      </c>
      <c r="B229" s="18" t="str">
        <f t="shared" si="39"/>
        <v>UK Chemical Industry…</v>
      </c>
      <c r="C229" s="19">
        <v>1024520.0000000001</v>
      </c>
      <c r="D229" s="20">
        <v>27.80952380952381</v>
      </c>
      <c r="E229" s="20">
        <v>18441360</v>
      </c>
      <c r="F229" s="21">
        <f t="shared" si="36"/>
        <v>1.5996134897136212E-3</v>
      </c>
      <c r="G229" s="25"/>
      <c r="H229" s="21">
        <f t="shared" si="32"/>
        <v>153678</v>
      </c>
      <c r="I229" s="21">
        <f t="shared" si="37"/>
        <v>153.678</v>
      </c>
      <c r="J229" s="21">
        <f t="shared" si="33"/>
        <v>4610.34</v>
      </c>
      <c r="K229" s="21">
        <f t="shared" si="34"/>
        <v>276620.40000000002</v>
      </c>
      <c r="L229" s="21">
        <f t="shared" si="40"/>
        <v>92206.8</v>
      </c>
      <c r="M229" s="21">
        <f t="shared" si="41"/>
        <v>60</v>
      </c>
      <c r="N229" s="25"/>
      <c r="O229" s="43">
        <v>41.095238095238102</v>
      </c>
      <c r="P229" s="55" t="str">
        <f>[1]!WB(O229,"&lt;=",(50))</f>
        <v>&lt;=</v>
      </c>
      <c r="Q229" s="19">
        <f t="shared" si="38"/>
        <v>-8.9047619047619122</v>
      </c>
      <c r="R229" s="49" t="str">
        <f>[1]!WB(Q229,"&lt;=",0)</f>
        <v>&lt;=</v>
      </c>
      <c r="S229" s="35">
        <v>0</v>
      </c>
      <c r="T229" s="49" t="str">
        <f>[1]!WB(S229,"&lt;=",F229)</f>
        <v>&lt;=</v>
      </c>
      <c r="U229" s="30">
        <f t="shared" si="35"/>
        <v>0</v>
      </c>
    </row>
    <row r="230" spans="1:21" ht="26.25" customHeight="1" x14ac:dyDescent="0.2">
      <c r="A230" s="17" t="s">
        <v>231</v>
      </c>
      <c r="B230" s="18" t="str">
        <f t="shared" si="39"/>
        <v>UK Chemical Industry…</v>
      </c>
      <c r="C230" s="19">
        <v>1024520.0000000001</v>
      </c>
      <c r="D230" s="20">
        <v>27.80952380952381</v>
      </c>
      <c r="E230" s="20">
        <v>18441360</v>
      </c>
      <c r="F230" s="21">
        <f t="shared" si="36"/>
        <v>1.5996134897136212E-3</v>
      </c>
      <c r="G230" s="25"/>
      <c r="H230" s="21">
        <f t="shared" si="32"/>
        <v>153678</v>
      </c>
      <c r="I230" s="21">
        <f t="shared" si="37"/>
        <v>153.678</v>
      </c>
      <c r="J230" s="21">
        <f t="shared" si="33"/>
        <v>4610.34</v>
      </c>
      <c r="K230" s="21">
        <f t="shared" si="34"/>
        <v>276620.40000000002</v>
      </c>
      <c r="L230" s="21">
        <f t="shared" si="40"/>
        <v>92206.8</v>
      </c>
      <c r="M230" s="21">
        <f t="shared" si="41"/>
        <v>60</v>
      </c>
      <c r="N230" s="25"/>
      <c r="O230" s="43">
        <v>41.095238095238102</v>
      </c>
      <c r="P230" s="55" t="str">
        <f>[1]!WB(O230,"&lt;=",(50))</f>
        <v>&lt;=</v>
      </c>
      <c r="Q230" s="19">
        <f t="shared" si="38"/>
        <v>-8.9047619047619122</v>
      </c>
      <c r="R230" s="49" t="str">
        <f>[1]!WB(Q230,"&lt;=",0)</f>
        <v>&lt;=</v>
      </c>
      <c r="S230" s="35">
        <v>0</v>
      </c>
      <c r="T230" s="49" t="str">
        <f>[1]!WB(S230,"&lt;=",F230)</f>
        <v>&lt;=</v>
      </c>
      <c r="U230" s="30">
        <f t="shared" si="35"/>
        <v>0</v>
      </c>
    </row>
    <row r="231" spans="1:21" ht="26.25" customHeight="1" x14ac:dyDescent="0.2">
      <c r="A231" s="17" t="s">
        <v>232</v>
      </c>
      <c r="B231" s="18" t="str">
        <f t="shared" si="39"/>
        <v>UK Chemical Industry…</v>
      </c>
      <c r="C231" s="19">
        <v>1024520.0000000001</v>
      </c>
      <c r="D231" s="20">
        <v>27.80952380952381</v>
      </c>
      <c r="E231" s="20">
        <v>18441360</v>
      </c>
      <c r="F231" s="21">
        <f t="shared" si="36"/>
        <v>1.5996134897136212E-3</v>
      </c>
      <c r="G231" s="25"/>
      <c r="H231" s="21">
        <f t="shared" si="32"/>
        <v>153678</v>
      </c>
      <c r="I231" s="21">
        <f t="shared" si="37"/>
        <v>153.678</v>
      </c>
      <c r="J231" s="21">
        <f t="shared" si="33"/>
        <v>4610.34</v>
      </c>
      <c r="K231" s="21">
        <f t="shared" si="34"/>
        <v>276620.40000000002</v>
      </c>
      <c r="L231" s="21">
        <f t="shared" si="40"/>
        <v>92206.8</v>
      </c>
      <c r="M231" s="21">
        <f t="shared" si="41"/>
        <v>60</v>
      </c>
      <c r="N231" s="25"/>
      <c r="O231" s="43">
        <v>41.095238095238102</v>
      </c>
      <c r="P231" s="55" t="str">
        <f>[1]!WB(O231,"&lt;=",(50))</f>
        <v>&lt;=</v>
      </c>
      <c r="Q231" s="19">
        <f t="shared" si="38"/>
        <v>-8.9047619047619122</v>
      </c>
      <c r="R231" s="49" t="str">
        <f>[1]!WB(Q231,"&lt;=",0)</f>
        <v>&lt;=</v>
      </c>
      <c r="S231" s="35">
        <v>0</v>
      </c>
      <c r="T231" s="49" t="str">
        <f>[1]!WB(S231,"&lt;=",F231)</f>
        <v>&lt;=</v>
      </c>
      <c r="U231" s="30">
        <f t="shared" si="35"/>
        <v>0</v>
      </c>
    </row>
    <row r="232" spans="1:21" ht="26.25" customHeight="1" x14ac:dyDescent="0.2">
      <c r="A232" s="17" t="s">
        <v>233</v>
      </c>
      <c r="B232" s="18" t="str">
        <f t="shared" si="39"/>
        <v>UK Chemical Industry…</v>
      </c>
      <c r="C232" s="19">
        <v>1024520.0000000001</v>
      </c>
      <c r="D232" s="20">
        <v>27.80952380952381</v>
      </c>
      <c r="E232" s="20">
        <v>18441360</v>
      </c>
      <c r="F232" s="21">
        <f t="shared" si="36"/>
        <v>1.5996134897136212E-3</v>
      </c>
      <c r="G232" s="25"/>
      <c r="H232" s="21">
        <f t="shared" si="32"/>
        <v>153678</v>
      </c>
      <c r="I232" s="21">
        <f t="shared" si="37"/>
        <v>153.678</v>
      </c>
      <c r="J232" s="21">
        <f t="shared" si="33"/>
        <v>4610.34</v>
      </c>
      <c r="K232" s="21">
        <f t="shared" si="34"/>
        <v>276620.40000000002</v>
      </c>
      <c r="L232" s="21">
        <f t="shared" si="40"/>
        <v>92206.8</v>
      </c>
      <c r="M232" s="21">
        <f t="shared" si="41"/>
        <v>60</v>
      </c>
      <c r="N232" s="25"/>
      <c r="O232" s="43">
        <v>41.095238095238102</v>
      </c>
      <c r="P232" s="55" t="str">
        <f>[1]!WB(O232,"&lt;=",(50))</f>
        <v>&lt;=</v>
      </c>
      <c r="Q232" s="19">
        <f t="shared" si="38"/>
        <v>-8.9047619047619122</v>
      </c>
      <c r="R232" s="49" t="str">
        <f>[1]!WB(Q232,"&lt;=",0)</f>
        <v>&lt;=</v>
      </c>
      <c r="S232" s="35">
        <v>0</v>
      </c>
      <c r="T232" s="49" t="str">
        <f>[1]!WB(S232,"&lt;=",F232)</f>
        <v>&lt;=</v>
      </c>
      <c r="U232" s="30">
        <f t="shared" si="35"/>
        <v>0</v>
      </c>
    </row>
    <row r="233" spans="1:21" ht="26.25" customHeight="1" x14ac:dyDescent="0.2">
      <c r="A233" s="17" t="s">
        <v>234</v>
      </c>
      <c r="B233" s="18" t="str">
        <f t="shared" si="39"/>
        <v>UK Chemical Industry…</v>
      </c>
      <c r="C233" s="19">
        <v>1024520.0000000001</v>
      </c>
      <c r="D233" s="20">
        <v>27.80952380952381</v>
      </c>
      <c r="E233" s="20">
        <v>18441360</v>
      </c>
      <c r="F233" s="21">
        <f t="shared" si="36"/>
        <v>1.5996134897136212E-3</v>
      </c>
      <c r="G233" s="25"/>
      <c r="H233" s="21">
        <f t="shared" si="32"/>
        <v>153678</v>
      </c>
      <c r="I233" s="21">
        <f t="shared" si="37"/>
        <v>153.678</v>
      </c>
      <c r="J233" s="21">
        <f t="shared" si="33"/>
        <v>4610.34</v>
      </c>
      <c r="K233" s="21">
        <f t="shared" si="34"/>
        <v>276620.40000000002</v>
      </c>
      <c r="L233" s="21">
        <f t="shared" si="40"/>
        <v>92206.8</v>
      </c>
      <c r="M233" s="21">
        <f t="shared" si="41"/>
        <v>60</v>
      </c>
      <c r="N233" s="25"/>
      <c r="O233" s="43">
        <v>41.095238095238102</v>
      </c>
      <c r="P233" s="55" t="str">
        <f>[1]!WB(O233,"&lt;=",(50))</f>
        <v>&lt;=</v>
      </c>
      <c r="Q233" s="19">
        <f t="shared" si="38"/>
        <v>-8.9047619047619122</v>
      </c>
      <c r="R233" s="49" t="str">
        <f>[1]!WB(Q233,"&lt;=",0)</f>
        <v>&lt;=</v>
      </c>
      <c r="S233" s="35">
        <v>0</v>
      </c>
      <c r="T233" s="49" t="str">
        <f>[1]!WB(S233,"&lt;=",F233)</f>
        <v>&lt;=</v>
      </c>
      <c r="U233" s="30">
        <f t="shared" si="35"/>
        <v>0</v>
      </c>
    </row>
    <row r="234" spans="1:21" ht="26.25" customHeight="1" x14ac:dyDescent="0.2">
      <c r="A234" s="17" t="s">
        <v>235</v>
      </c>
      <c r="B234" s="18" t="str">
        <f t="shared" si="39"/>
        <v>UK Chemical Industry…</v>
      </c>
      <c r="C234" s="19">
        <v>1024520.0000000001</v>
      </c>
      <c r="D234" s="20">
        <v>27.80952380952381</v>
      </c>
      <c r="E234" s="20">
        <v>18441360</v>
      </c>
      <c r="F234" s="21">
        <f t="shared" si="36"/>
        <v>1.5996134897136212E-3</v>
      </c>
      <c r="G234" s="25"/>
      <c r="H234" s="21">
        <f t="shared" si="32"/>
        <v>153678</v>
      </c>
      <c r="I234" s="21">
        <f t="shared" si="37"/>
        <v>153.678</v>
      </c>
      <c r="J234" s="21">
        <f t="shared" si="33"/>
        <v>4610.34</v>
      </c>
      <c r="K234" s="21">
        <f t="shared" si="34"/>
        <v>276620.40000000002</v>
      </c>
      <c r="L234" s="21">
        <f t="shared" si="40"/>
        <v>92206.8</v>
      </c>
      <c r="M234" s="21">
        <f t="shared" si="41"/>
        <v>60</v>
      </c>
      <c r="N234" s="25"/>
      <c r="O234" s="43">
        <v>41.095238095238102</v>
      </c>
      <c r="P234" s="55" t="str">
        <f>[1]!WB(O234,"&lt;=",(50))</f>
        <v>&lt;=</v>
      </c>
      <c r="Q234" s="19">
        <f t="shared" si="38"/>
        <v>-8.9047619047619122</v>
      </c>
      <c r="R234" s="49" t="str">
        <f>[1]!WB(Q234,"&lt;=",0)</f>
        <v>&lt;=</v>
      </c>
      <c r="S234" s="35">
        <v>0</v>
      </c>
      <c r="T234" s="49" t="str">
        <f>[1]!WB(S234,"&lt;=",F234)</f>
        <v>&lt;=</v>
      </c>
      <c r="U234" s="30">
        <f t="shared" si="35"/>
        <v>0</v>
      </c>
    </row>
    <row r="235" spans="1:21" ht="26.25" customHeight="1" x14ac:dyDescent="0.2">
      <c r="A235" s="17" t="s">
        <v>236</v>
      </c>
      <c r="B235" s="18" t="str">
        <f t="shared" si="39"/>
        <v>UK Chemical Industry…</v>
      </c>
      <c r="C235" s="19">
        <v>1024520.0000000001</v>
      </c>
      <c r="D235" s="20">
        <v>27.80952380952381</v>
      </c>
      <c r="E235" s="20">
        <v>18441360</v>
      </c>
      <c r="F235" s="21">
        <f t="shared" si="36"/>
        <v>1.5996134897136212E-3</v>
      </c>
      <c r="G235" s="25"/>
      <c r="H235" s="21">
        <f t="shared" si="32"/>
        <v>153678</v>
      </c>
      <c r="I235" s="21">
        <f t="shared" si="37"/>
        <v>153.678</v>
      </c>
      <c r="J235" s="21">
        <f t="shared" si="33"/>
        <v>4610.34</v>
      </c>
      <c r="K235" s="21">
        <f t="shared" si="34"/>
        <v>276620.40000000002</v>
      </c>
      <c r="L235" s="21">
        <f t="shared" si="40"/>
        <v>92206.8</v>
      </c>
      <c r="M235" s="21">
        <f t="shared" si="41"/>
        <v>60</v>
      </c>
      <c r="N235" s="25"/>
      <c r="O235" s="43">
        <v>41.095238095238102</v>
      </c>
      <c r="P235" s="55" t="str">
        <f>[1]!WB(O235,"&lt;=",(50))</f>
        <v>&lt;=</v>
      </c>
      <c r="Q235" s="19">
        <f t="shared" si="38"/>
        <v>-8.9047619047619122</v>
      </c>
      <c r="R235" s="49" t="str">
        <f>[1]!WB(Q235,"&lt;=",0)</f>
        <v>&lt;=</v>
      </c>
      <c r="S235" s="35">
        <v>0</v>
      </c>
      <c r="T235" s="49" t="str">
        <f>[1]!WB(S235,"&lt;=",F235)</f>
        <v>&lt;=</v>
      </c>
      <c r="U235" s="30">
        <f t="shared" si="35"/>
        <v>0</v>
      </c>
    </row>
    <row r="236" spans="1:21" ht="26.25" customHeight="1" x14ac:dyDescent="0.2">
      <c r="A236" s="17" t="s">
        <v>237</v>
      </c>
      <c r="B236" s="18" t="str">
        <f t="shared" si="39"/>
        <v>UK Chemical Industry…</v>
      </c>
      <c r="C236" s="19">
        <v>1024520.0000000001</v>
      </c>
      <c r="D236" s="20">
        <v>27.80952380952381</v>
      </c>
      <c r="E236" s="20">
        <v>18441360</v>
      </c>
      <c r="F236" s="21">
        <f t="shared" si="36"/>
        <v>1.5996134897136212E-3</v>
      </c>
      <c r="G236" s="25"/>
      <c r="H236" s="21">
        <f t="shared" si="32"/>
        <v>153678</v>
      </c>
      <c r="I236" s="21">
        <f t="shared" si="37"/>
        <v>153.678</v>
      </c>
      <c r="J236" s="21">
        <f t="shared" si="33"/>
        <v>4610.34</v>
      </c>
      <c r="K236" s="21">
        <f t="shared" si="34"/>
        <v>276620.40000000002</v>
      </c>
      <c r="L236" s="21">
        <f t="shared" si="40"/>
        <v>92206.8</v>
      </c>
      <c r="M236" s="21">
        <f t="shared" si="41"/>
        <v>60</v>
      </c>
      <c r="N236" s="25"/>
      <c r="O236" s="43">
        <v>41.095238095238102</v>
      </c>
      <c r="P236" s="55" t="str">
        <f>[1]!WB(O236,"&lt;=",(50))</f>
        <v>&lt;=</v>
      </c>
      <c r="Q236" s="19">
        <f t="shared" si="38"/>
        <v>-8.9047619047619122</v>
      </c>
      <c r="R236" s="49" t="str">
        <f>[1]!WB(Q236,"&lt;=",0)</f>
        <v>&lt;=</v>
      </c>
      <c r="S236" s="35">
        <v>0</v>
      </c>
      <c r="T236" s="49" t="str">
        <f>[1]!WB(S236,"&lt;=",F236)</f>
        <v>&lt;=</v>
      </c>
      <c r="U236" s="30">
        <f t="shared" si="35"/>
        <v>0</v>
      </c>
    </row>
    <row r="237" spans="1:21" ht="26.25" customHeight="1" x14ac:dyDescent="0.2">
      <c r="A237" s="17" t="s">
        <v>238</v>
      </c>
      <c r="B237" s="18" t="str">
        <f t="shared" si="39"/>
        <v>UK Chemical Industry…</v>
      </c>
      <c r="C237" s="19">
        <v>1024520.0000000001</v>
      </c>
      <c r="D237" s="20">
        <v>27.80952380952381</v>
      </c>
      <c r="E237" s="20">
        <v>18441360</v>
      </c>
      <c r="F237" s="21">
        <f t="shared" si="36"/>
        <v>1.5996134897136212E-3</v>
      </c>
      <c r="G237" s="25"/>
      <c r="H237" s="21">
        <f t="shared" si="32"/>
        <v>153678</v>
      </c>
      <c r="I237" s="21">
        <f t="shared" si="37"/>
        <v>153.678</v>
      </c>
      <c r="J237" s="21">
        <f t="shared" si="33"/>
        <v>4610.34</v>
      </c>
      <c r="K237" s="21">
        <f t="shared" si="34"/>
        <v>276620.40000000002</v>
      </c>
      <c r="L237" s="21">
        <f t="shared" si="40"/>
        <v>92206.8</v>
      </c>
      <c r="M237" s="21">
        <f t="shared" si="41"/>
        <v>60</v>
      </c>
      <c r="N237" s="25"/>
      <c r="O237" s="43">
        <v>41.095238095238102</v>
      </c>
      <c r="P237" s="55" t="str">
        <f>[1]!WB(O237,"&lt;=",(50))</f>
        <v>&lt;=</v>
      </c>
      <c r="Q237" s="19">
        <f t="shared" si="38"/>
        <v>-8.9047619047619122</v>
      </c>
      <c r="R237" s="49" t="str">
        <f>[1]!WB(Q237,"&lt;=",0)</f>
        <v>&lt;=</v>
      </c>
      <c r="S237" s="35">
        <v>0</v>
      </c>
      <c r="T237" s="49" t="str">
        <f>[1]!WB(S237,"&lt;=",F237)</f>
        <v>&lt;=</v>
      </c>
      <c r="U237" s="30">
        <f t="shared" si="35"/>
        <v>0</v>
      </c>
    </row>
    <row r="238" spans="1:21" ht="26.25" customHeight="1" x14ac:dyDescent="0.2">
      <c r="A238" s="17" t="s">
        <v>239</v>
      </c>
      <c r="B238" s="18" t="str">
        <f t="shared" si="39"/>
        <v>UK Chemical Industry…</v>
      </c>
      <c r="C238" s="19">
        <v>2268580</v>
      </c>
      <c r="D238" s="20">
        <v>27.809523809523814</v>
      </c>
      <c r="E238" s="20">
        <v>40834440</v>
      </c>
      <c r="F238" s="21">
        <f t="shared" si="36"/>
        <v>3.5420012986515895E-3</v>
      </c>
      <c r="G238" s="25"/>
      <c r="H238" s="21">
        <f t="shared" si="32"/>
        <v>340287</v>
      </c>
      <c r="I238" s="21">
        <f t="shared" si="37"/>
        <v>340.28699999999998</v>
      </c>
      <c r="J238" s="21">
        <f t="shared" si="33"/>
        <v>10208.61</v>
      </c>
      <c r="K238" s="21">
        <f t="shared" si="34"/>
        <v>612516.6</v>
      </c>
      <c r="L238" s="21">
        <f t="shared" si="40"/>
        <v>204172.2</v>
      </c>
      <c r="M238" s="21">
        <f t="shared" si="41"/>
        <v>59.999999999999993</v>
      </c>
      <c r="N238" s="25"/>
      <c r="O238" s="43">
        <v>41.095238095238088</v>
      </c>
      <c r="P238" s="55" t="str">
        <f>[1]!WB(O238,"&lt;=",(50))</f>
        <v>&lt;=</v>
      </c>
      <c r="Q238" s="19">
        <f t="shared" si="38"/>
        <v>-8.9047619047619087</v>
      </c>
      <c r="R238" s="49" t="str">
        <f>[1]!WB(Q238,"&lt;=",0)</f>
        <v>&lt;=</v>
      </c>
      <c r="S238" s="35">
        <v>0</v>
      </c>
      <c r="T238" s="49" t="str">
        <f>[1]!WB(S238,"&lt;=",F238)</f>
        <v>&lt;=</v>
      </c>
      <c r="U238" s="30">
        <f t="shared" si="35"/>
        <v>0</v>
      </c>
    </row>
    <row r="239" spans="1:21" ht="26.25" customHeight="1" x14ac:dyDescent="0.2">
      <c r="A239" s="17" t="s">
        <v>240</v>
      </c>
      <c r="B239" s="18" t="str">
        <f t="shared" si="39"/>
        <v>UK Chemical Industry…</v>
      </c>
      <c r="C239" s="19">
        <v>2268580</v>
      </c>
      <c r="D239" s="20">
        <v>27.809523809523814</v>
      </c>
      <c r="E239" s="20">
        <v>40834440</v>
      </c>
      <c r="F239" s="21">
        <f t="shared" si="36"/>
        <v>3.5420012986515895E-3</v>
      </c>
      <c r="G239" s="25"/>
      <c r="H239" s="21">
        <f t="shared" si="32"/>
        <v>340287</v>
      </c>
      <c r="I239" s="21">
        <f t="shared" si="37"/>
        <v>340.28699999999998</v>
      </c>
      <c r="J239" s="21">
        <f t="shared" si="33"/>
        <v>10208.61</v>
      </c>
      <c r="K239" s="21">
        <f t="shared" si="34"/>
        <v>612516.6</v>
      </c>
      <c r="L239" s="21">
        <f t="shared" si="40"/>
        <v>204172.2</v>
      </c>
      <c r="M239" s="21">
        <f t="shared" si="41"/>
        <v>59.999999999999993</v>
      </c>
      <c r="N239" s="25"/>
      <c r="O239" s="43">
        <v>41.095238095238088</v>
      </c>
      <c r="P239" s="55" t="str">
        <f>[1]!WB(O239,"&lt;=",(50))</f>
        <v>&lt;=</v>
      </c>
      <c r="Q239" s="19">
        <f t="shared" si="38"/>
        <v>-8.9047619047619087</v>
      </c>
      <c r="R239" s="49" t="str">
        <f>[1]!WB(Q239,"&lt;=",0)</f>
        <v>&lt;=</v>
      </c>
      <c r="S239" s="35">
        <v>0</v>
      </c>
      <c r="T239" s="49" t="str">
        <f>[1]!WB(S239,"&lt;=",F239)</f>
        <v>&lt;=</v>
      </c>
      <c r="U239" s="30">
        <f t="shared" si="35"/>
        <v>0</v>
      </c>
    </row>
    <row r="240" spans="1:21" ht="26.25" customHeight="1" x14ac:dyDescent="0.2">
      <c r="A240" s="17" t="s">
        <v>241</v>
      </c>
      <c r="B240" s="18" t="str">
        <f t="shared" si="39"/>
        <v>UK Chemical Industry…</v>
      </c>
      <c r="C240" s="19">
        <v>2268580</v>
      </c>
      <c r="D240" s="20">
        <v>27.809523809523814</v>
      </c>
      <c r="E240" s="20">
        <v>40834440</v>
      </c>
      <c r="F240" s="21">
        <f t="shared" si="36"/>
        <v>3.5420012986515895E-3</v>
      </c>
      <c r="G240" s="25"/>
      <c r="H240" s="21">
        <f t="shared" si="32"/>
        <v>340287</v>
      </c>
      <c r="I240" s="21">
        <f t="shared" si="37"/>
        <v>340.28699999999998</v>
      </c>
      <c r="J240" s="21">
        <f t="shared" si="33"/>
        <v>10208.61</v>
      </c>
      <c r="K240" s="21">
        <f t="shared" si="34"/>
        <v>612516.6</v>
      </c>
      <c r="L240" s="21">
        <f t="shared" si="40"/>
        <v>204172.2</v>
      </c>
      <c r="M240" s="21">
        <f t="shared" si="41"/>
        <v>59.999999999999993</v>
      </c>
      <c r="N240" s="25"/>
      <c r="O240" s="43">
        <v>41.095238095238088</v>
      </c>
      <c r="P240" s="55" t="str">
        <f>[1]!WB(O240,"&lt;=",(50))</f>
        <v>&lt;=</v>
      </c>
      <c r="Q240" s="19">
        <f t="shared" si="38"/>
        <v>-8.9047619047619087</v>
      </c>
      <c r="R240" s="49" t="str">
        <f>[1]!WB(Q240,"&lt;=",0)</f>
        <v>&lt;=</v>
      </c>
      <c r="S240" s="35">
        <v>0</v>
      </c>
      <c r="T240" s="49" t="str">
        <f>[1]!WB(S240,"&lt;=",F240)</f>
        <v>&lt;=</v>
      </c>
      <c r="U240" s="30">
        <f t="shared" si="35"/>
        <v>0</v>
      </c>
    </row>
    <row r="241" spans="1:21" ht="26.25" customHeight="1" thickBot="1" x14ac:dyDescent="0.25">
      <c r="A241" s="17" t="s">
        <v>242</v>
      </c>
      <c r="B241" s="18" t="str">
        <f t="shared" si="39"/>
        <v>UK Chemical Industry…</v>
      </c>
      <c r="C241" s="22">
        <v>2268580</v>
      </c>
      <c r="D241" s="23">
        <v>27.809523809523814</v>
      </c>
      <c r="E241" s="23">
        <v>40834440</v>
      </c>
      <c r="F241" s="21">
        <f t="shared" si="36"/>
        <v>3.5420012986515895E-3</v>
      </c>
      <c r="G241" s="26"/>
      <c r="H241" s="21">
        <f t="shared" si="32"/>
        <v>340287</v>
      </c>
      <c r="I241" s="21">
        <f t="shared" si="37"/>
        <v>340.28699999999998</v>
      </c>
      <c r="J241" s="21">
        <f t="shared" si="33"/>
        <v>10208.61</v>
      </c>
      <c r="K241" s="21">
        <f t="shared" si="34"/>
        <v>612516.6</v>
      </c>
      <c r="L241" s="21">
        <f t="shared" si="40"/>
        <v>204172.2</v>
      </c>
      <c r="M241" s="21">
        <f t="shared" si="41"/>
        <v>59.999999999999993</v>
      </c>
      <c r="N241" s="25"/>
      <c r="O241" s="43">
        <v>41.095238095238088</v>
      </c>
      <c r="P241" s="55" t="str">
        <f>[1]!WB(O241,"&lt;=",(50))</f>
        <v>&lt;=</v>
      </c>
      <c r="Q241" s="19">
        <f t="shared" si="38"/>
        <v>-8.9047619047619087</v>
      </c>
      <c r="R241" s="49" t="str">
        <f>[1]!WB(Q241,"&lt;=",0)</f>
        <v>&lt;=</v>
      </c>
      <c r="S241" s="35">
        <v>0</v>
      </c>
      <c r="T241" s="49" t="str">
        <f>[1]!WB(S241,"&lt;=",F241)</f>
        <v>&lt;=</v>
      </c>
      <c r="U241" s="31">
        <f t="shared" si="35"/>
        <v>0</v>
      </c>
    </row>
    <row r="242" spans="1:21" ht="26.25" customHeight="1" x14ac:dyDescent="0.2">
      <c r="A242" s="17" t="s">
        <v>243</v>
      </c>
      <c r="B242" s="18" t="str">
        <f t="shared" si="39"/>
        <v>UK Chemical Industry…</v>
      </c>
      <c r="C242" s="14">
        <v>2268580</v>
      </c>
      <c r="D242" s="14">
        <v>27.809523809523814</v>
      </c>
      <c r="E242" s="14">
        <v>40834440</v>
      </c>
      <c r="F242" s="21">
        <f t="shared" si="36"/>
        <v>3.5420012986515895E-3</v>
      </c>
      <c r="G242" s="27"/>
      <c r="H242" s="21">
        <f t="shared" si="32"/>
        <v>340287</v>
      </c>
      <c r="I242" s="21">
        <f t="shared" si="37"/>
        <v>340.28699999999998</v>
      </c>
      <c r="J242" s="21">
        <f t="shared" si="33"/>
        <v>10208.61</v>
      </c>
      <c r="K242" s="21">
        <f t="shared" si="34"/>
        <v>612516.6</v>
      </c>
      <c r="L242" s="21">
        <f t="shared" si="40"/>
        <v>204172.2</v>
      </c>
      <c r="M242" s="21">
        <f t="shared" si="41"/>
        <v>59.999999999999993</v>
      </c>
      <c r="N242" s="25"/>
      <c r="O242" s="43">
        <v>41.095238095238088</v>
      </c>
      <c r="P242" s="55" t="str">
        <f>[1]!WB(O242,"&lt;=",(50))</f>
        <v>&lt;=</v>
      </c>
      <c r="Q242" s="19">
        <f t="shared" si="38"/>
        <v>-8.9047619047619087</v>
      </c>
      <c r="R242" s="49" t="str">
        <f>[1]!WB(Q242,"&lt;=",0)</f>
        <v>&lt;=</v>
      </c>
      <c r="S242" s="35">
        <v>0</v>
      </c>
      <c r="T242" s="49" t="str">
        <f>[1]!WB(S242,"&lt;=",F242)</f>
        <v>&lt;=</v>
      </c>
      <c r="U242" s="15">
        <f t="shared" si="35"/>
        <v>0</v>
      </c>
    </row>
    <row r="243" spans="1:21" ht="26.25" customHeight="1" x14ac:dyDescent="0.2">
      <c r="A243" s="17" t="s">
        <v>244</v>
      </c>
      <c r="B243" s="18" t="str">
        <f t="shared" si="39"/>
        <v>UK Chemical Industry…</v>
      </c>
      <c r="C243" s="14">
        <v>2268580</v>
      </c>
      <c r="D243" s="14">
        <v>27.809523809523814</v>
      </c>
      <c r="E243" s="14">
        <v>40834440</v>
      </c>
      <c r="F243" s="21">
        <f t="shared" si="36"/>
        <v>3.5420012986515895E-3</v>
      </c>
      <c r="G243" s="27"/>
      <c r="H243" s="21">
        <f t="shared" si="32"/>
        <v>340287</v>
      </c>
      <c r="I243" s="21">
        <f t="shared" si="37"/>
        <v>340.28699999999998</v>
      </c>
      <c r="J243" s="21">
        <f t="shared" si="33"/>
        <v>10208.61</v>
      </c>
      <c r="K243" s="21">
        <f t="shared" si="34"/>
        <v>612516.6</v>
      </c>
      <c r="L243" s="21">
        <f t="shared" si="40"/>
        <v>204172.2</v>
      </c>
      <c r="M243" s="21">
        <f t="shared" si="41"/>
        <v>59.999999999999993</v>
      </c>
      <c r="N243" s="25"/>
      <c r="O243" s="43">
        <v>41.095238095238088</v>
      </c>
      <c r="P243" s="55" t="str">
        <f>[1]!WB(O243,"&lt;=",(50))</f>
        <v>&lt;=</v>
      </c>
      <c r="Q243" s="19">
        <f t="shared" si="38"/>
        <v>-8.9047619047619087</v>
      </c>
      <c r="R243" s="49" t="str">
        <f>[1]!WB(Q243,"&lt;=",0)</f>
        <v>&lt;=</v>
      </c>
      <c r="S243" s="35">
        <v>0</v>
      </c>
      <c r="T243" s="49" t="str">
        <f>[1]!WB(S243,"&lt;=",F243)</f>
        <v>&lt;=</v>
      </c>
      <c r="U243" s="15">
        <f t="shared" si="35"/>
        <v>0</v>
      </c>
    </row>
    <row r="244" spans="1:21" ht="26.25" customHeight="1" x14ac:dyDescent="0.2">
      <c r="A244" s="17" t="s">
        <v>245</v>
      </c>
      <c r="B244" s="18" t="str">
        <f t="shared" si="39"/>
        <v>UK Chemical Industry…</v>
      </c>
      <c r="C244" s="14">
        <v>2268580</v>
      </c>
      <c r="D244" s="14">
        <v>27.809523809523814</v>
      </c>
      <c r="E244" s="14">
        <v>40834440</v>
      </c>
      <c r="F244" s="21">
        <f t="shared" si="36"/>
        <v>3.5420012986515895E-3</v>
      </c>
      <c r="G244" s="27"/>
      <c r="H244" s="21">
        <f t="shared" si="32"/>
        <v>340287</v>
      </c>
      <c r="I244" s="21">
        <f t="shared" si="37"/>
        <v>340.28699999999998</v>
      </c>
      <c r="J244" s="21">
        <f t="shared" si="33"/>
        <v>10208.61</v>
      </c>
      <c r="K244" s="21">
        <f t="shared" si="34"/>
        <v>612516.6</v>
      </c>
      <c r="L244" s="21">
        <f t="shared" si="40"/>
        <v>204172.2</v>
      </c>
      <c r="M244" s="21">
        <f t="shared" si="41"/>
        <v>59.999999999999993</v>
      </c>
      <c r="N244" s="25"/>
      <c r="O244" s="43">
        <v>41.095238095238088</v>
      </c>
      <c r="P244" s="55" t="str">
        <f>[1]!WB(O244,"&lt;=",(50))</f>
        <v>&lt;=</v>
      </c>
      <c r="Q244" s="19">
        <f t="shared" si="38"/>
        <v>-8.9047619047619087</v>
      </c>
      <c r="R244" s="49" t="str">
        <f>[1]!WB(Q244,"&lt;=",0)</f>
        <v>&lt;=</v>
      </c>
      <c r="S244" s="35">
        <v>0</v>
      </c>
      <c r="T244" s="49" t="str">
        <f>[1]!WB(S244,"&lt;=",F244)</f>
        <v>&lt;=</v>
      </c>
      <c r="U244" s="15">
        <f t="shared" si="35"/>
        <v>0</v>
      </c>
    </row>
    <row r="245" spans="1:21" ht="26.25" customHeight="1" x14ac:dyDescent="0.2">
      <c r="A245" s="17" t="s">
        <v>246</v>
      </c>
      <c r="B245" s="18" t="str">
        <f t="shared" si="39"/>
        <v>UK Chemical Industry…</v>
      </c>
      <c r="C245" s="14">
        <v>2268580</v>
      </c>
      <c r="D245" s="14">
        <v>27.809523809523814</v>
      </c>
      <c r="E245" s="14">
        <v>40834440</v>
      </c>
      <c r="F245" s="21">
        <f t="shared" si="36"/>
        <v>3.5420012986515895E-3</v>
      </c>
      <c r="G245" s="27"/>
      <c r="H245" s="21">
        <f t="shared" si="32"/>
        <v>340287</v>
      </c>
      <c r="I245" s="21">
        <f t="shared" si="37"/>
        <v>340.28699999999998</v>
      </c>
      <c r="J245" s="21">
        <f t="shared" si="33"/>
        <v>10208.61</v>
      </c>
      <c r="K245" s="21">
        <f t="shared" si="34"/>
        <v>612516.6</v>
      </c>
      <c r="L245" s="21">
        <f t="shared" si="40"/>
        <v>204172.2</v>
      </c>
      <c r="M245" s="21">
        <f t="shared" si="41"/>
        <v>59.999999999999993</v>
      </c>
      <c r="N245" s="25"/>
      <c r="O245" s="43">
        <v>41.095238095238088</v>
      </c>
      <c r="P245" s="55" t="str">
        <f>[1]!WB(O245,"&lt;=",(50))</f>
        <v>&lt;=</v>
      </c>
      <c r="Q245" s="19">
        <f t="shared" si="38"/>
        <v>-8.9047619047619087</v>
      </c>
      <c r="R245" s="49" t="str">
        <f>[1]!WB(Q245,"&lt;=",0)</f>
        <v>&lt;=</v>
      </c>
      <c r="S245" s="35">
        <v>0</v>
      </c>
      <c r="T245" s="49" t="str">
        <f>[1]!WB(S245,"&lt;=",F245)</f>
        <v>&lt;=</v>
      </c>
      <c r="U245" s="15">
        <f t="shared" si="35"/>
        <v>0</v>
      </c>
    </row>
    <row r="246" spans="1:21" ht="26.25" customHeight="1" x14ac:dyDescent="0.2">
      <c r="A246" s="17" t="s">
        <v>247</v>
      </c>
      <c r="B246" s="18" t="str">
        <f t="shared" si="39"/>
        <v>UK Chemical Industry…</v>
      </c>
      <c r="C246" s="14">
        <v>2268580</v>
      </c>
      <c r="D246" s="14">
        <v>27.809523809523814</v>
      </c>
      <c r="E246" s="14">
        <v>40834440</v>
      </c>
      <c r="F246" s="21">
        <f t="shared" si="36"/>
        <v>3.5420012986515895E-3</v>
      </c>
      <c r="G246" s="27"/>
      <c r="H246" s="21">
        <f t="shared" si="32"/>
        <v>340287</v>
      </c>
      <c r="I246" s="21">
        <f t="shared" si="37"/>
        <v>340.28699999999998</v>
      </c>
      <c r="J246" s="21">
        <f t="shared" si="33"/>
        <v>10208.61</v>
      </c>
      <c r="K246" s="21">
        <f t="shared" si="34"/>
        <v>612516.6</v>
      </c>
      <c r="L246" s="21">
        <f t="shared" si="40"/>
        <v>204172.2</v>
      </c>
      <c r="M246" s="21">
        <f t="shared" si="41"/>
        <v>59.999999999999993</v>
      </c>
      <c r="N246" s="25"/>
      <c r="O246" s="43">
        <v>41.095238095238088</v>
      </c>
      <c r="P246" s="55" t="str">
        <f>[1]!WB(O246,"&lt;=",(50))</f>
        <v>&lt;=</v>
      </c>
      <c r="Q246" s="19">
        <f t="shared" si="38"/>
        <v>-8.9047619047619087</v>
      </c>
      <c r="R246" s="49" t="str">
        <f>[1]!WB(Q246,"&lt;=",0)</f>
        <v>&lt;=</v>
      </c>
      <c r="S246" s="35">
        <v>0</v>
      </c>
      <c r="T246" s="49" t="str">
        <f>[1]!WB(S246,"&lt;=",F246)</f>
        <v>&lt;=</v>
      </c>
      <c r="U246" s="15">
        <f t="shared" si="35"/>
        <v>0</v>
      </c>
    </row>
    <row r="247" spans="1:21" ht="26.25" customHeight="1" x14ac:dyDescent="0.2">
      <c r="A247" s="17" t="s">
        <v>248</v>
      </c>
      <c r="B247" s="18" t="str">
        <f t="shared" si="39"/>
        <v>UK Chemical Industry…</v>
      </c>
      <c r="C247" s="14">
        <v>2268580</v>
      </c>
      <c r="D247" s="14">
        <v>27.809523809523814</v>
      </c>
      <c r="E247" s="14">
        <v>40834440</v>
      </c>
      <c r="F247" s="21">
        <f t="shared" si="36"/>
        <v>3.5420012986515895E-3</v>
      </c>
      <c r="G247" s="27"/>
      <c r="H247" s="21">
        <f t="shared" si="32"/>
        <v>340287</v>
      </c>
      <c r="I247" s="21">
        <f t="shared" si="37"/>
        <v>340.28699999999998</v>
      </c>
      <c r="J247" s="21">
        <f t="shared" si="33"/>
        <v>10208.61</v>
      </c>
      <c r="K247" s="21">
        <f t="shared" si="34"/>
        <v>612516.6</v>
      </c>
      <c r="L247" s="21">
        <f t="shared" si="40"/>
        <v>204172.2</v>
      </c>
      <c r="M247" s="21">
        <f t="shared" si="41"/>
        <v>59.999999999999993</v>
      </c>
      <c r="N247" s="25"/>
      <c r="O247" s="43">
        <v>41.095238095238088</v>
      </c>
      <c r="P247" s="55" t="str">
        <f>[1]!WB(O247,"&lt;=",(50))</f>
        <v>&lt;=</v>
      </c>
      <c r="Q247" s="19">
        <f t="shared" si="38"/>
        <v>-8.9047619047619087</v>
      </c>
      <c r="R247" s="49" t="str">
        <f>[1]!WB(Q247,"&lt;=",0)</f>
        <v>&lt;=</v>
      </c>
      <c r="S247" s="35">
        <v>0</v>
      </c>
      <c r="T247" s="49" t="str">
        <f>[1]!WB(S247,"&lt;=",F247)</f>
        <v>&lt;=</v>
      </c>
      <c r="U247" s="15">
        <f t="shared" si="35"/>
        <v>0</v>
      </c>
    </row>
    <row r="248" spans="1:21" ht="26.25" customHeight="1" x14ac:dyDescent="0.2">
      <c r="A248" s="17" t="s">
        <v>249</v>
      </c>
      <c r="B248" s="18" t="str">
        <f t="shared" si="39"/>
        <v>UK Chemical Industry…</v>
      </c>
      <c r="C248" s="14">
        <v>2268580</v>
      </c>
      <c r="D248" s="14">
        <v>27.809523809523814</v>
      </c>
      <c r="E248" s="14">
        <v>40834440</v>
      </c>
      <c r="F248" s="21">
        <f t="shared" si="36"/>
        <v>3.5420012986515895E-3</v>
      </c>
      <c r="G248" s="27"/>
      <c r="H248" s="21">
        <f t="shared" si="32"/>
        <v>340287</v>
      </c>
      <c r="I248" s="21">
        <f t="shared" si="37"/>
        <v>340.28699999999998</v>
      </c>
      <c r="J248" s="21">
        <f t="shared" si="33"/>
        <v>10208.61</v>
      </c>
      <c r="K248" s="21">
        <f t="shared" si="34"/>
        <v>612516.6</v>
      </c>
      <c r="L248" s="21">
        <f t="shared" si="40"/>
        <v>204172.2</v>
      </c>
      <c r="M248" s="21">
        <f t="shared" si="41"/>
        <v>59.999999999999993</v>
      </c>
      <c r="N248" s="25"/>
      <c r="O248" s="43">
        <v>41.095238095238088</v>
      </c>
      <c r="P248" s="55" t="str">
        <f>[1]!WB(O248,"&lt;=",(50))</f>
        <v>&lt;=</v>
      </c>
      <c r="Q248" s="19">
        <f t="shared" si="38"/>
        <v>-8.9047619047619087</v>
      </c>
      <c r="R248" s="49" t="str">
        <f>[1]!WB(Q248,"&lt;=",0)</f>
        <v>&lt;=</v>
      </c>
      <c r="S248" s="35">
        <v>0</v>
      </c>
      <c r="T248" s="49" t="str">
        <f>[1]!WB(S248,"&lt;=",F248)</f>
        <v>&lt;=</v>
      </c>
      <c r="U248" s="15">
        <f t="shared" si="35"/>
        <v>0</v>
      </c>
    </row>
    <row r="249" spans="1:21" ht="26.25" customHeight="1" x14ac:dyDescent="0.2">
      <c r="A249" s="17" t="s">
        <v>250</v>
      </c>
      <c r="B249" s="18" t="str">
        <f t="shared" si="39"/>
        <v>UK Chemical Industry…</v>
      </c>
      <c r="C249" s="14">
        <v>2268580</v>
      </c>
      <c r="D249" s="14">
        <v>27.809523809523814</v>
      </c>
      <c r="E249" s="14">
        <v>40834440</v>
      </c>
      <c r="F249" s="21">
        <f t="shared" si="36"/>
        <v>3.5420012986515895E-3</v>
      </c>
      <c r="G249" s="27"/>
      <c r="H249" s="21">
        <f t="shared" si="32"/>
        <v>340287</v>
      </c>
      <c r="I249" s="21">
        <f t="shared" si="37"/>
        <v>340.28699999999998</v>
      </c>
      <c r="J249" s="21">
        <f t="shared" si="33"/>
        <v>10208.61</v>
      </c>
      <c r="K249" s="21">
        <f t="shared" si="34"/>
        <v>612516.6</v>
      </c>
      <c r="L249" s="21">
        <f t="shared" si="40"/>
        <v>204172.2</v>
      </c>
      <c r="M249" s="21">
        <f t="shared" si="41"/>
        <v>59.999999999999993</v>
      </c>
      <c r="N249" s="25"/>
      <c r="O249" s="43">
        <v>41.095238095238088</v>
      </c>
      <c r="P249" s="55" t="str">
        <f>[1]!WB(O249,"&lt;=",(50))</f>
        <v>&lt;=</v>
      </c>
      <c r="Q249" s="19">
        <f t="shared" si="38"/>
        <v>-8.9047619047619087</v>
      </c>
      <c r="R249" s="49" t="str">
        <f>[1]!WB(Q249,"&lt;=",0)</f>
        <v>&lt;=</v>
      </c>
      <c r="S249" s="35">
        <v>0</v>
      </c>
      <c r="T249" s="49" t="str">
        <f>[1]!WB(S249,"&lt;=",F249)</f>
        <v>&lt;=</v>
      </c>
      <c r="U249" s="15">
        <f t="shared" si="35"/>
        <v>0</v>
      </c>
    </row>
    <row r="250" spans="1:21" ht="26.25" customHeight="1" x14ac:dyDescent="0.2">
      <c r="A250" s="17" t="s">
        <v>251</v>
      </c>
      <c r="B250" s="18" t="str">
        <f t="shared" si="39"/>
        <v>UK Chemical Industry…</v>
      </c>
      <c r="C250" s="14">
        <v>2268580</v>
      </c>
      <c r="D250" s="14">
        <v>27.809523809523814</v>
      </c>
      <c r="E250" s="14">
        <v>40834440</v>
      </c>
      <c r="F250" s="21">
        <f t="shared" si="36"/>
        <v>3.5420012986515895E-3</v>
      </c>
      <c r="G250" s="27"/>
      <c r="H250" s="21">
        <f t="shared" si="32"/>
        <v>340287</v>
      </c>
      <c r="I250" s="21">
        <f t="shared" si="37"/>
        <v>340.28699999999998</v>
      </c>
      <c r="J250" s="21">
        <f t="shared" si="33"/>
        <v>10208.61</v>
      </c>
      <c r="K250" s="21">
        <f t="shared" si="34"/>
        <v>612516.6</v>
      </c>
      <c r="L250" s="21">
        <f t="shared" si="40"/>
        <v>204172.2</v>
      </c>
      <c r="M250" s="21">
        <f t="shared" si="41"/>
        <v>59.999999999999993</v>
      </c>
      <c r="N250" s="25"/>
      <c r="O250" s="43">
        <v>41.095238095238088</v>
      </c>
      <c r="P250" s="55" t="str">
        <f>[1]!WB(O250,"&lt;=",(50))</f>
        <v>&lt;=</v>
      </c>
      <c r="Q250" s="19">
        <f t="shared" si="38"/>
        <v>-8.9047619047619087</v>
      </c>
      <c r="R250" s="49" t="str">
        <f>[1]!WB(Q250,"&lt;=",0)</f>
        <v>&lt;=</v>
      </c>
      <c r="S250" s="35">
        <v>0</v>
      </c>
      <c r="T250" s="49" t="str">
        <f>[1]!WB(S250,"&lt;=",F250)</f>
        <v>&lt;=</v>
      </c>
      <c r="U250" s="15">
        <f t="shared" si="35"/>
        <v>0</v>
      </c>
    </row>
    <row r="251" spans="1:21" ht="26.25" customHeight="1" x14ac:dyDescent="0.2">
      <c r="A251" s="17" t="s">
        <v>252</v>
      </c>
      <c r="B251" s="18" t="str">
        <f t="shared" si="39"/>
        <v>UK Chemical Industry…</v>
      </c>
      <c r="C251" s="14">
        <v>2268580</v>
      </c>
      <c r="D251" s="14">
        <v>27.809523809523814</v>
      </c>
      <c r="E251" s="14">
        <v>40834440</v>
      </c>
      <c r="F251" s="21">
        <f t="shared" si="36"/>
        <v>3.5420012986515895E-3</v>
      </c>
      <c r="G251" s="27"/>
      <c r="H251" s="21">
        <f t="shared" si="32"/>
        <v>340287</v>
      </c>
      <c r="I251" s="21">
        <f t="shared" si="37"/>
        <v>340.28699999999998</v>
      </c>
      <c r="J251" s="21">
        <f t="shared" si="33"/>
        <v>10208.61</v>
      </c>
      <c r="K251" s="21">
        <f t="shared" si="34"/>
        <v>612516.6</v>
      </c>
      <c r="L251" s="21">
        <f t="shared" si="40"/>
        <v>204172.2</v>
      </c>
      <c r="M251" s="21">
        <f t="shared" si="41"/>
        <v>59.999999999999993</v>
      </c>
      <c r="N251" s="25"/>
      <c r="O251" s="43">
        <v>41.095238095238088</v>
      </c>
      <c r="P251" s="55" t="str">
        <f>[1]!WB(O251,"&lt;=",(50))</f>
        <v>&lt;=</v>
      </c>
      <c r="Q251" s="19">
        <f t="shared" si="38"/>
        <v>-8.9047619047619087</v>
      </c>
      <c r="R251" s="49" t="str">
        <f>[1]!WB(Q251,"&lt;=",0)</f>
        <v>&lt;=</v>
      </c>
      <c r="S251" s="35">
        <v>0</v>
      </c>
      <c r="T251" s="49" t="str">
        <f>[1]!WB(S251,"&lt;=",F251)</f>
        <v>&lt;=</v>
      </c>
      <c r="U251" s="15">
        <f t="shared" si="35"/>
        <v>0</v>
      </c>
    </row>
    <row r="252" spans="1:21" ht="26.25" customHeight="1" x14ac:dyDescent="0.2">
      <c r="A252" s="17" t="s">
        <v>253</v>
      </c>
      <c r="B252" s="18" t="str">
        <f t="shared" si="39"/>
        <v>UK Chemical Industry…</v>
      </c>
      <c r="C252" s="14">
        <v>2268580</v>
      </c>
      <c r="D252" s="14">
        <v>27.809523809523814</v>
      </c>
      <c r="E252" s="14">
        <v>40834440</v>
      </c>
      <c r="F252" s="21">
        <f t="shared" si="36"/>
        <v>3.5420012986515895E-3</v>
      </c>
      <c r="G252" s="27"/>
      <c r="H252" s="21">
        <f t="shared" si="32"/>
        <v>340287</v>
      </c>
      <c r="I252" s="21">
        <f t="shared" si="37"/>
        <v>340.28699999999998</v>
      </c>
      <c r="J252" s="21">
        <f t="shared" si="33"/>
        <v>10208.61</v>
      </c>
      <c r="K252" s="21">
        <f t="shared" si="34"/>
        <v>612516.6</v>
      </c>
      <c r="L252" s="21">
        <f t="shared" si="40"/>
        <v>204172.2</v>
      </c>
      <c r="M252" s="21">
        <f t="shared" si="41"/>
        <v>59.999999999999993</v>
      </c>
      <c r="N252" s="25"/>
      <c r="O252" s="43">
        <v>41.095238095238088</v>
      </c>
      <c r="P252" s="55" t="str">
        <f>[1]!WB(O252,"&lt;=",(50))</f>
        <v>&lt;=</v>
      </c>
      <c r="Q252" s="19">
        <f t="shared" si="38"/>
        <v>-8.9047619047619087</v>
      </c>
      <c r="R252" s="49" t="str">
        <f>[1]!WB(Q252,"&lt;=",0)</f>
        <v>&lt;=</v>
      </c>
      <c r="S252" s="35">
        <v>0</v>
      </c>
      <c r="T252" s="49" t="str">
        <f>[1]!WB(S252,"&lt;=",F252)</f>
        <v>&lt;=</v>
      </c>
      <c r="U252" s="15">
        <f t="shared" si="35"/>
        <v>0</v>
      </c>
    </row>
    <row r="253" spans="1:21" ht="26.25" customHeight="1" x14ac:dyDescent="0.2">
      <c r="A253" s="17" t="s">
        <v>254</v>
      </c>
      <c r="B253" s="18" t="str">
        <f t="shared" si="39"/>
        <v>UK Chemical Industry…</v>
      </c>
      <c r="C253" s="14">
        <v>2268580</v>
      </c>
      <c r="D253" s="14">
        <v>27.809523809523814</v>
      </c>
      <c r="E253" s="14">
        <v>40834440</v>
      </c>
      <c r="F253" s="21">
        <f t="shared" si="36"/>
        <v>3.5420012986515895E-3</v>
      </c>
      <c r="G253" s="27"/>
      <c r="H253" s="21">
        <f t="shared" si="32"/>
        <v>340287</v>
      </c>
      <c r="I253" s="21">
        <f t="shared" si="37"/>
        <v>340.28699999999998</v>
      </c>
      <c r="J253" s="21">
        <f t="shared" si="33"/>
        <v>10208.61</v>
      </c>
      <c r="K253" s="21">
        <f t="shared" si="34"/>
        <v>612516.6</v>
      </c>
      <c r="L253" s="21">
        <f t="shared" si="40"/>
        <v>204172.2</v>
      </c>
      <c r="M253" s="21">
        <f t="shared" si="41"/>
        <v>59.999999999999993</v>
      </c>
      <c r="N253" s="25"/>
      <c r="O253" s="43">
        <v>41.095238095238088</v>
      </c>
      <c r="P253" s="55" t="str">
        <f>[1]!WB(O253,"&lt;=",(50))</f>
        <v>&lt;=</v>
      </c>
      <c r="Q253" s="19">
        <f t="shared" si="38"/>
        <v>-8.9047619047619087</v>
      </c>
      <c r="R253" s="49" t="str">
        <f>[1]!WB(Q253,"&lt;=",0)</f>
        <v>&lt;=</v>
      </c>
      <c r="S253" s="35">
        <v>0</v>
      </c>
      <c r="T253" s="49" t="str">
        <f>[1]!WB(S253,"&lt;=",F253)</f>
        <v>&lt;=</v>
      </c>
      <c r="U253" s="15">
        <f t="shared" si="35"/>
        <v>0</v>
      </c>
    </row>
    <row r="254" spans="1:21" ht="26.25" customHeight="1" x14ac:dyDescent="0.2">
      <c r="A254" s="17" t="s">
        <v>255</v>
      </c>
      <c r="B254" s="18" t="str">
        <f t="shared" si="39"/>
        <v>UK Chemical Industry…</v>
      </c>
      <c r="C254" s="14">
        <v>2268580</v>
      </c>
      <c r="D254" s="14">
        <v>27.809523809523814</v>
      </c>
      <c r="E254" s="14">
        <v>40834440</v>
      </c>
      <c r="F254" s="21">
        <f t="shared" si="36"/>
        <v>3.5420012986515895E-3</v>
      </c>
      <c r="G254" s="27"/>
      <c r="H254" s="21">
        <f t="shared" si="32"/>
        <v>340287</v>
      </c>
      <c r="I254" s="21">
        <f t="shared" si="37"/>
        <v>340.28699999999998</v>
      </c>
      <c r="J254" s="21">
        <f t="shared" si="33"/>
        <v>10208.61</v>
      </c>
      <c r="K254" s="21">
        <f t="shared" si="34"/>
        <v>612516.6</v>
      </c>
      <c r="L254" s="21">
        <f t="shared" si="40"/>
        <v>204172.2</v>
      </c>
      <c r="M254" s="21">
        <f t="shared" si="41"/>
        <v>59.999999999999993</v>
      </c>
      <c r="N254" s="25"/>
      <c r="O254" s="43">
        <v>41.095238095238088</v>
      </c>
      <c r="P254" s="55" t="str">
        <f>[1]!WB(O254,"&lt;=",(50))</f>
        <v>&lt;=</v>
      </c>
      <c r="Q254" s="19">
        <f t="shared" si="38"/>
        <v>-8.9047619047619087</v>
      </c>
      <c r="R254" s="49" t="str">
        <f>[1]!WB(Q254,"&lt;=",0)</f>
        <v>&lt;=</v>
      </c>
      <c r="S254" s="35">
        <v>0</v>
      </c>
      <c r="T254" s="49" t="str">
        <f>[1]!WB(S254,"&lt;=",F254)</f>
        <v>&lt;=</v>
      </c>
      <c r="U254" s="15">
        <f t="shared" si="35"/>
        <v>0</v>
      </c>
    </row>
    <row r="255" spans="1:21" ht="26.25" customHeight="1" x14ac:dyDescent="0.2">
      <c r="A255" s="17" t="s">
        <v>256</v>
      </c>
      <c r="B255" s="18" t="str">
        <f t="shared" si="39"/>
        <v>UK Chemical Industry…</v>
      </c>
      <c r="C255" s="14">
        <v>2268580</v>
      </c>
      <c r="D255" s="14">
        <v>27.809523809523814</v>
      </c>
      <c r="E255" s="14">
        <v>40834440</v>
      </c>
      <c r="F255" s="21">
        <f t="shared" si="36"/>
        <v>3.5420012986515895E-3</v>
      </c>
      <c r="G255" s="27"/>
      <c r="H255" s="21">
        <f t="shared" si="32"/>
        <v>340287</v>
      </c>
      <c r="I255" s="21">
        <f t="shared" si="37"/>
        <v>340.28699999999998</v>
      </c>
      <c r="J255" s="21">
        <f t="shared" si="33"/>
        <v>10208.61</v>
      </c>
      <c r="K255" s="21">
        <f t="shared" si="34"/>
        <v>612516.6</v>
      </c>
      <c r="L255" s="21">
        <f t="shared" si="40"/>
        <v>204172.2</v>
      </c>
      <c r="M255" s="21">
        <f t="shared" si="41"/>
        <v>59.999999999999993</v>
      </c>
      <c r="N255" s="25"/>
      <c r="O255" s="43">
        <v>41.095238095238088</v>
      </c>
      <c r="P255" s="55" t="str">
        <f>[1]!WB(O255,"&lt;=",(50))</f>
        <v>&lt;=</v>
      </c>
      <c r="Q255" s="19">
        <f t="shared" si="38"/>
        <v>-8.9047619047619087</v>
      </c>
      <c r="R255" s="49" t="str">
        <f>[1]!WB(Q255,"&lt;=",0)</f>
        <v>&lt;=</v>
      </c>
      <c r="S255" s="35">
        <v>0</v>
      </c>
      <c r="T255" s="49" t="str">
        <f>[1]!WB(S255,"&lt;=",F255)</f>
        <v>&lt;=</v>
      </c>
      <c r="U255" s="15">
        <f t="shared" si="35"/>
        <v>0</v>
      </c>
    </row>
    <row r="256" spans="1:21" ht="26.25" customHeight="1" x14ac:dyDescent="0.2">
      <c r="A256" s="17" t="s">
        <v>257</v>
      </c>
      <c r="B256" s="18" t="str">
        <f t="shared" si="39"/>
        <v>UK Chemical Industry…</v>
      </c>
      <c r="C256" s="14">
        <v>2268580</v>
      </c>
      <c r="D256" s="14">
        <v>27.809523809523814</v>
      </c>
      <c r="E256" s="14">
        <v>40834440</v>
      </c>
      <c r="F256" s="21">
        <f t="shared" si="36"/>
        <v>3.5420012986515895E-3</v>
      </c>
      <c r="G256" s="27"/>
      <c r="H256" s="21">
        <f t="shared" si="32"/>
        <v>340287</v>
      </c>
      <c r="I256" s="21">
        <f t="shared" si="37"/>
        <v>340.28699999999998</v>
      </c>
      <c r="J256" s="21">
        <f t="shared" si="33"/>
        <v>10208.61</v>
      </c>
      <c r="K256" s="21">
        <f t="shared" si="34"/>
        <v>612516.6</v>
      </c>
      <c r="L256" s="21">
        <f t="shared" si="40"/>
        <v>204172.2</v>
      </c>
      <c r="M256" s="21">
        <f t="shared" si="41"/>
        <v>59.999999999999993</v>
      </c>
      <c r="N256" s="25"/>
      <c r="O256" s="43">
        <v>41.095238095238088</v>
      </c>
      <c r="P256" s="55" t="str">
        <f>[1]!WB(O256,"&lt;=",(50))</f>
        <v>&lt;=</v>
      </c>
      <c r="Q256" s="19">
        <f t="shared" si="38"/>
        <v>-8.9047619047619087</v>
      </c>
      <c r="R256" s="49" t="str">
        <f>[1]!WB(Q256,"&lt;=",0)</f>
        <v>&lt;=</v>
      </c>
      <c r="S256" s="35">
        <v>0</v>
      </c>
      <c r="T256" s="49" t="str">
        <f>[1]!WB(S256,"&lt;=",F256)</f>
        <v>&lt;=</v>
      </c>
      <c r="U256" s="15">
        <f t="shared" si="35"/>
        <v>0</v>
      </c>
    </row>
    <row r="257" spans="1:21" ht="26.25" customHeight="1" x14ac:dyDescent="0.2">
      <c r="A257" s="17" t="s">
        <v>258</v>
      </c>
      <c r="B257" s="18" t="str">
        <f t="shared" si="39"/>
        <v>UK Chemical Industry…</v>
      </c>
      <c r="C257" s="14">
        <v>2268580</v>
      </c>
      <c r="D257" s="14">
        <v>27.809523809523814</v>
      </c>
      <c r="E257" s="14">
        <v>40834440</v>
      </c>
      <c r="F257" s="21">
        <f t="shared" si="36"/>
        <v>3.5420012986515895E-3</v>
      </c>
      <c r="G257" s="27"/>
      <c r="H257" s="21">
        <f t="shared" si="32"/>
        <v>340287</v>
      </c>
      <c r="I257" s="21">
        <f t="shared" si="37"/>
        <v>340.28699999999998</v>
      </c>
      <c r="J257" s="21">
        <f t="shared" si="33"/>
        <v>10208.61</v>
      </c>
      <c r="K257" s="21">
        <f t="shared" si="34"/>
        <v>612516.6</v>
      </c>
      <c r="L257" s="21">
        <f t="shared" si="40"/>
        <v>204172.2</v>
      </c>
      <c r="M257" s="21">
        <f t="shared" si="41"/>
        <v>59.999999999999993</v>
      </c>
      <c r="N257" s="25"/>
      <c r="O257" s="43">
        <v>41.095238095238088</v>
      </c>
      <c r="P257" s="55" t="str">
        <f>[1]!WB(O257,"&lt;=",(50))</f>
        <v>&lt;=</v>
      </c>
      <c r="Q257" s="19">
        <f t="shared" si="38"/>
        <v>-8.9047619047619087</v>
      </c>
      <c r="R257" s="49" t="str">
        <f>[1]!WB(Q257,"&lt;=",0)</f>
        <v>&lt;=</v>
      </c>
      <c r="S257" s="35">
        <v>0</v>
      </c>
      <c r="T257" s="49" t="str">
        <f>[1]!WB(S257,"&lt;=",F257)</f>
        <v>&lt;=</v>
      </c>
      <c r="U257" s="15">
        <f t="shared" si="35"/>
        <v>0</v>
      </c>
    </row>
    <row r="258" spans="1:21" ht="26.25" customHeight="1" x14ac:dyDescent="0.2">
      <c r="A258" s="17" t="s">
        <v>259</v>
      </c>
      <c r="B258" s="18" t="str">
        <f t="shared" si="39"/>
        <v>UK Chemical Industry…</v>
      </c>
      <c r="C258" s="14">
        <v>2268580</v>
      </c>
      <c r="D258" s="14">
        <v>27.809523809523814</v>
      </c>
      <c r="E258" s="14">
        <v>40834440</v>
      </c>
      <c r="F258" s="21">
        <f t="shared" si="36"/>
        <v>3.5420012986515895E-3</v>
      </c>
      <c r="G258" s="27"/>
      <c r="H258" s="21">
        <f t="shared" si="32"/>
        <v>340287</v>
      </c>
      <c r="I258" s="21">
        <f t="shared" si="37"/>
        <v>340.28699999999998</v>
      </c>
      <c r="J258" s="21">
        <f t="shared" si="33"/>
        <v>10208.61</v>
      </c>
      <c r="K258" s="21">
        <f t="shared" si="34"/>
        <v>612516.6</v>
      </c>
      <c r="L258" s="21">
        <f t="shared" si="40"/>
        <v>204172.2</v>
      </c>
      <c r="M258" s="21">
        <f t="shared" si="41"/>
        <v>59.999999999999993</v>
      </c>
      <c r="N258" s="25"/>
      <c r="O258" s="43">
        <v>41.095238095238088</v>
      </c>
      <c r="P258" s="55" t="str">
        <f>[1]!WB(O258,"&lt;=",(50))</f>
        <v>&lt;=</v>
      </c>
      <c r="Q258" s="19">
        <f t="shared" si="38"/>
        <v>-8.9047619047619087</v>
      </c>
      <c r="R258" s="49" t="str">
        <f>[1]!WB(Q258,"&lt;=",0)</f>
        <v>&lt;=</v>
      </c>
      <c r="S258" s="35">
        <v>0</v>
      </c>
      <c r="T258" s="49" t="str">
        <f>[1]!WB(S258,"&lt;=",F258)</f>
        <v>&lt;=</v>
      </c>
      <c r="U258" s="15">
        <f t="shared" si="35"/>
        <v>0</v>
      </c>
    </row>
    <row r="259" spans="1:21" ht="26.25" customHeight="1" x14ac:dyDescent="0.2">
      <c r="A259" s="17" t="s">
        <v>260</v>
      </c>
      <c r="B259" s="18" t="str">
        <f t="shared" si="39"/>
        <v>UK Chemical Industry…</v>
      </c>
      <c r="C259" s="14">
        <v>2268580</v>
      </c>
      <c r="D259" s="14">
        <v>27.809523809523814</v>
      </c>
      <c r="E259" s="14">
        <v>40834440</v>
      </c>
      <c r="F259" s="21">
        <f t="shared" si="36"/>
        <v>3.5420012986515895E-3</v>
      </c>
      <c r="G259" s="27"/>
      <c r="H259" s="21">
        <f t="shared" si="32"/>
        <v>340287</v>
      </c>
      <c r="I259" s="21">
        <f t="shared" si="37"/>
        <v>340.28699999999998</v>
      </c>
      <c r="J259" s="21">
        <f t="shared" si="33"/>
        <v>10208.61</v>
      </c>
      <c r="K259" s="21">
        <f t="shared" si="34"/>
        <v>612516.6</v>
      </c>
      <c r="L259" s="21">
        <f t="shared" si="40"/>
        <v>204172.2</v>
      </c>
      <c r="M259" s="21">
        <f t="shared" si="41"/>
        <v>59.999999999999993</v>
      </c>
      <c r="N259" s="25"/>
      <c r="O259" s="43">
        <v>41.095238095238088</v>
      </c>
      <c r="P259" s="55" t="str">
        <f>[1]!WB(O259,"&lt;=",(50))</f>
        <v>&lt;=</v>
      </c>
      <c r="Q259" s="19">
        <f t="shared" si="38"/>
        <v>-8.9047619047619087</v>
      </c>
      <c r="R259" s="49" t="str">
        <f>[1]!WB(Q259,"&lt;=",0)</f>
        <v>&lt;=</v>
      </c>
      <c r="S259" s="35">
        <v>0</v>
      </c>
      <c r="T259" s="49" t="str">
        <f>[1]!WB(S259,"&lt;=",F259)</f>
        <v>&lt;=</v>
      </c>
      <c r="U259" s="15">
        <f t="shared" si="35"/>
        <v>0</v>
      </c>
    </row>
    <row r="260" spans="1:21" ht="26.25" customHeight="1" x14ac:dyDescent="0.2">
      <c r="A260" s="17" t="s">
        <v>261</v>
      </c>
      <c r="B260" s="18" t="str">
        <f t="shared" si="39"/>
        <v>UK Chemical Industry…</v>
      </c>
      <c r="C260" s="14">
        <v>2268580</v>
      </c>
      <c r="D260" s="14">
        <v>27.809523809523814</v>
      </c>
      <c r="E260" s="14">
        <v>40834440</v>
      </c>
      <c r="F260" s="21">
        <f t="shared" si="36"/>
        <v>3.5420012986515895E-3</v>
      </c>
      <c r="G260" s="27"/>
      <c r="H260" s="21">
        <f t="shared" si="32"/>
        <v>340287</v>
      </c>
      <c r="I260" s="21">
        <f t="shared" si="37"/>
        <v>340.28699999999998</v>
      </c>
      <c r="J260" s="21">
        <f t="shared" si="33"/>
        <v>10208.61</v>
      </c>
      <c r="K260" s="21">
        <f t="shared" si="34"/>
        <v>612516.6</v>
      </c>
      <c r="L260" s="21">
        <f t="shared" si="40"/>
        <v>204172.2</v>
      </c>
      <c r="M260" s="21">
        <f t="shared" si="41"/>
        <v>59.999999999999993</v>
      </c>
      <c r="N260" s="25"/>
      <c r="O260" s="43">
        <v>41.095238095238088</v>
      </c>
      <c r="P260" s="55" t="str">
        <f>[1]!WB(O260,"&lt;=",(50))</f>
        <v>&lt;=</v>
      </c>
      <c r="Q260" s="19">
        <f t="shared" si="38"/>
        <v>-8.9047619047619087</v>
      </c>
      <c r="R260" s="49" t="str">
        <f>[1]!WB(Q260,"&lt;=",0)</f>
        <v>&lt;=</v>
      </c>
      <c r="S260" s="35">
        <v>0</v>
      </c>
      <c r="T260" s="49" t="str">
        <f>[1]!WB(S260,"&lt;=",F260)</f>
        <v>&lt;=</v>
      </c>
      <c r="U260" s="15">
        <f t="shared" si="35"/>
        <v>0</v>
      </c>
    </row>
    <row r="261" spans="1:21" ht="26.25" customHeight="1" x14ac:dyDescent="0.2">
      <c r="A261" s="17" t="s">
        <v>262</v>
      </c>
      <c r="B261" s="18" t="str">
        <f t="shared" si="39"/>
        <v>UK Chemical Industry…</v>
      </c>
      <c r="C261" s="14">
        <v>2268580</v>
      </c>
      <c r="D261" s="14">
        <v>27.809523809523814</v>
      </c>
      <c r="E261" s="14">
        <v>40834440</v>
      </c>
      <c r="F261" s="21">
        <f t="shared" si="36"/>
        <v>3.5420012986515895E-3</v>
      </c>
      <c r="G261" s="27"/>
      <c r="H261" s="21">
        <f t="shared" si="32"/>
        <v>340287</v>
      </c>
      <c r="I261" s="21">
        <f t="shared" si="37"/>
        <v>340.28699999999998</v>
      </c>
      <c r="J261" s="21">
        <f t="shared" si="33"/>
        <v>10208.61</v>
      </c>
      <c r="K261" s="21">
        <f t="shared" si="34"/>
        <v>612516.6</v>
      </c>
      <c r="L261" s="21">
        <f t="shared" si="40"/>
        <v>204172.2</v>
      </c>
      <c r="M261" s="21">
        <f t="shared" si="41"/>
        <v>59.999999999999993</v>
      </c>
      <c r="N261" s="25"/>
      <c r="O261" s="43">
        <v>41.095238095238088</v>
      </c>
      <c r="P261" s="55" t="str">
        <f>[1]!WB(O261,"&lt;=",(50))</f>
        <v>&lt;=</v>
      </c>
      <c r="Q261" s="19">
        <f t="shared" si="38"/>
        <v>-8.9047619047619087</v>
      </c>
      <c r="R261" s="49" t="str">
        <f>[1]!WB(Q261,"&lt;=",0)</f>
        <v>&lt;=</v>
      </c>
      <c r="S261" s="35">
        <v>0</v>
      </c>
      <c r="T261" s="49" t="str">
        <f>[1]!WB(S261,"&lt;=",F261)</f>
        <v>&lt;=</v>
      </c>
      <c r="U261" s="15">
        <f t="shared" si="35"/>
        <v>0</v>
      </c>
    </row>
    <row r="262" spans="1:21" ht="26.25" customHeight="1" x14ac:dyDescent="0.2">
      <c r="A262" s="17" t="s">
        <v>263</v>
      </c>
      <c r="B262" s="18" t="str">
        <f t="shared" si="39"/>
        <v>UK Chemical Industry…</v>
      </c>
      <c r="C262" s="14">
        <v>2268580</v>
      </c>
      <c r="D262" s="14">
        <v>27.809523809523814</v>
      </c>
      <c r="E262" s="14">
        <v>40834440</v>
      </c>
      <c r="F262" s="21">
        <f t="shared" si="36"/>
        <v>3.5420012986515895E-3</v>
      </c>
      <c r="G262" s="27"/>
      <c r="H262" s="21">
        <f t="shared" si="32"/>
        <v>340287</v>
      </c>
      <c r="I262" s="21">
        <f t="shared" si="37"/>
        <v>340.28699999999998</v>
      </c>
      <c r="J262" s="21">
        <f t="shared" si="33"/>
        <v>10208.61</v>
      </c>
      <c r="K262" s="21">
        <f t="shared" si="34"/>
        <v>612516.6</v>
      </c>
      <c r="L262" s="21">
        <f t="shared" si="40"/>
        <v>204172.2</v>
      </c>
      <c r="M262" s="21">
        <f t="shared" si="41"/>
        <v>59.999999999999993</v>
      </c>
      <c r="N262" s="25"/>
      <c r="O262" s="43">
        <v>41.095238095238088</v>
      </c>
      <c r="P262" s="55" t="str">
        <f>[1]!WB(O262,"&lt;=",(50))</f>
        <v>&lt;=</v>
      </c>
      <c r="Q262" s="19">
        <f t="shared" si="38"/>
        <v>-8.9047619047619087</v>
      </c>
      <c r="R262" s="49" t="str">
        <f>[1]!WB(Q262,"&lt;=",0)</f>
        <v>&lt;=</v>
      </c>
      <c r="S262" s="35">
        <v>0</v>
      </c>
      <c r="T262" s="49" t="str">
        <f>[1]!WB(S262,"&lt;=",F262)</f>
        <v>&lt;=</v>
      </c>
      <c r="U262" s="15">
        <f t="shared" si="35"/>
        <v>0</v>
      </c>
    </row>
    <row r="263" spans="1:21" ht="26.25" customHeight="1" x14ac:dyDescent="0.2">
      <c r="A263" s="17" t="s">
        <v>264</v>
      </c>
      <c r="B263" s="18" t="str">
        <f t="shared" si="39"/>
        <v>UK Chemical Industry…</v>
      </c>
      <c r="C263" s="14">
        <v>2268580</v>
      </c>
      <c r="D263" s="14">
        <v>27.809523809523814</v>
      </c>
      <c r="E263" s="14">
        <v>40834440</v>
      </c>
      <c r="F263" s="21">
        <f t="shared" si="36"/>
        <v>3.5420012986515895E-3</v>
      </c>
      <c r="G263" s="27"/>
      <c r="H263" s="21">
        <f t="shared" si="32"/>
        <v>340287</v>
      </c>
      <c r="I263" s="21">
        <f t="shared" si="37"/>
        <v>340.28699999999998</v>
      </c>
      <c r="J263" s="21">
        <f t="shared" si="33"/>
        <v>10208.61</v>
      </c>
      <c r="K263" s="21">
        <f t="shared" si="34"/>
        <v>612516.6</v>
      </c>
      <c r="L263" s="21">
        <f t="shared" si="40"/>
        <v>204172.2</v>
      </c>
      <c r="M263" s="21">
        <f t="shared" si="41"/>
        <v>59.999999999999993</v>
      </c>
      <c r="N263" s="25"/>
      <c r="O263" s="43">
        <v>41.095238095238088</v>
      </c>
      <c r="P263" s="55" t="str">
        <f>[1]!WB(O263,"&lt;=",(50))</f>
        <v>&lt;=</v>
      </c>
      <c r="Q263" s="19">
        <f t="shared" si="38"/>
        <v>-8.9047619047619087</v>
      </c>
      <c r="R263" s="49" t="str">
        <f>[1]!WB(Q263,"&lt;=",0)</f>
        <v>&lt;=</v>
      </c>
      <c r="S263" s="35">
        <v>0</v>
      </c>
      <c r="T263" s="49" t="str">
        <f>[1]!WB(S263,"&lt;=",F263)</f>
        <v>&lt;=</v>
      </c>
      <c r="U263" s="15">
        <f t="shared" si="35"/>
        <v>0</v>
      </c>
    </row>
    <row r="264" spans="1:21" ht="26.25" customHeight="1" x14ac:dyDescent="0.2">
      <c r="A264" s="17" t="s">
        <v>265</v>
      </c>
      <c r="B264" s="18" t="str">
        <f t="shared" si="39"/>
        <v>UK Chemical Industry…</v>
      </c>
      <c r="C264" s="14">
        <v>2268580</v>
      </c>
      <c r="D264" s="14">
        <v>27.809523809523814</v>
      </c>
      <c r="E264" s="14">
        <v>40834440</v>
      </c>
      <c r="F264" s="21">
        <f t="shared" si="36"/>
        <v>3.5420012986515895E-3</v>
      </c>
      <c r="G264" s="27"/>
      <c r="H264" s="21">
        <f t="shared" si="32"/>
        <v>340287</v>
      </c>
      <c r="I264" s="21">
        <f t="shared" si="37"/>
        <v>340.28699999999998</v>
      </c>
      <c r="J264" s="21">
        <f t="shared" si="33"/>
        <v>10208.61</v>
      </c>
      <c r="K264" s="21">
        <f t="shared" si="34"/>
        <v>612516.6</v>
      </c>
      <c r="L264" s="21">
        <f t="shared" si="40"/>
        <v>204172.2</v>
      </c>
      <c r="M264" s="21">
        <f t="shared" si="41"/>
        <v>59.999999999999993</v>
      </c>
      <c r="N264" s="25"/>
      <c r="O264" s="43">
        <v>49.999999876543214</v>
      </c>
      <c r="P264" s="55" t="str">
        <f>[1]!WB(O264,"&lt;=",(50))</f>
        <v>=&lt;=</v>
      </c>
      <c r="Q264" s="19">
        <f t="shared" si="38"/>
        <v>-17.809523686067035</v>
      </c>
      <c r="R264" s="49" t="str">
        <f>[1]!WB(Q264,"&lt;=",0)</f>
        <v>&lt;=</v>
      </c>
      <c r="S264" s="35">
        <v>0</v>
      </c>
      <c r="T264" s="49" t="str">
        <f>[1]!WB(S264,"&lt;=",F264)</f>
        <v>&lt;=</v>
      </c>
      <c r="U264" s="15">
        <f t="shared" si="35"/>
        <v>0</v>
      </c>
    </row>
    <row r="265" spans="1:21" ht="26.25" customHeight="1" x14ac:dyDescent="0.2">
      <c r="A265" s="17" t="s">
        <v>266</v>
      </c>
      <c r="B265" s="18" t="str">
        <f t="shared" si="39"/>
        <v>UK Chemical Industry…</v>
      </c>
      <c r="C265" s="14">
        <v>2268580</v>
      </c>
      <c r="D265" s="14">
        <v>27.809523809523814</v>
      </c>
      <c r="E265" s="14">
        <v>40834440</v>
      </c>
      <c r="F265" s="21">
        <f t="shared" si="36"/>
        <v>3.5420012986515895E-3</v>
      </c>
      <c r="G265" s="27"/>
      <c r="H265" s="21">
        <f t="shared" ref="H265:H328" si="42">E265/$D$3</f>
        <v>340287</v>
      </c>
      <c r="I265" s="21">
        <f t="shared" si="37"/>
        <v>340.28699999999998</v>
      </c>
      <c r="J265" s="21">
        <f t="shared" ref="J265:J328" si="43">E265/3600*$F$3</f>
        <v>10208.61</v>
      </c>
      <c r="K265" s="21">
        <f t="shared" ref="K265:K328" si="44">I265*$Y$11</f>
        <v>612516.6</v>
      </c>
      <c r="L265" s="21">
        <f t="shared" si="40"/>
        <v>204172.2</v>
      </c>
      <c r="M265" s="21">
        <f t="shared" si="41"/>
        <v>59.999999999999993</v>
      </c>
      <c r="N265" s="25"/>
      <c r="O265" s="43">
        <v>41.095238033509695</v>
      </c>
      <c r="P265" s="55" t="str">
        <f>[1]!WB(O265,"&lt;=",(50))</f>
        <v>&lt;=</v>
      </c>
      <c r="Q265" s="19">
        <f t="shared" si="38"/>
        <v>-8.9047618430335156</v>
      </c>
      <c r="R265" s="49" t="str">
        <f>[1]!WB(Q265,"&lt;=",0)</f>
        <v>&lt;=</v>
      </c>
      <c r="S265" s="35">
        <v>0</v>
      </c>
      <c r="T265" s="49" t="str">
        <f>[1]!WB(S265,"&lt;=",F265)</f>
        <v>&lt;=</v>
      </c>
      <c r="U265" s="15">
        <f t="shared" ref="U265:U328" si="45">S265*SUM($I$9:$I$362)</f>
        <v>0</v>
      </c>
    </row>
    <row r="266" spans="1:21" ht="26.25" customHeight="1" x14ac:dyDescent="0.2">
      <c r="A266" s="17" t="s">
        <v>267</v>
      </c>
      <c r="B266" s="18" t="str">
        <f t="shared" si="39"/>
        <v>UK Chemical Industry…</v>
      </c>
      <c r="C266" s="14">
        <v>2268580</v>
      </c>
      <c r="D266" s="14">
        <v>27.809523809523814</v>
      </c>
      <c r="E266" s="14">
        <v>40834440</v>
      </c>
      <c r="F266" s="21">
        <f t="shared" ref="F266:F329" si="46">I266/SUM($I$9:$I$362)</f>
        <v>3.5420012986515895E-3</v>
      </c>
      <c r="G266" s="27"/>
      <c r="H266" s="21">
        <f t="shared" si="42"/>
        <v>340287</v>
      </c>
      <c r="I266" s="21">
        <f t="shared" ref="I266:I329" si="47">H266/1000</f>
        <v>340.28699999999998</v>
      </c>
      <c r="J266" s="21">
        <f t="shared" si="43"/>
        <v>10208.61</v>
      </c>
      <c r="K266" s="21">
        <f t="shared" si="44"/>
        <v>612516.6</v>
      </c>
      <c r="L266" s="21">
        <f t="shared" si="40"/>
        <v>204172.2</v>
      </c>
      <c r="M266" s="21">
        <f t="shared" si="41"/>
        <v>59.999999999999993</v>
      </c>
      <c r="N266" s="25"/>
      <c r="O266" s="43">
        <v>41.095238033509695</v>
      </c>
      <c r="P266" s="55" t="str">
        <f>[1]!WB(O266,"&lt;=",(50))</f>
        <v>&lt;=</v>
      </c>
      <c r="Q266" s="19">
        <f t="shared" ref="Q266:Q329" si="48">(M266-O266)-(D266)</f>
        <v>-8.9047618430335156</v>
      </c>
      <c r="R266" s="49" t="str">
        <f>[1]!WB(Q266,"&lt;=",0)</f>
        <v>&lt;=</v>
      </c>
      <c r="S266" s="35">
        <v>0</v>
      </c>
      <c r="T266" s="49" t="str">
        <f>[1]!WB(S266,"&lt;=",F266)</f>
        <v>&lt;=</v>
      </c>
      <c r="U266" s="15">
        <f t="shared" si="45"/>
        <v>0</v>
      </c>
    </row>
    <row r="267" spans="1:21" ht="26.25" customHeight="1" x14ac:dyDescent="0.2">
      <c r="A267" s="17" t="s">
        <v>268</v>
      </c>
      <c r="B267" s="18" t="str">
        <f t="shared" ref="B267:B330" si="49">B266</f>
        <v>UK Chemical Industry…</v>
      </c>
      <c r="C267" s="14">
        <v>2268580</v>
      </c>
      <c r="D267" s="14">
        <v>27.809523809523814</v>
      </c>
      <c r="E267" s="14">
        <v>40834440</v>
      </c>
      <c r="F267" s="21">
        <f t="shared" si="46"/>
        <v>3.5420012986515895E-3</v>
      </c>
      <c r="G267" s="27"/>
      <c r="H267" s="21">
        <f t="shared" si="42"/>
        <v>340287</v>
      </c>
      <c r="I267" s="21">
        <f t="shared" si="47"/>
        <v>340.28699999999998</v>
      </c>
      <c r="J267" s="21">
        <f t="shared" si="43"/>
        <v>10208.61</v>
      </c>
      <c r="K267" s="21">
        <f t="shared" si="44"/>
        <v>612516.6</v>
      </c>
      <c r="L267" s="21">
        <f t="shared" si="40"/>
        <v>204172.2</v>
      </c>
      <c r="M267" s="21">
        <f t="shared" si="41"/>
        <v>59.999999999999993</v>
      </c>
      <c r="N267" s="25"/>
      <c r="O267" s="43">
        <v>41.095238033509695</v>
      </c>
      <c r="P267" s="55" t="str">
        <f>[1]!WB(O267,"&lt;=",(50))</f>
        <v>&lt;=</v>
      </c>
      <c r="Q267" s="19">
        <f t="shared" si="48"/>
        <v>-8.9047618430335156</v>
      </c>
      <c r="R267" s="49" t="str">
        <f>[1]!WB(Q267,"&lt;=",0)</f>
        <v>&lt;=</v>
      </c>
      <c r="S267" s="35">
        <v>3.5420012986515895E-3</v>
      </c>
      <c r="T267" s="49" t="str">
        <f>[1]!WB(S267,"&lt;=",F267)</f>
        <v>=&lt;=</v>
      </c>
      <c r="U267" s="15">
        <f t="shared" si="45"/>
        <v>340.28699999999998</v>
      </c>
    </row>
    <row r="268" spans="1:21" ht="26.25" customHeight="1" x14ac:dyDescent="0.2">
      <c r="A268" s="17" t="s">
        <v>269</v>
      </c>
      <c r="B268" s="18" t="str">
        <f t="shared" si="49"/>
        <v>UK Chemical Industry…</v>
      </c>
      <c r="C268" s="14">
        <v>2268580</v>
      </c>
      <c r="D268" s="14">
        <v>27.809523809523814</v>
      </c>
      <c r="E268" s="14">
        <v>40834440</v>
      </c>
      <c r="F268" s="21">
        <f t="shared" si="46"/>
        <v>3.5420012986515895E-3</v>
      </c>
      <c r="G268" s="27"/>
      <c r="H268" s="21">
        <f t="shared" si="42"/>
        <v>340287</v>
      </c>
      <c r="I268" s="21">
        <f t="shared" si="47"/>
        <v>340.28699999999998</v>
      </c>
      <c r="J268" s="21">
        <f t="shared" si="43"/>
        <v>10208.61</v>
      </c>
      <c r="K268" s="21">
        <f t="shared" si="44"/>
        <v>612516.6</v>
      </c>
      <c r="L268" s="21">
        <f t="shared" si="40"/>
        <v>204172.2</v>
      </c>
      <c r="M268" s="21">
        <f t="shared" si="41"/>
        <v>59.999999999999993</v>
      </c>
      <c r="N268" s="25"/>
      <c r="O268" s="43">
        <v>41.095238033509695</v>
      </c>
      <c r="P268" s="55" t="str">
        <f>[1]!WB(O268,"&lt;=",(50))</f>
        <v>&lt;=</v>
      </c>
      <c r="Q268" s="19">
        <f t="shared" si="48"/>
        <v>-8.9047618430335156</v>
      </c>
      <c r="R268" s="49" t="str">
        <f>[1]!WB(Q268,"&lt;=",0)</f>
        <v>&lt;=</v>
      </c>
      <c r="S268" s="35">
        <v>3.5420012986515895E-3</v>
      </c>
      <c r="T268" s="49" t="str">
        <f>[1]!WB(S268,"&lt;=",F268)</f>
        <v>=&lt;=</v>
      </c>
      <c r="U268" s="15">
        <f t="shared" si="45"/>
        <v>340.28699999999998</v>
      </c>
    </row>
    <row r="269" spans="1:21" ht="26.25" customHeight="1" x14ac:dyDescent="0.2">
      <c r="A269" s="17" t="s">
        <v>270</v>
      </c>
      <c r="B269" s="18" t="str">
        <f t="shared" si="49"/>
        <v>UK Chemical Industry…</v>
      </c>
      <c r="C269" s="14">
        <v>2268580</v>
      </c>
      <c r="D269" s="14">
        <v>27.809523809523814</v>
      </c>
      <c r="E269" s="14">
        <v>40834440</v>
      </c>
      <c r="F269" s="21">
        <f t="shared" si="46"/>
        <v>3.5420012986515895E-3</v>
      </c>
      <c r="G269" s="27"/>
      <c r="H269" s="21">
        <f t="shared" si="42"/>
        <v>340287</v>
      </c>
      <c r="I269" s="21">
        <f t="shared" si="47"/>
        <v>340.28699999999998</v>
      </c>
      <c r="J269" s="21">
        <f t="shared" si="43"/>
        <v>10208.61</v>
      </c>
      <c r="K269" s="21">
        <f t="shared" si="44"/>
        <v>612516.6</v>
      </c>
      <c r="L269" s="21">
        <f t="shared" si="40"/>
        <v>204172.2</v>
      </c>
      <c r="M269" s="21">
        <f t="shared" si="41"/>
        <v>59.999999999999993</v>
      </c>
      <c r="N269" s="25"/>
      <c r="O269" s="43">
        <v>41.095238033509695</v>
      </c>
      <c r="P269" s="55" t="str">
        <f>[1]!WB(O269,"&lt;=",(50))</f>
        <v>&lt;=</v>
      </c>
      <c r="Q269" s="19">
        <f t="shared" si="48"/>
        <v>-8.9047618430335156</v>
      </c>
      <c r="R269" s="49" t="str">
        <f>[1]!WB(Q269,"&lt;=",0)</f>
        <v>&lt;=</v>
      </c>
      <c r="S269" s="35">
        <v>0</v>
      </c>
      <c r="T269" s="49" t="str">
        <f>[1]!WB(S269,"&lt;=",F269)</f>
        <v>&lt;=</v>
      </c>
      <c r="U269" s="15">
        <f t="shared" si="45"/>
        <v>0</v>
      </c>
    </row>
    <row r="270" spans="1:21" ht="26.25" customHeight="1" x14ac:dyDescent="0.2">
      <c r="A270" s="17" t="s">
        <v>271</v>
      </c>
      <c r="B270" s="18" t="str">
        <f t="shared" si="49"/>
        <v>UK Chemical Industry…</v>
      </c>
      <c r="C270" s="14">
        <v>2268580</v>
      </c>
      <c r="D270" s="14">
        <v>27.809523809523814</v>
      </c>
      <c r="E270" s="14">
        <v>40834440</v>
      </c>
      <c r="F270" s="21">
        <f t="shared" si="46"/>
        <v>3.5420012986515895E-3</v>
      </c>
      <c r="G270" s="27"/>
      <c r="H270" s="21">
        <f t="shared" si="42"/>
        <v>340287</v>
      </c>
      <c r="I270" s="21">
        <f t="shared" si="47"/>
        <v>340.28699999999998</v>
      </c>
      <c r="J270" s="21">
        <f t="shared" si="43"/>
        <v>10208.61</v>
      </c>
      <c r="K270" s="21">
        <f t="shared" si="44"/>
        <v>612516.6</v>
      </c>
      <c r="L270" s="21">
        <f t="shared" si="40"/>
        <v>204172.2</v>
      </c>
      <c r="M270" s="21">
        <f t="shared" si="41"/>
        <v>59.999999999999993</v>
      </c>
      <c r="N270" s="25"/>
      <c r="O270" s="43">
        <v>41.095238033509695</v>
      </c>
      <c r="P270" s="55" t="str">
        <f>[1]!WB(O270,"&lt;=",(50))</f>
        <v>&lt;=</v>
      </c>
      <c r="Q270" s="19">
        <f t="shared" si="48"/>
        <v>-8.9047618430335156</v>
      </c>
      <c r="R270" s="49" t="str">
        <f>[1]!WB(Q270,"&lt;=",0)</f>
        <v>&lt;=</v>
      </c>
      <c r="S270" s="35">
        <v>3.5420012986515895E-3</v>
      </c>
      <c r="T270" s="49" t="str">
        <f>[1]!WB(S270,"&lt;=",F270)</f>
        <v>=&lt;=</v>
      </c>
      <c r="U270" s="15">
        <f t="shared" si="45"/>
        <v>340.28699999999998</v>
      </c>
    </row>
    <row r="271" spans="1:21" ht="26.25" customHeight="1" x14ac:dyDescent="0.2">
      <c r="A271" s="17" t="s">
        <v>272</v>
      </c>
      <c r="B271" s="18" t="str">
        <f t="shared" si="49"/>
        <v>UK Chemical Industry…</v>
      </c>
      <c r="C271" s="14">
        <v>2268580</v>
      </c>
      <c r="D271" s="14">
        <v>27.809523809523814</v>
      </c>
      <c r="E271" s="14">
        <v>40834440</v>
      </c>
      <c r="F271" s="21">
        <f t="shared" si="46"/>
        <v>3.5420012986515895E-3</v>
      </c>
      <c r="G271" s="27"/>
      <c r="H271" s="21">
        <f t="shared" si="42"/>
        <v>340287</v>
      </c>
      <c r="I271" s="21">
        <f t="shared" si="47"/>
        <v>340.28699999999998</v>
      </c>
      <c r="J271" s="21">
        <f t="shared" si="43"/>
        <v>10208.61</v>
      </c>
      <c r="K271" s="21">
        <f t="shared" si="44"/>
        <v>612516.6</v>
      </c>
      <c r="L271" s="21">
        <f t="shared" si="40"/>
        <v>204172.2</v>
      </c>
      <c r="M271" s="21">
        <f t="shared" si="41"/>
        <v>59.999999999999993</v>
      </c>
      <c r="N271" s="25"/>
      <c r="O271" s="43">
        <v>41.095238033509695</v>
      </c>
      <c r="P271" s="55" t="str">
        <f>[1]!WB(O271,"&lt;=",(50))</f>
        <v>&lt;=</v>
      </c>
      <c r="Q271" s="19">
        <f t="shared" si="48"/>
        <v>-8.9047618430335156</v>
      </c>
      <c r="R271" s="49" t="str">
        <f>[1]!WB(Q271,"&lt;=",0)</f>
        <v>&lt;=</v>
      </c>
      <c r="S271" s="35">
        <v>3.5420012986515895E-3</v>
      </c>
      <c r="T271" s="49" t="str">
        <f>[1]!WB(S271,"&lt;=",F271)</f>
        <v>=&lt;=</v>
      </c>
      <c r="U271" s="15">
        <f t="shared" si="45"/>
        <v>340.28699999999998</v>
      </c>
    </row>
    <row r="272" spans="1:21" ht="26.25" customHeight="1" x14ac:dyDescent="0.2">
      <c r="A272" s="17" t="s">
        <v>273</v>
      </c>
      <c r="B272" s="18" t="str">
        <f t="shared" si="49"/>
        <v>UK Chemical Industry…</v>
      </c>
      <c r="C272" s="14">
        <v>2268580</v>
      </c>
      <c r="D272" s="14">
        <v>27.809523809523814</v>
      </c>
      <c r="E272" s="14">
        <v>40834440</v>
      </c>
      <c r="F272" s="21">
        <f t="shared" si="46"/>
        <v>3.5420012986515895E-3</v>
      </c>
      <c r="G272" s="27"/>
      <c r="H272" s="21">
        <f t="shared" si="42"/>
        <v>340287</v>
      </c>
      <c r="I272" s="21">
        <f t="shared" si="47"/>
        <v>340.28699999999998</v>
      </c>
      <c r="J272" s="21">
        <f t="shared" si="43"/>
        <v>10208.61</v>
      </c>
      <c r="K272" s="21">
        <f t="shared" si="44"/>
        <v>612516.6</v>
      </c>
      <c r="L272" s="21">
        <f t="shared" si="40"/>
        <v>204172.2</v>
      </c>
      <c r="M272" s="21">
        <f t="shared" si="41"/>
        <v>59.999999999999993</v>
      </c>
      <c r="N272" s="25"/>
      <c r="O272" s="43">
        <v>41.095238033509695</v>
      </c>
      <c r="P272" s="55" t="str">
        <f>[1]!WB(O272,"&lt;=",(50))</f>
        <v>&lt;=</v>
      </c>
      <c r="Q272" s="19">
        <f t="shared" si="48"/>
        <v>-8.9047618430335156</v>
      </c>
      <c r="R272" s="49" t="str">
        <f>[1]!WB(Q272,"&lt;=",0)</f>
        <v>&lt;=</v>
      </c>
      <c r="S272" s="35">
        <v>0</v>
      </c>
      <c r="T272" s="49" t="str">
        <f>[1]!WB(S272,"&lt;=",F272)</f>
        <v>&lt;=</v>
      </c>
      <c r="U272" s="15">
        <f t="shared" si="45"/>
        <v>0</v>
      </c>
    </row>
    <row r="273" spans="1:21" ht="26.25" customHeight="1" x14ac:dyDescent="0.2">
      <c r="A273" s="17" t="s">
        <v>274</v>
      </c>
      <c r="B273" s="18" t="str">
        <f t="shared" si="49"/>
        <v>UK Chemical Industry…</v>
      </c>
      <c r="C273" s="14">
        <v>2268580</v>
      </c>
      <c r="D273" s="14">
        <v>27.809523809523814</v>
      </c>
      <c r="E273" s="14">
        <v>40834440</v>
      </c>
      <c r="F273" s="21">
        <f t="shared" si="46"/>
        <v>3.5420012986515895E-3</v>
      </c>
      <c r="G273" s="27"/>
      <c r="H273" s="21">
        <f t="shared" si="42"/>
        <v>340287</v>
      </c>
      <c r="I273" s="21">
        <f t="shared" si="47"/>
        <v>340.28699999999998</v>
      </c>
      <c r="J273" s="21">
        <f t="shared" si="43"/>
        <v>10208.61</v>
      </c>
      <c r="K273" s="21">
        <f t="shared" si="44"/>
        <v>612516.6</v>
      </c>
      <c r="L273" s="21">
        <f t="shared" ref="L273:L336" si="50">$G$3*J273</f>
        <v>204172.2</v>
      </c>
      <c r="M273" s="21">
        <f t="shared" ref="M273:M336" si="51">K273/J273</f>
        <v>59.999999999999993</v>
      </c>
      <c r="N273" s="25"/>
      <c r="O273" s="43">
        <v>41.095238033509695</v>
      </c>
      <c r="P273" s="55" t="str">
        <f>[1]!WB(O273,"&lt;=",(50))</f>
        <v>&lt;=</v>
      </c>
      <c r="Q273" s="19">
        <f t="shared" si="48"/>
        <v>-8.9047618430335156</v>
      </c>
      <c r="R273" s="49" t="str">
        <f>[1]!WB(Q273,"&lt;=",0)</f>
        <v>&lt;=</v>
      </c>
      <c r="S273" s="35">
        <v>3.5420012986515895E-3</v>
      </c>
      <c r="T273" s="49" t="str">
        <f>[1]!WB(S273,"&lt;=",F273)</f>
        <v>=&lt;=</v>
      </c>
      <c r="U273" s="15">
        <f t="shared" si="45"/>
        <v>340.28699999999998</v>
      </c>
    </row>
    <row r="274" spans="1:21" ht="26.25" customHeight="1" x14ac:dyDescent="0.2">
      <c r="A274" s="17" t="s">
        <v>275</v>
      </c>
      <c r="B274" s="18" t="str">
        <f t="shared" si="49"/>
        <v>UK Chemical Industry…</v>
      </c>
      <c r="C274" s="14">
        <v>2268580</v>
      </c>
      <c r="D274" s="14">
        <v>27.809523809523814</v>
      </c>
      <c r="E274" s="14">
        <v>40834440</v>
      </c>
      <c r="F274" s="21">
        <f t="shared" si="46"/>
        <v>3.5420012986515895E-3</v>
      </c>
      <c r="G274" s="27"/>
      <c r="H274" s="21">
        <f t="shared" si="42"/>
        <v>340287</v>
      </c>
      <c r="I274" s="21">
        <f t="shared" si="47"/>
        <v>340.28699999999998</v>
      </c>
      <c r="J274" s="21">
        <f t="shared" si="43"/>
        <v>10208.61</v>
      </c>
      <c r="K274" s="21">
        <f t="shared" si="44"/>
        <v>612516.6</v>
      </c>
      <c r="L274" s="21">
        <f t="shared" si="50"/>
        <v>204172.2</v>
      </c>
      <c r="M274" s="21">
        <f t="shared" si="51"/>
        <v>59.999999999999993</v>
      </c>
      <c r="N274" s="25"/>
      <c r="O274" s="43">
        <v>41.095238033509695</v>
      </c>
      <c r="P274" s="55" t="str">
        <f>[1]!WB(O274,"&lt;=",(50))</f>
        <v>&lt;=</v>
      </c>
      <c r="Q274" s="19">
        <f t="shared" si="48"/>
        <v>-8.9047618430335156</v>
      </c>
      <c r="R274" s="49" t="str">
        <f>[1]!WB(Q274,"&lt;=",0)</f>
        <v>&lt;=</v>
      </c>
      <c r="S274" s="35">
        <v>3.5420012986515895E-3</v>
      </c>
      <c r="T274" s="49" t="str">
        <f>[1]!WB(S274,"&lt;=",F274)</f>
        <v>=&lt;=</v>
      </c>
      <c r="U274" s="15">
        <f t="shared" si="45"/>
        <v>340.28699999999998</v>
      </c>
    </row>
    <row r="275" spans="1:21" ht="26.25" customHeight="1" x14ac:dyDescent="0.2">
      <c r="A275" s="17" t="s">
        <v>276</v>
      </c>
      <c r="B275" s="18" t="str">
        <f t="shared" si="49"/>
        <v>UK Chemical Industry…</v>
      </c>
      <c r="C275" s="14">
        <v>2268580</v>
      </c>
      <c r="D275" s="14">
        <v>27.809523809523814</v>
      </c>
      <c r="E275" s="14">
        <v>40834440</v>
      </c>
      <c r="F275" s="21">
        <f t="shared" si="46"/>
        <v>3.5420012986515895E-3</v>
      </c>
      <c r="G275" s="27"/>
      <c r="H275" s="21">
        <f t="shared" si="42"/>
        <v>340287</v>
      </c>
      <c r="I275" s="21">
        <f t="shared" si="47"/>
        <v>340.28699999999998</v>
      </c>
      <c r="J275" s="21">
        <f t="shared" si="43"/>
        <v>10208.61</v>
      </c>
      <c r="K275" s="21">
        <f t="shared" si="44"/>
        <v>612516.6</v>
      </c>
      <c r="L275" s="21">
        <f t="shared" si="50"/>
        <v>204172.2</v>
      </c>
      <c r="M275" s="21">
        <f t="shared" si="51"/>
        <v>59.999999999999993</v>
      </c>
      <c r="N275" s="25"/>
      <c r="O275" s="43">
        <v>41.095238033509695</v>
      </c>
      <c r="P275" s="55" t="str">
        <f>[1]!WB(O275,"&lt;=",(50))</f>
        <v>&lt;=</v>
      </c>
      <c r="Q275" s="19">
        <f t="shared" si="48"/>
        <v>-8.9047618430335156</v>
      </c>
      <c r="R275" s="49" t="str">
        <f>[1]!WB(Q275,"&lt;=",0)</f>
        <v>&lt;=</v>
      </c>
      <c r="S275" s="35">
        <v>0</v>
      </c>
      <c r="T275" s="49" t="str">
        <f>[1]!WB(S275,"&lt;=",F275)</f>
        <v>&lt;=</v>
      </c>
      <c r="U275" s="15">
        <f t="shared" si="45"/>
        <v>0</v>
      </c>
    </row>
    <row r="276" spans="1:21" ht="26.25" customHeight="1" x14ac:dyDescent="0.2">
      <c r="A276" s="17" t="s">
        <v>277</v>
      </c>
      <c r="B276" s="18" t="str">
        <f t="shared" si="49"/>
        <v>UK Chemical Industry…</v>
      </c>
      <c r="C276" s="14">
        <v>2268580</v>
      </c>
      <c r="D276" s="14">
        <v>27.809523809523814</v>
      </c>
      <c r="E276" s="14">
        <v>40834440</v>
      </c>
      <c r="F276" s="21">
        <f t="shared" si="46"/>
        <v>3.5420012986515895E-3</v>
      </c>
      <c r="G276" s="27"/>
      <c r="H276" s="21">
        <f t="shared" si="42"/>
        <v>340287</v>
      </c>
      <c r="I276" s="21">
        <f t="shared" si="47"/>
        <v>340.28699999999998</v>
      </c>
      <c r="J276" s="21">
        <f t="shared" si="43"/>
        <v>10208.61</v>
      </c>
      <c r="K276" s="21">
        <f t="shared" si="44"/>
        <v>612516.6</v>
      </c>
      <c r="L276" s="21">
        <f t="shared" si="50"/>
        <v>204172.2</v>
      </c>
      <c r="M276" s="21">
        <f t="shared" si="51"/>
        <v>59.999999999999993</v>
      </c>
      <c r="N276" s="25"/>
      <c r="O276" s="43">
        <v>41.095238033509695</v>
      </c>
      <c r="P276" s="55" t="str">
        <f>[1]!WB(O276,"&lt;=",(50))</f>
        <v>&lt;=</v>
      </c>
      <c r="Q276" s="19">
        <f t="shared" si="48"/>
        <v>-8.9047618430335156</v>
      </c>
      <c r="R276" s="49" t="str">
        <f>[1]!WB(Q276,"&lt;=",0)</f>
        <v>&lt;=</v>
      </c>
      <c r="S276" s="35">
        <v>0</v>
      </c>
      <c r="T276" s="49" t="str">
        <f>[1]!WB(S276,"&lt;=",F276)</f>
        <v>&lt;=</v>
      </c>
      <c r="U276" s="15">
        <f t="shared" si="45"/>
        <v>0</v>
      </c>
    </row>
    <row r="277" spans="1:21" ht="26.25" customHeight="1" x14ac:dyDescent="0.2">
      <c r="A277" s="17" t="s">
        <v>278</v>
      </c>
      <c r="B277" s="18" t="str">
        <f t="shared" si="49"/>
        <v>UK Chemical Industry…</v>
      </c>
      <c r="C277" s="14">
        <v>2268580</v>
      </c>
      <c r="D277" s="14">
        <v>27.809523809523814</v>
      </c>
      <c r="E277" s="14">
        <v>40834440</v>
      </c>
      <c r="F277" s="21">
        <f t="shared" si="46"/>
        <v>3.5420012986515895E-3</v>
      </c>
      <c r="G277" s="27"/>
      <c r="H277" s="21">
        <f t="shared" si="42"/>
        <v>340287</v>
      </c>
      <c r="I277" s="21">
        <f t="shared" si="47"/>
        <v>340.28699999999998</v>
      </c>
      <c r="J277" s="21">
        <f t="shared" si="43"/>
        <v>10208.61</v>
      </c>
      <c r="K277" s="21">
        <f t="shared" si="44"/>
        <v>612516.6</v>
      </c>
      <c r="L277" s="21">
        <f t="shared" si="50"/>
        <v>204172.2</v>
      </c>
      <c r="M277" s="21">
        <f t="shared" si="51"/>
        <v>59.999999999999993</v>
      </c>
      <c r="N277" s="25"/>
      <c r="O277" s="43">
        <v>41.095238033509695</v>
      </c>
      <c r="P277" s="55" t="str">
        <f>[1]!WB(O277,"&lt;=",(50))</f>
        <v>&lt;=</v>
      </c>
      <c r="Q277" s="19">
        <f t="shared" si="48"/>
        <v>-8.9047618430335156</v>
      </c>
      <c r="R277" s="49" t="str">
        <f>[1]!WB(Q277,"&lt;=",0)</f>
        <v>&lt;=</v>
      </c>
      <c r="S277" s="35">
        <v>3.5420012986515895E-3</v>
      </c>
      <c r="T277" s="49" t="str">
        <f>[1]!WB(S277,"&lt;=",F277)</f>
        <v>=&lt;=</v>
      </c>
      <c r="U277" s="15">
        <f t="shared" si="45"/>
        <v>340.28699999999998</v>
      </c>
    </row>
    <row r="278" spans="1:21" ht="26.25" customHeight="1" x14ac:dyDescent="0.2">
      <c r="A278" s="17" t="s">
        <v>279</v>
      </c>
      <c r="B278" s="18" t="str">
        <f t="shared" si="49"/>
        <v>UK Chemical Industry…</v>
      </c>
      <c r="C278" s="14">
        <v>2268580</v>
      </c>
      <c r="D278" s="14">
        <v>27.809523809523814</v>
      </c>
      <c r="E278" s="14">
        <v>40834440</v>
      </c>
      <c r="F278" s="21">
        <f t="shared" si="46"/>
        <v>3.5420012986515895E-3</v>
      </c>
      <c r="G278" s="27"/>
      <c r="H278" s="21">
        <f t="shared" si="42"/>
        <v>340287</v>
      </c>
      <c r="I278" s="21">
        <f t="shared" si="47"/>
        <v>340.28699999999998</v>
      </c>
      <c r="J278" s="21">
        <f t="shared" si="43"/>
        <v>10208.61</v>
      </c>
      <c r="K278" s="21">
        <f t="shared" si="44"/>
        <v>612516.6</v>
      </c>
      <c r="L278" s="21">
        <f t="shared" si="50"/>
        <v>204172.2</v>
      </c>
      <c r="M278" s="21">
        <f t="shared" si="51"/>
        <v>59.999999999999993</v>
      </c>
      <c r="N278" s="25"/>
      <c r="O278" s="43">
        <v>41.095238033509695</v>
      </c>
      <c r="P278" s="55" t="str">
        <f>[1]!WB(O278,"&lt;=",(50))</f>
        <v>&lt;=</v>
      </c>
      <c r="Q278" s="19">
        <f t="shared" si="48"/>
        <v>-8.9047618430335156</v>
      </c>
      <c r="R278" s="49" t="str">
        <f>[1]!WB(Q278,"&lt;=",0)</f>
        <v>&lt;=</v>
      </c>
      <c r="S278" s="35">
        <v>3.5420012986515895E-3</v>
      </c>
      <c r="T278" s="49" t="str">
        <f>[1]!WB(S278,"&lt;=",F278)</f>
        <v>=&lt;=</v>
      </c>
      <c r="U278" s="15">
        <f t="shared" si="45"/>
        <v>340.28699999999998</v>
      </c>
    </row>
    <row r="279" spans="1:21" ht="26.25" customHeight="1" x14ac:dyDescent="0.2">
      <c r="A279" s="17" t="s">
        <v>280</v>
      </c>
      <c r="B279" s="18" t="str">
        <f t="shared" si="49"/>
        <v>UK Chemical Industry…</v>
      </c>
      <c r="C279" s="14">
        <v>2268580</v>
      </c>
      <c r="D279" s="14">
        <v>27.809523809523814</v>
      </c>
      <c r="E279" s="14">
        <v>40834440</v>
      </c>
      <c r="F279" s="21">
        <f t="shared" si="46"/>
        <v>3.5420012986515895E-3</v>
      </c>
      <c r="G279" s="27"/>
      <c r="H279" s="21">
        <f t="shared" si="42"/>
        <v>340287</v>
      </c>
      <c r="I279" s="21">
        <f t="shared" si="47"/>
        <v>340.28699999999998</v>
      </c>
      <c r="J279" s="21">
        <f t="shared" si="43"/>
        <v>10208.61</v>
      </c>
      <c r="K279" s="21">
        <f t="shared" si="44"/>
        <v>612516.6</v>
      </c>
      <c r="L279" s="21">
        <f t="shared" si="50"/>
        <v>204172.2</v>
      </c>
      <c r="M279" s="21">
        <f t="shared" si="51"/>
        <v>59.999999999999993</v>
      </c>
      <c r="N279" s="25"/>
      <c r="O279" s="43">
        <v>41.095238033509695</v>
      </c>
      <c r="P279" s="55" t="str">
        <f>[1]!WB(O279,"&lt;=",(50))</f>
        <v>&lt;=</v>
      </c>
      <c r="Q279" s="19">
        <f t="shared" si="48"/>
        <v>-8.9047618430335156</v>
      </c>
      <c r="R279" s="49" t="str">
        <f>[1]!WB(Q279,"&lt;=",0)</f>
        <v>&lt;=</v>
      </c>
      <c r="S279" s="35">
        <v>3.5420012986515895E-3</v>
      </c>
      <c r="T279" s="49" t="str">
        <f>[1]!WB(S279,"&lt;=",F279)</f>
        <v>=&lt;=</v>
      </c>
      <c r="U279" s="15">
        <f t="shared" si="45"/>
        <v>340.28699999999998</v>
      </c>
    </row>
    <row r="280" spans="1:21" ht="26.25" customHeight="1" x14ac:dyDescent="0.2">
      <c r="A280" s="17" t="s">
        <v>281</v>
      </c>
      <c r="B280" s="18" t="str">
        <f t="shared" si="49"/>
        <v>UK Chemical Industry…</v>
      </c>
      <c r="C280" s="14">
        <v>2268580</v>
      </c>
      <c r="D280" s="14">
        <v>27.809523809523814</v>
      </c>
      <c r="E280" s="14">
        <v>40834440</v>
      </c>
      <c r="F280" s="21">
        <f t="shared" si="46"/>
        <v>3.5420012986515895E-3</v>
      </c>
      <c r="G280" s="27"/>
      <c r="H280" s="21">
        <f t="shared" si="42"/>
        <v>340287</v>
      </c>
      <c r="I280" s="21">
        <f t="shared" si="47"/>
        <v>340.28699999999998</v>
      </c>
      <c r="J280" s="21">
        <f t="shared" si="43"/>
        <v>10208.61</v>
      </c>
      <c r="K280" s="21">
        <f t="shared" si="44"/>
        <v>612516.6</v>
      </c>
      <c r="L280" s="21">
        <f t="shared" si="50"/>
        <v>204172.2</v>
      </c>
      <c r="M280" s="21">
        <f t="shared" si="51"/>
        <v>59.999999999999993</v>
      </c>
      <c r="N280" s="25"/>
      <c r="O280" s="43">
        <v>41.095238033509695</v>
      </c>
      <c r="P280" s="55" t="str">
        <f>[1]!WB(O280,"&lt;=",(50))</f>
        <v>&lt;=</v>
      </c>
      <c r="Q280" s="19">
        <f t="shared" si="48"/>
        <v>-8.9047618430335156</v>
      </c>
      <c r="R280" s="49" t="str">
        <f>[1]!WB(Q280,"&lt;=",0)</f>
        <v>&lt;=</v>
      </c>
      <c r="S280" s="35">
        <v>3.5420012986515895E-3</v>
      </c>
      <c r="T280" s="49" t="str">
        <f>[1]!WB(S280,"&lt;=",F280)</f>
        <v>=&lt;=</v>
      </c>
      <c r="U280" s="15">
        <f t="shared" si="45"/>
        <v>340.28699999999998</v>
      </c>
    </row>
    <row r="281" spans="1:21" ht="26.25" customHeight="1" x14ac:dyDescent="0.2">
      <c r="A281" s="17" t="s">
        <v>282</v>
      </c>
      <c r="B281" s="18" t="str">
        <f t="shared" si="49"/>
        <v>UK Chemical Industry…</v>
      </c>
      <c r="C281" s="14">
        <v>2268580</v>
      </c>
      <c r="D281" s="14">
        <v>27.809523809523814</v>
      </c>
      <c r="E281" s="14">
        <v>40834440</v>
      </c>
      <c r="F281" s="21">
        <f t="shared" si="46"/>
        <v>3.5420012986515895E-3</v>
      </c>
      <c r="G281" s="27"/>
      <c r="H281" s="21">
        <f t="shared" si="42"/>
        <v>340287</v>
      </c>
      <c r="I281" s="21">
        <f t="shared" si="47"/>
        <v>340.28699999999998</v>
      </c>
      <c r="J281" s="21">
        <f t="shared" si="43"/>
        <v>10208.61</v>
      </c>
      <c r="K281" s="21">
        <f t="shared" si="44"/>
        <v>612516.6</v>
      </c>
      <c r="L281" s="21">
        <f t="shared" si="50"/>
        <v>204172.2</v>
      </c>
      <c r="M281" s="21">
        <f t="shared" si="51"/>
        <v>59.999999999999993</v>
      </c>
      <c r="N281" s="25"/>
      <c r="O281" s="43">
        <v>41.095238033509695</v>
      </c>
      <c r="P281" s="55" t="str">
        <f>[1]!WB(O281,"&lt;=",(50))</f>
        <v>&lt;=</v>
      </c>
      <c r="Q281" s="19">
        <f t="shared" si="48"/>
        <v>-8.9047618430335156</v>
      </c>
      <c r="R281" s="49" t="str">
        <f>[1]!WB(Q281,"&lt;=",0)</f>
        <v>&lt;=</v>
      </c>
      <c r="S281" s="35">
        <v>0</v>
      </c>
      <c r="T281" s="49" t="str">
        <f>[1]!WB(S281,"&lt;=",F281)</f>
        <v>&lt;=</v>
      </c>
      <c r="U281" s="15">
        <f t="shared" si="45"/>
        <v>0</v>
      </c>
    </row>
    <row r="282" spans="1:21" ht="26.25" customHeight="1" x14ac:dyDescent="0.2">
      <c r="A282" s="17" t="s">
        <v>283</v>
      </c>
      <c r="B282" s="18" t="str">
        <f t="shared" si="49"/>
        <v>UK Chemical Industry…</v>
      </c>
      <c r="C282" s="14">
        <v>2268580</v>
      </c>
      <c r="D282" s="14">
        <v>27.809523809523814</v>
      </c>
      <c r="E282" s="14">
        <v>40834440</v>
      </c>
      <c r="F282" s="21">
        <f t="shared" si="46"/>
        <v>3.5420012986515895E-3</v>
      </c>
      <c r="G282" s="27"/>
      <c r="H282" s="21">
        <f t="shared" si="42"/>
        <v>340287</v>
      </c>
      <c r="I282" s="21">
        <f t="shared" si="47"/>
        <v>340.28699999999998</v>
      </c>
      <c r="J282" s="21">
        <f t="shared" si="43"/>
        <v>10208.61</v>
      </c>
      <c r="K282" s="21">
        <f t="shared" si="44"/>
        <v>612516.6</v>
      </c>
      <c r="L282" s="21">
        <f t="shared" si="50"/>
        <v>204172.2</v>
      </c>
      <c r="M282" s="21">
        <f t="shared" si="51"/>
        <v>59.999999999999993</v>
      </c>
      <c r="N282" s="25"/>
      <c r="O282" s="43">
        <v>41.095238033509695</v>
      </c>
      <c r="P282" s="55" t="str">
        <f>[1]!WB(O282,"&lt;=",(50))</f>
        <v>&lt;=</v>
      </c>
      <c r="Q282" s="19">
        <f t="shared" si="48"/>
        <v>-8.9047618430335156</v>
      </c>
      <c r="R282" s="49" t="str">
        <f>[1]!WB(Q282,"&lt;=",0)</f>
        <v>&lt;=</v>
      </c>
      <c r="S282" s="35">
        <v>0</v>
      </c>
      <c r="T282" s="49" t="str">
        <f>[1]!WB(S282,"&lt;=",F282)</f>
        <v>&lt;=</v>
      </c>
      <c r="U282" s="15">
        <f t="shared" si="45"/>
        <v>0</v>
      </c>
    </row>
    <row r="283" spans="1:21" ht="26.25" customHeight="1" x14ac:dyDescent="0.2">
      <c r="A283" s="17" t="s">
        <v>284</v>
      </c>
      <c r="B283" s="18" t="str">
        <f t="shared" si="49"/>
        <v>UK Chemical Industry…</v>
      </c>
      <c r="C283" s="14">
        <v>2268580</v>
      </c>
      <c r="D283" s="14">
        <v>27.809523809523814</v>
      </c>
      <c r="E283" s="14">
        <v>40834440</v>
      </c>
      <c r="F283" s="21">
        <f t="shared" si="46"/>
        <v>3.5420012986515895E-3</v>
      </c>
      <c r="G283" s="27"/>
      <c r="H283" s="21">
        <f t="shared" si="42"/>
        <v>340287</v>
      </c>
      <c r="I283" s="21">
        <f t="shared" si="47"/>
        <v>340.28699999999998</v>
      </c>
      <c r="J283" s="21">
        <f t="shared" si="43"/>
        <v>10208.61</v>
      </c>
      <c r="K283" s="21">
        <f t="shared" si="44"/>
        <v>612516.6</v>
      </c>
      <c r="L283" s="21">
        <f t="shared" si="50"/>
        <v>204172.2</v>
      </c>
      <c r="M283" s="21">
        <f t="shared" si="51"/>
        <v>59.999999999999993</v>
      </c>
      <c r="N283" s="25"/>
      <c r="O283" s="43">
        <v>41.095238033509695</v>
      </c>
      <c r="P283" s="55" t="str">
        <f>[1]!WB(O283,"&lt;=",(50))</f>
        <v>&lt;=</v>
      </c>
      <c r="Q283" s="19">
        <f t="shared" si="48"/>
        <v>-8.9047618430335156</v>
      </c>
      <c r="R283" s="49" t="str">
        <f>[1]!WB(Q283,"&lt;=",0)</f>
        <v>&lt;=</v>
      </c>
      <c r="S283" s="35">
        <v>0</v>
      </c>
      <c r="T283" s="49" t="str">
        <f>[1]!WB(S283,"&lt;=",F283)</f>
        <v>&lt;=</v>
      </c>
      <c r="U283" s="15">
        <f t="shared" si="45"/>
        <v>0</v>
      </c>
    </row>
    <row r="284" spans="1:21" ht="26.25" customHeight="1" x14ac:dyDescent="0.2">
      <c r="A284" s="17" t="s">
        <v>285</v>
      </c>
      <c r="B284" s="18" t="str">
        <f t="shared" si="49"/>
        <v>UK Chemical Industry…</v>
      </c>
      <c r="C284" s="14">
        <v>2268580</v>
      </c>
      <c r="D284" s="14">
        <v>27.809523809523814</v>
      </c>
      <c r="E284" s="14">
        <v>40834440</v>
      </c>
      <c r="F284" s="21">
        <f t="shared" si="46"/>
        <v>3.5420012986515895E-3</v>
      </c>
      <c r="G284" s="27"/>
      <c r="H284" s="21">
        <f t="shared" si="42"/>
        <v>340287</v>
      </c>
      <c r="I284" s="21">
        <f t="shared" si="47"/>
        <v>340.28699999999998</v>
      </c>
      <c r="J284" s="21">
        <f t="shared" si="43"/>
        <v>10208.61</v>
      </c>
      <c r="K284" s="21">
        <f t="shared" si="44"/>
        <v>612516.6</v>
      </c>
      <c r="L284" s="21">
        <f t="shared" si="50"/>
        <v>204172.2</v>
      </c>
      <c r="M284" s="21">
        <f t="shared" si="51"/>
        <v>59.999999999999993</v>
      </c>
      <c r="N284" s="25"/>
      <c r="O284" s="43">
        <v>41.095238033509695</v>
      </c>
      <c r="P284" s="55" t="str">
        <f>[1]!WB(O284,"&lt;=",(50))</f>
        <v>&lt;=</v>
      </c>
      <c r="Q284" s="19">
        <f t="shared" si="48"/>
        <v>-8.9047618430335156</v>
      </c>
      <c r="R284" s="49" t="str">
        <f>[1]!WB(Q284,"&lt;=",0)</f>
        <v>&lt;=</v>
      </c>
      <c r="S284" s="35">
        <v>3.5420012986515895E-3</v>
      </c>
      <c r="T284" s="49" t="str">
        <f>[1]!WB(S284,"&lt;=",F284)</f>
        <v>=&lt;=</v>
      </c>
      <c r="U284" s="15">
        <f t="shared" si="45"/>
        <v>340.28699999999998</v>
      </c>
    </row>
    <row r="285" spans="1:21" ht="26.25" customHeight="1" x14ac:dyDescent="0.2">
      <c r="A285" s="17" t="s">
        <v>286</v>
      </c>
      <c r="B285" s="18" t="str">
        <f t="shared" si="49"/>
        <v>UK Chemical Industry…</v>
      </c>
      <c r="C285" s="14">
        <v>2268580</v>
      </c>
      <c r="D285" s="14">
        <v>27.809523809523814</v>
      </c>
      <c r="E285" s="14">
        <v>40834440</v>
      </c>
      <c r="F285" s="21">
        <f t="shared" si="46"/>
        <v>3.5420012986515895E-3</v>
      </c>
      <c r="G285" s="27"/>
      <c r="H285" s="21">
        <f t="shared" si="42"/>
        <v>340287</v>
      </c>
      <c r="I285" s="21">
        <f t="shared" si="47"/>
        <v>340.28699999999998</v>
      </c>
      <c r="J285" s="21">
        <f t="shared" si="43"/>
        <v>10208.61</v>
      </c>
      <c r="K285" s="21">
        <f t="shared" si="44"/>
        <v>612516.6</v>
      </c>
      <c r="L285" s="21">
        <f t="shared" si="50"/>
        <v>204172.2</v>
      </c>
      <c r="M285" s="21">
        <f t="shared" si="51"/>
        <v>59.999999999999993</v>
      </c>
      <c r="N285" s="25"/>
      <c r="O285" s="43">
        <v>41.095238033509695</v>
      </c>
      <c r="P285" s="55" t="str">
        <f>[1]!WB(O285,"&lt;=",(50))</f>
        <v>&lt;=</v>
      </c>
      <c r="Q285" s="19">
        <f t="shared" si="48"/>
        <v>-8.9047618430335156</v>
      </c>
      <c r="R285" s="49" t="str">
        <f>[1]!WB(Q285,"&lt;=",0)</f>
        <v>&lt;=</v>
      </c>
      <c r="S285" s="35">
        <v>3.5420012986515895E-3</v>
      </c>
      <c r="T285" s="49" t="str">
        <f>[1]!WB(S285,"&lt;=",F285)</f>
        <v>=&lt;=</v>
      </c>
      <c r="U285" s="15">
        <f t="shared" si="45"/>
        <v>340.28699999999998</v>
      </c>
    </row>
    <row r="286" spans="1:21" ht="26.25" customHeight="1" x14ac:dyDescent="0.2">
      <c r="A286" s="17" t="s">
        <v>287</v>
      </c>
      <c r="B286" s="18" t="str">
        <f t="shared" si="49"/>
        <v>UK Chemical Industry…</v>
      </c>
      <c r="C286" s="14">
        <v>2268580</v>
      </c>
      <c r="D286" s="14">
        <v>27.809523809523814</v>
      </c>
      <c r="E286" s="14">
        <v>40834440</v>
      </c>
      <c r="F286" s="21">
        <f t="shared" si="46"/>
        <v>3.5420012986515895E-3</v>
      </c>
      <c r="G286" s="27"/>
      <c r="H286" s="21">
        <f t="shared" si="42"/>
        <v>340287</v>
      </c>
      <c r="I286" s="21">
        <f t="shared" si="47"/>
        <v>340.28699999999998</v>
      </c>
      <c r="J286" s="21">
        <f t="shared" si="43"/>
        <v>10208.61</v>
      </c>
      <c r="K286" s="21">
        <f t="shared" si="44"/>
        <v>612516.6</v>
      </c>
      <c r="L286" s="21">
        <f t="shared" si="50"/>
        <v>204172.2</v>
      </c>
      <c r="M286" s="21">
        <f t="shared" si="51"/>
        <v>59.999999999999993</v>
      </c>
      <c r="N286" s="25"/>
      <c r="O286" s="43">
        <v>41.095238033509695</v>
      </c>
      <c r="P286" s="55" t="str">
        <f>[1]!WB(O286,"&lt;=",(50))</f>
        <v>&lt;=</v>
      </c>
      <c r="Q286" s="19">
        <f t="shared" si="48"/>
        <v>-8.9047618430335156</v>
      </c>
      <c r="R286" s="49" t="str">
        <f>[1]!WB(Q286,"&lt;=",0)</f>
        <v>&lt;=</v>
      </c>
      <c r="S286" s="35">
        <v>3.5420012986515895E-3</v>
      </c>
      <c r="T286" s="49" t="str">
        <f>[1]!WB(S286,"&lt;=",F286)</f>
        <v>=&lt;=</v>
      </c>
      <c r="U286" s="15">
        <f t="shared" si="45"/>
        <v>340.28699999999998</v>
      </c>
    </row>
    <row r="287" spans="1:21" ht="26.25" customHeight="1" x14ac:dyDescent="0.2">
      <c r="A287" s="17" t="s">
        <v>288</v>
      </c>
      <c r="B287" s="18" t="str">
        <f t="shared" si="49"/>
        <v>UK Chemical Industry…</v>
      </c>
      <c r="C287" s="14">
        <v>2268580</v>
      </c>
      <c r="D287" s="14">
        <v>27.809523809523814</v>
      </c>
      <c r="E287" s="14">
        <v>40834440</v>
      </c>
      <c r="F287" s="21">
        <f t="shared" si="46"/>
        <v>3.5420012986515895E-3</v>
      </c>
      <c r="G287" s="27"/>
      <c r="H287" s="21">
        <f t="shared" si="42"/>
        <v>340287</v>
      </c>
      <c r="I287" s="21">
        <f t="shared" si="47"/>
        <v>340.28699999999998</v>
      </c>
      <c r="J287" s="21">
        <f t="shared" si="43"/>
        <v>10208.61</v>
      </c>
      <c r="K287" s="21">
        <f t="shared" si="44"/>
        <v>612516.6</v>
      </c>
      <c r="L287" s="21">
        <f t="shared" si="50"/>
        <v>204172.2</v>
      </c>
      <c r="M287" s="21">
        <f t="shared" si="51"/>
        <v>59.999999999999993</v>
      </c>
      <c r="N287" s="25"/>
      <c r="O287" s="43">
        <v>41.095238033509695</v>
      </c>
      <c r="P287" s="55" t="str">
        <f>[1]!WB(O287,"&lt;=",(50))</f>
        <v>&lt;=</v>
      </c>
      <c r="Q287" s="19">
        <f t="shared" si="48"/>
        <v>-8.9047618430335156</v>
      </c>
      <c r="R287" s="49" t="str">
        <f>[1]!WB(Q287,"&lt;=",0)</f>
        <v>&lt;=</v>
      </c>
      <c r="S287" s="35">
        <v>3.5420012986515895E-3</v>
      </c>
      <c r="T287" s="49" t="str">
        <f>[1]!WB(S287,"&lt;=",F287)</f>
        <v>=&lt;=</v>
      </c>
      <c r="U287" s="15">
        <f t="shared" si="45"/>
        <v>340.28699999999998</v>
      </c>
    </row>
    <row r="288" spans="1:21" ht="26.25" customHeight="1" x14ac:dyDescent="0.2">
      <c r="A288" s="17" t="s">
        <v>289</v>
      </c>
      <c r="B288" s="18" t="str">
        <f t="shared" si="49"/>
        <v>UK Chemical Industry…</v>
      </c>
      <c r="C288" s="14">
        <v>2268580</v>
      </c>
      <c r="D288" s="14">
        <v>27.809523809523814</v>
      </c>
      <c r="E288" s="14">
        <v>40834440</v>
      </c>
      <c r="F288" s="21">
        <f t="shared" si="46"/>
        <v>3.5420012986515895E-3</v>
      </c>
      <c r="G288" s="27"/>
      <c r="H288" s="21">
        <f t="shared" si="42"/>
        <v>340287</v>
      </c>
      <c r="I288" s="21">
        <f t="shared" si="47"/>
        <v>340.28699999999998</v>
      </c>
      <c r="J288" s="21">
        <f t="shared" si="43"/>
        <v>10208.61</v>
      </c>
      <c r="K288" s="21">
        <f t="shared" si="44"/>
        <v>612516.6</v>
      </c>
      <c r="L288" s="21">
        <f t="shared" si="50"/>
        <v>204172.2</v>
      </c>
      <c r="M288" s="21">
        <f t="shared" si="51"/>
        <v>59.999999999999993</v>
      </c>
      <c r="N288" s="25"/>
      <c r="O288" s="43">
        <v>41.095238033509695</v>
      </c>
      <c r="P288" s="55" t="str">
        <f>[1]!WB(O288,"&lt;=",(50))</f>
        <v>&lt;=</v>
      </c>
      <c r="Q288" s="19">
        <f t="shared" si="48"/>
        <v>-8.9047618430335156</v>
      </c>
      <c r="R288" s="49" t="str">
        <f>[1]!WB(Q288,"&lt;=",0)</f>
        <v>&lt;=</v>
      </c>
      <c r="S288" s="35">
        <v>3.5420012986515895E-3</v>
      </c>
      <c r="T288" s="49" t="str">
        <f>[1]!WB(S288,"&lt;=",F288)</f>
        <v>=&lt;=</v>
      </c>
      <c r="U288" s="15">
        <f t="shared" si="45"/>
        <v>340.28699999999998</v>
      </c>
    </row>
    <row r="289" spans="1:21" ht="26.25" customHeight="1" x14ac:dyDescent="0.2">
      <c r="A289" s="17" t="s">
        <v>290</v>
      </c>
      <c r="B289" s="18" t="str">
        <f t="shared" si="49"/>
        <v>UK Chemical Industry…</v>
      </c>
      <c r="C289" s="14">
        <v>2268580</v>
      </c>
      <c r="D289" s="14">
        <v>27.809523809523814</v>
      </c>
      <c r="E289" s="14">
        <v>40834440</v>
      </c>
      <c r="F289" s="21">
        <f t="shared" si="46"/>
        <v>3.5420012986515895E-3</v>
      </c>
      <c r="G289" s="27"/>
      <c r="H289" s="21">
        <f t="shared" si="42"/>
        <v>340287</v>
      </c>
      <c r="I289" s="21">
        <f t="shared" si="47"/>
        <v>340.28699999999998</v>
      </c>
      <c r="J289" s="21">
        <f t="shared" si="43"/>
        <v>10208.61</v>
      </c>
      <c r="K289" s="21">
        <f t="shared" si="44"/>
        <v>612516.6</v>
      </c>
      <c r="L289" s="21">
        <f t="shared" si="50"/>
        <v>204172.2</v>
      </c>
      <c r="M289" s="21">
        <f t="shared" si="51"/>
        <v>59.999999999999993</v>
      </c>
      <c r="N289" s="25"/>
      <c r="O289" s="43">
        <v>32.190476190476176</v>
      </c>
      <c r="P289" s="55" t="str">
        <f>[1]!WB(O289,"&lt;=",(50))</f>
        <v>&lt;=</v>
      </c>
      <c r="Q289" s="19">
        <f t="shared" si="48"/>
        <v>0</v>
      </c>
      <c r="R289" s="49" t="str">
        <f>[1]!WB(Q289,"&lt;=",0)</f>
        <v>=&lt;=</v>
      </c>
      <c r="S289" s="35">
        <v>3.5420012986515895E-3</v>
      </c>
      <c r="T289" s="49" t="str">
        <f>[1]!WB(S289,"&lt;=",F289)</f>
        <v>=&lt;=</v>
      </c>
      <c r="U289" s="15">
        <f t="shared" si="45"/>
        <v>340.28699999999998</v>
      </c>
    </row>
    <row r="290" spans="1:21" ht="26.25" customHeight="1" x14ac:dyDescent="0.2">
      <c r="A290" s="17" t="s">
        <v>291</v>
      </c>
      <c r="B290" s="18" t="str">
        <f t="shared" si="49"/>
        <v>UK Chemical Industry…</v>
      </c>
      <c r="C290" s="14">
        <v>2268580</v>
      </c>
      <c r="D290" s="14">
        <v>27.809523809523814</v>
      </c>
      <c r="E290" s="14">
        <v>40834440</v>
      </c>
      <c r="F290" s="21">
        <f t="shared" si="46"/>
        <v>3.5420012986515895E-3</v>
      </c>
      <c r="G290" s="27"/>
      <c r="H290" s="21">
        <f t="shared" si="42"/>
        <v>340287</v>
      </c>
      <c r="I290" s="21">
        <f t="shared" si="47"/>
        <v>340.28699999999998</v>
      </c>
      <c r="J290" s="21">
        <f t="shared" si="43"/>
        <v>10208.61</v>
      </c>
      <c r="K290" s="21">
        <f t="shared" si="44"/>
        <v>612516.6</v>
      </c>
      <c r="L290" s="21">
        <f t="shared" si="50"/>
        <v>204172.2</v>
      </c>
      <c r="M290" s="21">
        <f t="shared" si="51"/>
        <v>59.999999999999993</v>
      </c>
      <c r="N290" s="25"/>
      <c r="O290" s="43">
        <v>41.095238095238081</v>
      </c>
      <c r="P290" s="55" t="str">
        <f>[1]!WB(O290,"&lt;=",(50))</f>
        <v>&lt;=</v>
      </c>
      <c r="Q290" s="19">
        <f t="shared" si="48"/>
        <v>-8.9047619047619015</v>
      </c>
      <c r="R290" s="49" t="str">
        <f>[1]!WB(Q290,"&lt;=",0)</f>
        <v>&lt;=</v>
      </c>
      <c r="S290" s="35">
        <v>3.5420012986515895E-3</v>
      </c>
      <c r="T290" s="49" t="str">
        <f>[1]!WB(S290,"&lt;=",F290)</f>
        <v>=&lt;=</v>
      </c>
      <c r="U290" s="15">
        <f t="shared" si="45"/>
        <v>340.28699999999998</v>
      </c>
    </row>
    <row r="291" spans="1:21" ht="26.25" customHeight="1" x14ac:dyDescent="0.2">
      <c r="A291" s="17" t="s">
        <v>292</v>
      </c>
      <c r="B291" s="18" t="str">
        <f t="shared" si="49"/>
        <v>UK Chemical Industry…</v>
      </c>
      <c r="C291" s="14">
        <v>2268580</v>
      </c>
      <c r="D291" s="14">
        <v>27.809523809523814</v>
      </c>
      <c r="E291" s="14">
        <v>40834440</v>
      </c>
      <c r="F291" s="21">
        <f t="shared" si="46"/>
        <v>3.5420012986515895E-3</v>
      </c>
      <c r="G291" s="27"/>
      <c r="H291" s="21">
        <f t="shared" si="42"/>
        <v>340287</v>
      </c>
      <c r="I291" s="21">
        <f t="shared" si="47"/>
        <v>340.28699999999998</v>
      </c>
      <c r="J291" s="21">
        <f t="shared" si="43"/>
        <v>10208.61</v>
      </c>
      <c r="K291" s="21">
        <f t="shared" si="44"/>
        <v>612516.6</v>
      </c>
      <c r="L291" s="21">
        <f t="shared" si="50"/>
        <v>204172.2</v>
      </c>
      <c r="M291" s="21">
        <f t="shared" si="51"/>
        <v>59.999999999999993</v>
      </c>
      <c r="N291" s="25"/>
      <c r="O291" s="43">
        <v>41.095238095238081</v>
      </c>
      <c r="P291" s="55" t="str">
        <f>[1]!WB(O291,"&lt;=",(50))</f>
        <v>&lt;=</v>
      </c>
      <c r="Q291" s="19">
        <f t="shared" si="48"/>
        <v>-8.9047619047619015</v>
      </c>
      <c r="R291" s="49" t="str">
        <f>[1]!WB(Q291,"&lt;=",0)</f>
        <v>&lt;=</v>
      </c>
      <c r="S291" s="35">
        <v>0</v>
      </c>
      <c r="T291" s="49" t="str">
        <f>[1]!WB(S291,"&lt;=",F291)</f>
        <v>&lt;=</v>
      </c>
      <c r="U291" s="15">
        <f t="shared" si="45"/>
        <v>0</v>
      </c>
    </row>
    <row r="292" spans="1:21" ht="26.25" customHeight="1" x14ac:dyDescent="0.2">
      <c r="A292" s="17" t="s">
        <v>293</v>
      </c>
      <c r="B292" s="18" t="str">
        <f t="shared" si="49"/>
        <v>UK Chemical Industry…</v>
      </c>
      <c r="C292" s="14">
        <v>2268580</v>
      </c>
      <c r="D292" s="14">
        <v>27.809523809523814</v>
      </c>
      <c r="E292" s="14">
        <v>40834440</v>
      </c>
      <c r="F292" s="21">
        <f t="shared" si="46"/>
        <v>3.5420012986515895E-3</v>
      </c>
      <c r="G292" s="27"/>
      <c r="H292" s="21">
        <f t="shared" si="42"/>
        <v>340287</v>
      </c>
      <c r="I292" s="21">
        <f t="shared" si="47"/>
        <v>340.28699999999998</v>
      </c>
      <c r="J292" s="21">
        <f t="shared" si="43"/>
        <v>10208.61</v>
      </c>
      <c r="K292" s="21">
        <f t="shared" si="44"/>
        <v>612516.6</v>
      </c>
      <c r="L292" s="21">
        <f t="shared" si="50"/>
        <v>204172.2</v>
      </c>
      <c r="M292" s="21">
        <f t="shared" si="51"/>
        <v>59.999999999999993</v>
      </c>
      <c r="N292" s="25"/>
      <c r="O292" s="43">
        <v>41.095238095238081</v>
      </c>
      <c r="P292" s="55" t="str">
        <f>[1]!WB(O292,"&lt;=",(50))</f>
        <v>&lt;=</v>
      </c>
      <c r="Q292" s="19">
        <f t="shared" si="48"/>
        <v>-8.9047619047619015</v>
      </c>
      <c r="R292" s="49" t="str">
        <f>[1]!WB(Q292,"&lt;=",0)</f>
        <v>&lt;=</v>
      </c>
      <c r="S292" s="35">
        <v>0</v>
      </c>
      <c r="T292" s="49" t="str">
        <f>[1]!WB(S292,"&lt;=",F292)</f>
        <v>&lt;=</v>
      </c>
      <c r="U292" s="15">
        <f t="shared" si="45"/>
        <v>0</v>
      </c>
    </row>
    <row r="293" spans="1:21" ht="26.25" customHeight="1" x14ac:dyDescent="0.2">
      <c r="A293" s="17" t="s">
        <v>294</v>
      </c>
      <c r="B293" s="18" t="str">
        <f t="shared" si="49"/>
        <v>UK Chemical Industry…</v>
      </c>
      <c r="C293" s="14">
        <v>2268580</v>
      </c>
      <c r="D293" s="14">
        <v>27.809523809523814</v>
      </c>
      <c r="E293" s="14">
        <v>40834440</v>
      </c>
      <c r="F293" s="21">
        <f t="shared" si="46"/>
        <v>3.5420012986515895E-3</v>
      </c>
      <c r="G293" s="27"/>
      <c r="H293" s="21">
        <f t="shared" si="42"/>
        <v>340287</v>
      </c>
      <c r="I293" s="21">
        <f t="shared" si="47"/>
        <v>340.28699999999998</v>
      </c>
      <c r="J293" s="21">
        <f t="shared" si="43"/>
        <v>10208.61</v>
      </c>
      <c r="K293" s="21">
        <f t="shared" si="44"/>
        <v>612516.6</v>
      </c>
      <c r="L293" s="21">
        <f t="shared" si="50"/>
        <v>204172.2</v>
      </c>
      <c r="M293" s="21">
        <f t="shared" si="51"/>
        <v>59.999999999999993</v>
      </c>
      <c r="N293" s="25"/>
      <c r="O293" s="43">
        <v>41.095238095238081</v>
      </c>
      <c r="P293" s="55" t="str">
        <f>[1]!WB(O293,"&lt;=",(50))</f>
        <v>&lt;=</v>
      </c>
      <c r="Q293" s="19">
        <f t="shared" si="48"/>
        <v>-8.9047619047619015</v>
      </c>
      <c r="R293" s="49" t="str">
        <f>[1]!WB(Q293,"&lt;=",0)</f>
        <v>&lt;=</v>
      </c>
      <c r="S293" s="35">
        <v>0</v>
      </c>
      <c r="T293" s="49" t="str">
        <f>[1]!WB(S293,"&lt;=",F293)</f>
        <v>&lt;=</v>
      </c>
      <c r="U293" s="15">
        <f t="shared" si="45"/>
        <v>0</v>
      </c>
    </row>
    <row r="294" spans="1:21" ht="26.25" customHeight="1" x14ac:dyDescent="0.2">
      <c r="A294" s="17" t="s">
        <v>295</v>
      </c>
      <c r="B294" s="18" t="str">
        <f t="shared" si="49"/>
        <v>UK Chemical Industry…</v>
      </c>
      <c r="C294" s="14">
        <v>2268580</v>
      </c>
      <c r="D294" s="14">
        <v>27.809523809523814</v>
      </c>
      <c r="E294" s="14">
        <v>40834440</v>
      </c>
      <c r="F294" s="21">
        <f t="shared" si="46"/>
        <v>3.5420012986515895E-3</v>
      </c>
      <c r="G294" s="27"/>
      <c r="H294" s="21">
        <f t="shared" si="42"/>
        <v>340287</v>
      </c>
      <c r="I294" s="21">
        <f t="shared" si="47"/>
        <v>340.28699999999998</v>
      </c>
      <c r="J294" s="21">
        <f t="shared" si="43"/>
        <v>10208.61</v>
      </c>
      <c r="K294" s="21">
        <f t="shared" si="44"/>
        <v>612516.6</v>
      </c>
      <c r="L294" s="21">
        <f t="shared" si="50"/>
        <v>204172.2</v>
      </c>
      <c r="M294" s="21">
        <f t="shared" si="51"/>
        <v>59.999999999999993</v>
      </c>
      <c r="N294" s="25"/>
      <c r="O294" s="43">
        <v>41.095238095238081</v>
      </c>
      <c r="P294" s="55" t="str">
        <f>[1]!WB(O294,"&lt;=",(50))</f>
        <v>&lt;=</v>
      </c>
      <c r="Q294" s="19">
        <f t="shared" si="48"/>
        <v>-8.9047619047619015</v>
      </c>
      <c r="R294" s="49" t="str">
        <f>[1]!WB(Q294,"&lt;=",0)</f>
        <v>&lt;=</v>
      </c>
      <c r="S294" s="35">
        <v>0</v>
      </c>
      <c r="T294" s="49" t="str">
        <f>[1]!WB(S294,"&lt;=",F294)</f>
        <v>&lt;=</v>
      </c>
      <c r="U294" s="15">
        <f t="shared" si="45"/>
        <v>0</v>
      </c>
    </row>
    <row r="295" spans="1:21" ht="26.25" customHeight="1" x14ac:dyDescent="0.2">
      <c r="A295" s="17" t="s">
        <v>296</v>
      </c>
      <c r="B295" s="18" t="str">
        <f t="shared" si="49"/>
        <v>UK Chemical Industry…</v>
      </c>
      <c r="C295" s="14">
        <v>2268580</v>
      </c>
      <c r="D295" s="14">
        <v>27.809523809523814</v>
      </c>
      <c r="E295" s="14">
        <v>40834440</v>
      </c>
      <c r="F295" s="21">
        <f t="shared" si="46"/>
        <v>3.5420012986515895E-3</v>
      </c>
      <c r="G295" s="27"/>
      <c r="H295" s="21">
        <f t="shared" si="42"/>
        <v>340287</v>
      </c>
      <c r="I295" s="21">
        <f t="shared" si="47"/>
        <v>340.28699999999998</v>
      </c>
      <c r="J295" s="21">
        <f t="shared" si="43"/>
        <v>10208.61</v>
      </c>
      <c r="K295" s="21">
        <f t="shared" si="44"/>
        <v>612516.6</v>
      </c>
      <c r="L295" s="21">
        <f t="shared" si="50"/>
        <v>204172.2</v>
      </c>
      <c r="M295" s="21">
        <f t="shared" si="51"/>
        <v>59.999999999999993</v>
      </c>
      <c r="N295" s="25"/>
      <c r="O295" s="43">
        <v>41.095238095238081</v>
      </c>
      <c r="P295" s="55" t="str">
        <f>[1]!WB(O295,"&lt;=",(50))</f>
        <v>&lt;=</v>
      </c>
      <c r="Q295" s="19">
        <f t="shared" si="48"/>
        <v>-8.9047619047619015</v>
      </c>
      <c r="R295" s="49" t="str">
        <f>[1]!WB(Q295,"&lt;=",0)</f>
        <v>&lt;=</v>
      </c>
      <c r="S295" s="35">
        <v>0</v>
      </c>
      <c r="T295" s="49" t="str">
        <f>[1]!WB(S295,"&lt;=",F295)</f>
        <v>&lt;=</v>
      </c>
      <c r="U295" s="15">
        <f t="shared" si="45"/>
        <v>0</v>
      </c>
    </row>
    <row r="296" spans="1:21" ht="26.25" customHeight="1" x14ac:dyDescent="0.2">
      <c r="A296" s="17" t="s">
        <v>297</v>
      </c>
      <c r="B296" s="18" t="str">
        <f t="shared" si="49"/>
        <v>UK Chemical Industry…</v>
      </c>
      <c r="C296" s="14">
        <v>2268580</v>
      </c>
      <c r="D296" s="14">
        <v>27.809523809523814</v>
      </c>
      <c r="E296" s="14">
        <v>40834440</v>
      </c>
      <c r="F296" s="21">
        <f t="shared" si="46"/>
        <v>3.5420012986515895E-3</v>
      </c>
      <c r="G296" s="27"/>
      <c r="H296" s="21">
        <f t="shared" si="42"/>
        <v>340287</v>
      </c>
      <c r="I296" s="21">
        <f t="shared" si="47"/>
        <v>340.28699999999998</v>
      </c>
      <c r="J296" s="21">
        <f t="shared" si="43"/>
        <v>10208.61</v>
      </c>
      <c r="K296" s="21">
        <f t="shared" si="44"/>
        <v>612516.6</v>
      </c>
      <c r="L296" s="21">
        <f t="shared" si="50"/>
        <v>204172.2</v>
      </c>
      <c r="M296" s="21">
        <f t="shared" si="51"/>
        <v>59.999999999999993</v>
      </c>
      <c r="N296" s="25"/>
      <c r="O296" s="43">
        <v>41.095238095238081</v>
      </c>
      <c r="P296" s="55" t="str">
        <f>[1]!WB(O296,"&lt;=",(50))</f>
        <v>&lt;=</v>
      </c>
      <c r="Q296" s="19">
        <f t="shared" si="48"/>
        <v>-8.9047619047619015</v>
      </c>
      <c r="R296" s="49" t="str">
        <f>[1]!WB(Q296,"&lt;=",0)</f>
        <v>&lt;=</v>
      </c>
      <c r="S296" s="35">
        <v>3.5420012986515895E-3</v>
      </c>
      <c r="T296" s="49" t="str">
        <f>[1]!WB(S296,"&lt;=",F296)</f>
        <v>=&lt;=</v>
      </c>
      <c r="U296" s="15">
        <f t="shared" si="45"/>
        <v>340.28699999999998</v>
      </c>
    </row>
    <row r="297" spans="1:21" ht="26.25" customHeight="1" x14ac:dyDescent="0.2">
      <c r="A297" s="17" t="s">
        <v>298</v>
      </c>
      <c r="B297" s="18" t="str">
        <f t="shared" si="49"/>
        <v>UK Chemical Industry…</v>
      </c>
      <c r="C297" s="14">
        <v>2268580</v>
      </c>
      <c r="D297" s="14">
        <v>27.809523809523814</v>
      </c>
      <c r="E297" s="14">
        <v>40834440</v>
      </c>
      <c r="F297" s="21">
        <f t="shared" si="46"/>
        <v>3.5420012986515895E-3</v>
      </c>
      <c r="G297" s="27"/>
      <c r="H297" s="21">
        <f t="shared" si="42"/>
        <v>340287</v>
      </c>
      <c r="I297" s="21">
        <f t="shared" si="47"/>
        <v>340.28699999999998</v>
      </c>
      <c r="J297" s="21">
        <f t="shared" si="43"/>
        <v>10208.61</v>
      </c>
      <c r="K297" s="21">
        <f t="shared" si="44"/>
        <v>612516.6</v>
      </c>
      <c r="L297" s="21">
        <f t="shared" si="50"/>
        <v>204172.2</v>
      </c>
      <c r="M297" s="21">
        <f t="shared" si="51"/>
        <v>59.999999999999993</v>
      </c>
      <c r="N297" s="25"/>
      <c r="O297" s="43">
        <v>41.095238095238081</v>
      </c>
      <c r="P297" s="55" t="str">
        <f>[1]!WB(O297,"&lt;=",(50))</f>
        <v>&lt;=</v>
      </c>
      <c r="Q297" s="19">
        <f t="shared" si="48"/>
        <v>-8.9047619047619015</v>
      </c>
      <c r="R297" s="49" t="str">
        <f>[1]!WB(Q297,"&lt;=",0)</f>
        <v>&lt;=</v>
      </c>
      <c r="S297" s="35">
        <v>3.5420012986515895E-3</v>
      </c>
      <c r="T297" s="49" t="str">
        <f>[1]!WB(S297,"&lt;=",F297)</f>
        <v>=&lt;=</v>
      </c>
      <c r="U297" s="15">
        <f t="shared" si="45"/>
        <v>340.28699999999998</v>
      </c>
    </row>
    <row r="298" spans="1:21" ht="26.25" customHeight="1" x14ac:dyDescent="0.2">
      <c r="A298" s="17" t="s">
        <v>299</v>
      </c>
      <c r="B298" s="18" t="str">
        <f t="shared" si="49"/>
        <v>UK Chemical Industry…</v>
      </c>
      <c r="C298" s="14">
        <v>2268580</v>
      </c>
      <c r="D298" s="14">
        <v>27.809523809523814</v>
      </c>
      <c r="E298" s="14">
        <v>40834440</v>
      </c>
      <c r="F298" s="21">
        <f t="shared" si="46"/>
        <v>3.5420012986515895E-3</v>
      </c>
      <c r="G298" s="27"/>
      <c r="H298" s="21">
        <f t="shared" si="42"/>
        <v>340287</v>
      </c>
      <c r="I298" s="21">
        <f t="shared" si="47"/>
        <v>340.28699999999998</v>
      </c>
      <c r="J298" s="21">
        <f t="shared" si="43"/>
        <v>10208.61</v>
      </c>
      <c r="K298" s="21">
        <f t="shared" si="44"/>
        <v>612516.6</v>
      </c>
      <c r="L298" s="21">
        <f t="shared" si="50"/>
        <v>204172.2</v>
      </c>
      <c r="M298" s="21">
        <f t="shared" si="51"/>
        <v>59.999999999999993</v>
      </c>
      <c r="N298" s="25"/>
      <c r="O298" s="43">
        <v>41.095238095238081</v>
      </c>
      <c r="P298" s="55" t="str">
        <f>[1]!WB(O298,"&lt;=",(50))</f>
        <v>&lt;=</v>
      </c>
      <c r="Q298" s="19">
        <f t="shared" si="48"/>
        <v>-8.9047619047619015</v>
      </c>
      <c r="R298" s="49" t="str">
        <f>[1]!WB(Q298,"&lt;=",0)</f>
        <v>&lt;=</v>
      </c>
      <c r="S298" s="35">
        <v>3.5420012986515895E-3</v>
      </c>
      <c r="T298" s="49" t="str">
        <f>[1]!WB(S298,"&lt;=",F298)</f>
        <v>=&lt;=</v>
      </c>
      <c r="U298" s="15">
        <f t="shared" si="45"/>
        <v>340.28699999999998</v>
      </c>
    </row>
    <row r="299" spans="1:21" ht="26.25" customHeight="1" x14ac:dyDescent="0.2">
      <c r="A299" s="17" t="s">
        <v>300</v>
      </c>
      <c r="B299" s="18" t="str">
        <f t="shared" si="49"/>
        <v>UK Chemical Industry…</v>
      </c>
      <c r="C299" s="14">
        <v>2268580</v>
      </c>
      <c r="D299" s="14">
        <v>27.809523809523814</v>
      </c>
      <c r="E299" s="14">
        <v>40834440</v>
      </c>
      <c r="F299" s="21">
        <f t="shared" si="46"/>
        <v>3.5420012986515895E-3</v>
      </c>
      <c r="G299" s="27"/>
      <c r="H299" s="21">
        <f t="shared" si="42"/>
        <v>340287</v>
      </c>
      <c r="I299" s="21">
        <f t="shared" si="47"/>
        <v>340.28699999999998</v>
      </c>
      <c r="J299" s="21">
        <f t="shared" si="43"/>
        <v>10208.61</v>
      </c>
      <c r="K299" s="21">
        <f t="shared" si="44"/>
        <v>612516.6</v>
      </c>
      <c r="L299" s="21">
        <f t="shared" si="50"/>
        <v>204172.2</v>
      </c>
      <c r="M299" s="21">
        <f t="shared" si="51"/>
        <v>59.999999999999993</v>
      </c>
      <c r="N299" s="25"/>
      <c r="O299" s="43">
        <v>41.095238095238081</v>
      </c>
      <c r="P299" s="55" t="str">
        <f>[1]!WB(O299,"&lt;=",(50))</f>
        <v>&lt;=</v>
      </c>
      <c r="Q299" s="19">
        <f t="shared" si="48"/>
        <v>-8.9047619047619015</v>
      </c>
      <c r="R299" s="49" t="str">
        <f>[1]!WB(Q299,"&lt;=",0)</f>
        <v>&lt;=</v>
      </c>
      <c r="S299" s="35">
        <v>3.5420012986515895E-3</v>
      </c>
      <c r="T299" s="49" t="str">
        <f>[1]!WB(S299,"&lt;=",F299)</f>
        <v>=&lt;=</v>
      </c>
      <c r="U299" s="15">
        <f t="shared" si="45"/>
        <v>340.28699999999998</v>
      </c>
    </row>
    <row r="300" spans="1:21" ht="26.25" customHeight="1" x14ac:dyDescent="0.2">
      <c r="A300" s="17" t="s">
        <v>301</v>
      </c>
      <c r="B300" s="18" t="str">
        <f t="shared" si="49"/>
        <v>UK Chemical Industry…</v>
      </c>
      <c r="C300" s="14">
        <v>2268580</v>
      </c>
      <c r="D300" s="14">
        <v>27.809523809523814</v>
      </c>
      <c r="E300" s="14">
        <v>40834440</v>
      </c>
      <c r="F300" s="21">
        <f t="shared" si="46"/>
        <v>3.5420012986515895E-3</v>
      </c>
      <c r="G300" s="27"/>
      <c r="H300" s="21">
        <f t="shared" si="42"/>
        <v>340287</v>
      </c>
      <c r="I300" s="21">
        <f t="shared" si="47"/>
        <v>340.28699999999998</v>
      </c>
      <c r="J300" s="21">
        <f t="shared" si="43"/>
        <v>10208.61</v>
      </c>
      <c r="K300" s="21">
        <f t="shared" si="44"/>
        <v>612516.6</v>
      </c>
      <c r="L300" s="21">
        <f t="shared" si="50"/>
        <v>204172.2</v>
      </c>
      <c r="M300" s="21">
        <f t="shared" si="51"/>
        <v>59.999999999999993</v>
      </c>
      <c r="N300" s="25"/>
      <c r="O300" s="43">
        <v>41.095238095238081</v>
      </c>
      <c r="P300" s="55" t="str">
        <f>[1]!WB(O300,"&lt;=",(50))</f>
        <v>&lt;=</v>
      </c>
      <c r="Q300" s="19">
        <f t="shared" si="48"/>
        <v>-8.9047619047619015</v>
      </c>
      <c r="R300" s="49" t="str">
        <f>[1]!WB(Q300,"&lt;=",0)</f>
        <v>&lt;=</v>
      </c>
      <c r="S300" s="35">
        <v>3.5420012986515895E-3</v>
      </c>
      <c r="T300" s="49" t="str">
        <f>[1]!WB(S300,"&lt;=",F300)</f>
        <v>=&lt;=</v>
      </c>
      <c r="U300" s="15">
        <f t="shared" si="45"/>
        <v>340.28699999999998</v>
      </c>
    </row>
    <row r="301" spans="1:21" ht="26.25" customHeight="1" x14ac:dyDescent="0.2">
      <c r="A301" s="17" t="s">
        <v>302</v>
      </c>
      <c r="B301" s="18" t="str">
        <f t="shared" si="49"/>
        <v>UK Chemical Industry…</v>
      </c>
      <c r="C301" s="14">
        <v>2268580</v>
      </c>
      <c r="D301" s="14">
        <v>27.809523809523814</v>
      </c>
      <c r="E301" s="14">
        <v>40834440</v>
      </c>
      <c r="F301" s="21">
        <f t="shared" si="46"/>
        <v>3.5420012986515895E-3</v>
      </c>
      <c r="G301" s="27"/>
      <c r="H301" s="21">
        <f t="shared" si="42"/>
        <v>340287</v>
      </c>
      <c r="I301" s="21">
        <f t="shared" si="47"/>
        <v>340.28699999999998</v>
      </c>
      <c r="J301" s="21">
        <f t="shared" si="43"/>
        <v>10208.61</v>
      </c>
      <c r="K301" s="21">
        <f t="shared" si="44"/>
        <v>612516.6</v>
      </c>
      <c r="L301" s="21">
        <f t="shared" si="50"/>
        <v>204172.2</v>
      </c>
      <c r="M301" s="21">
        <f t="shared" si="51"/>
        <v>59.999999999999993</v>
      </c>
      <c r="N301" s="25"/>
      <c r="O301" s="43">
        <v>41.095238095238081</v>
      </c>
      <c r="P301" s="55" t="str">
        <f>[1]!WB(O301,"&lt;=",(50))</f>
        <v>&lt;=</v>
      </c>
      <c r="Q301" s="19">
        <f t="shared" si="48"/>
        <v>-8.9047619047619015</v>
      </c>
      <c r="R301" s="49" t="str">
        <f>[1]!WB(Q301,"&lt;=",0)</f>
        <v>&lt;=</v>
      </c>
      <c r="S301" s="35">
        <v>3.5420012986515895E-3</v>
      </c>
      <c r="T301" s="49" t="str">
        <f>[1]!WB(S301,"&lt;=",F301)</f>
        <v>=&lt;=</v>
      </c>
      <c r="U301" s="15">
        <f t="shared" si="45"/>
        <v>340.28699999999998</v>
      </c>
    </row>
    <row r="302" spans="1:21" ht="26.25" customHeight="1" x14ac:dyDescent="0.2">
      <c r="A302" s="17" t="s">
        <v>303</v>
      </c>
      <c r="B302" s="18" t="str">
        <f t="shared" si="49"/>
        <v>UK Chemical Industry…</v>
      </c>
      <c r="C302" s="14">
        <v>2268580</v>
      </c>
      <c r="D302" s="14">
        <v>27.809523809523814</v>
      </c>
      <c r="E302" s="14">
        <v>40834440</v>
      </c>
      <c r="F302" s="21">
        <f t="shared" si="46"/>
        <v>3.5420012986515895E-3</v>
      </c>
      <c r="G302" s="27"/>
      <c r="H302" s="21">
        <f t="shared" si="42"/>
        <v>340287</v>
      </c>
      <c r="I302" s="21">
        <f t="shared" si="47"/>
        <v>340.28699999999998</v>
      </c>
      <c r="J302" s="21">
        <f t="shared" si="43"/>
        <v>10208.61</v>
      </c>
      <c r="K302" s="21">
        <f t="shared" si="44"/>
        <v>612516.6</v>
      </c>
      <c r="L302" s="21">
        <f t="shared" si="50"/>
        <v>204172.2</v>
      </c>
      <c r="M302" s="21">
        <f t="shared" si="51"/>
        <v>59.999999999999993</v>
      </c>
      <c r="N302" s="25"/>
      <c r="O302" s="43">
        <v>32.190476190476176</v>
      </c>
      <c r="P302" s="55" t="str">
        <f>[1]!WB(O302,"&lt;=",(50))</f>
        <v>&lt;=</v>
      </c>
      <c r="Q302" s="19">
        <f t="shared" si="48"/>
        <v>0</v>
      </c>
      <c r="R302" s="49" t="str">
        <f>[1]!WB(Q302,"&lt;=",0)</f>
        <v>=&lt;=</v>
      </c>
      <c r="S302" s="35">
        <v>3.5420012986515895E-3</v>
      </c>
      <c r="T302" s="49" t="str">
        <f>[1]!WB(S302,"&lt;=",F302)</f>
        <v>=&lt;=</v>
      </c>
      <c r="U302" s="15">
        <f t="shared" si="45"/>
        <v>340.28699999999998</v>
      </c>
    </row>
    <row r="303" spans="1:21" ht="26.25" customHeight="1" x14ac:dyDescent="0.2">
      <c r="A303" s="17" t="s">
        <v>304</v>
      </c>
      <c r="B303" s="18" t="str">
        <f t="shared" si="49"/>
        <v>UK Chemical Industry…</v>
      </c>
      <c r="C303" s="14">
        <v>2268580</v>
      </c>
      <c r="D303" s="14">
        <v>27.809523809523814</v>
      </c>
      <c r="E303" s="14">
        <v>40834440</v>
      </c>
      <c r="F303" s="21">
        <f t="shared" si="46"/>
        <v>3.5420012986515895E-3</v>
      </c>
      <c r="G303" s="27"/>
      <c r="H303" s="21">
        <f t="shared" si="42"/>
        <v>340287</v>
      </c>
      <c r="I303" s="21">
        <f t="shared" si="47"/>
        <v>340.28699999999998</v>
      </c>
      <c r="J303" s="21">
        <f t="shared" si="43"/>
        <v>10208.61</v>
      </c>
      <c r="K303" s="21">
        <f t="shared" si="44"/>
        <v>612516.6</v>
      </c>
      <c r="L303" s="21">
        <f t="shared" si="50"/>
        <v>204172.2</v>
      </c>
      <c r="M303" s="21">
        <f t="shared" si="51"/>
        <v>59.999999999999993</v>
      </c>
      <c r="N303" s="25"/>
      <c r="O303" s="43">
        <v>41.095238095238088</v>
      </c>
      <c r="P303" s="55" t="str">
        <f>[1]!WB(O303,"&lt;=",(50))</f>
        <v>&lt;=</v>
      </c>
      <c r="Q303" s="19">
        <f t="shared" si="48"/>
        <v>-8.9047619047619087</v>
      </c>
      <c r="R303" s="49" t="str">
        <f>[1]!WB(Q303,"&lt;=",0)</f>
        <v>&lt;=</v>
      </c>
      <c r="S303" s="35">
        <v>3.5420012986515895E-3</v>
      </c>
      <c r="T303" s="49" t="str">
        <f>[1]!WB(S303,"&lt;=",F303)</f>
        <v>=&lt;=</v>
      </c>
      <c r="U303" s="15">
        <f t="shared" si="45"/>
        <v>340.28699999999998</v>
      </c>
    </row>
    <row r="304" spans="1:21" ht="26.25" customHeight="1" x14ac:dyDescent="0.2">
      <c r="A304" s="17" t="s">
        <v>305</v>
      </c>
      <c r="B304" s="18" t="str">
        <f t="shared" si="49"/>
        <v>UK Chemical Industry…</v>
      </c>
      <c r="C304" s="14">
        <v>2268580</v>
      </c>
      <c r="D304" s="14">
        <v>27.809523809523814</v>
      </c>
      <c r="E304" s="14">
        <v>40834440</v>
      </c>
      <c r="F304" s="21">
        <f t="shared" si="46"/>
        <v>3.5420012986515895E-3</v>
      </c>
      <c r="G304" s="27"/>
      <c r="H304" s="21">
        <f t="shared" si="42"/>
        <v>340287</v>
      </c>
      <c r="I304" s="21">
        <f t="shared" si="47"/>
        <v>340.28699999999998</v>
      </c>
      <c r="J304" s="21">
        <f t="shared" si="43"/>
        <v>10208.61</v>
      </c>
      <c r="K304" s="21">
        <f t="shared" si="44"/>
        <v>612516.6</v>
      </c>
      <c r="L304" s="21">
        <f t="shared" si="50"/>
        <v>204172.2</v>
      </c>
      <c r="M304" s="21">
        <f t="shared" si="51"/>
        <v>59.999999999999993</v>
      </c>
      <c r="N304" s="25"/>
      <c r="O304" s="43">
        <v>41.095238095238088</v>
      </c>
      <c r="P304" s="55" t="str">
        <f>[1]!WB(O304,"&lt;=",(50))</f>
        <v>&lt;=</v>
      </c>
      <c r="Q304" s="19">
        <f t="shared" si="48"/>
        <v>-8.9047619047619087</v>
      </c>
      <c r="R304" s="49" t="str">
        <f>[1]!WB(Q304,"&lt;=",0)</f>
        <v>&lt;=</v>
      </c>
      <c r="S304" s="35">
        <v>3.5420012986515895E-3</v>
      </c>
      <c r="T304" s="49" t="str">
        <f>[1]!WB(S304,"&lt;=",F304)</f>
        <v>=&lt;=</v>
      </c>
      <c r="U304" s="15">
        <f t="shared" si="45"/>
        <v>340.28699999999998</v>
      </c>
    </row>
    <row r="305" spans="1:21" ht="26.25" customHeight="1" x14ac:dyDescent="0.2">
      <c r="A305" s="17" t="s">
        <v>306</v>
      </c>
      <c r="B305" s="18" t="str">
        <f t="shared" si="49"/>
        <v>UK Chemical Industry…</v>
      </c>
      <c r="C305" s="14">
        <v>2268580</v>
      </c>
      <c r="D305" s="14">
        <v>27.809523809523814</v>
      </c>
      <c r="E305" s="14">
        <v>40834440</v>
      </c>
      <c r="F305" s="21">
        <f t="shared" si="46"/>
        <v>3.5420012986515895E-3</v>
      </c>
      <c r="G305" s="27"/>
      <c r="H305" s="21">
        <f t="shared" si="42"/>
        <v>340287</v>
      </c>
      <c r="I305" s="21">
        <f t="shared" si="47"/>
        <v>340.28699999999998</v>
      </c>
      <c r="J305" s="21">
        <f t="shared" si="43"/>
        <v>10208.61</v>
      </c>
      <c r="K305" s="21">
        <f t="shared" si="44"/>
        <v>612516.6</v>
      </c>
      <c r="L305" s="21">
        <f t="shared" si="50"/>
        <v>204172.2</v>
      </c>
      <c r="M305" s="21">
        <f t="shared" si="51"/>
        <v>59.999999999999993</v>
      </c>
      <c r="N305" s="25"/>
      <c r="O305" s="43">
        <v>41.095238095238088</v>
      </c>
      <c r="P305" s="55" t="str">
        <f>[1]!WB(O305,"&lt;=",(50))</f>
        <v>&lt;=</v>
      </c>
      <c r="Q305" s="19">
        <f t="shared" si="48"/>
        <v>-8.9047619047619087</v>
      </c>
      <c r="R305" s="49" t="str">
        <f>[1]!WB(Q305,"&lt;=",0)</f>
        <v>&lt;=</v>
      </c>
      <c r="S305" s="35">
        <v>0</v>
      </c>
      <c r="T305" s="49" t="str">
        <f>[1]!WB(S305,"&lt;=",F305)</f>
        <v>&lt;=</v>
      </c>
      <c r="U305" s="15">
        <f t="shared" si="45"/>
        <v>0</v>
      </c>
    </row>
    <row r="306" spans="1:21" ht="26.25" customHeight="1" x14ac:dyDescent="0.2">
      <c r="A306" s="17" t="s">
        <v>307</v>
      </c>
      <c r="B306" s="18" t="str">
        <f t="shared" si="49"/>
        <v>UK Chemical Industry…</v>
      </c>
      <c r="C306" s="14">
        <v>2268580</v>
      </c>
      <c r="D306" s="14">
        <v>27.809523809523814</v>
      </c>
      <c r="E306" s="14">
        <v>40834440</v>
      </c>
      <c r="F306" s="21">
        <f t="shared" si="46"/>
        <v>3.5420012986515895E-3</v>
      </c>
      <c r="G306" s="27"/>
      <c r="H306" s="21">
        <f t="shared" si="42"/>
        <v>340287</v>
      </c>
      <c r="I306" s="21">
        <f t="shared" si="47"/>
        <v>340.28699999999998</v>
      </c>
      <c r="J306" s="21">
        <f t="shared" si="43"/>
        <v>10208.61</v>
      </c>
      <c r="K306" s="21">
        <f t="shared" si="44"/>
        <v>612516.6</v>
      </c>
      <c r="L306" s="21">
        <f t="shared" si="50"/>
        <v>204172.2</v>
      </c>
      <c r="M306" s="21">
        <f t="shared" si="51"/>
        <v>59.999999999999993</v>
      </c>
      <c r="N306" s="25"/>
      <c r="O306" s="43">
        <v>41.095238095238088</v>
      </c>
      <c r="P306" s="55" t="str">
        <f>[1]!WB(O306,"&lt;=",(50))</f>
        <v>&lt;=</v>
      </c>
      <c r="Q306" s="19">
        <f t="shared" si="48"/>
        <v>-8.9047619047619087</v>
      </c>
      <c r="R306" s="49" t="str">
        <f>[1]!WB(Q306,"&lt;=",0)</f>
        <v>&lt;=</v>
      </c>
      <c r="S306" s="35">
        <v>0</v>
      </c>
      <c r="T306" s="49" t="str">
        <f>[1]!WB(S306,"&lt;=",F306)</f>
        <v>&lt;=</v>
      </c>
      <c r="U306" s="15">
        <f t="shared" si="45"/>
        <v>0</v>
      </c>
    </row>
    <row r="307" spans="1:21" ht="26.25" customHeight="1" x14ac:dyDescent="0.2">
      <c r="A307" s="17" t="s">
        <v>308</v>
      </c>
      <c r="B307" s="18" t="str">
        <f t="shared" si="49"/>
        <v>UK Chemical Industry…</v>
      </c>
      <c r="C307" s="14">
        <v>2268580</v>
      </c>
      <c r="D307" s="14">
        <v>27.809523809523814</v>
      </c>
      <c r="E307" s="14">
        <v>40834440</v>
      </c>
      <c r="F307" s="21">
        <f t="shared" si="46"/>
        <v>3.5420012986515895E-3</v>
      </c>
      <c r="G307" s="27"/>
      <c r="H307" s="21">
        <f t="shared" si="42"/>
        <v>340287</v>
      </c>
      <c r="I307" s="21">
        <f t="shared" si="47"/>
        <v>340.28699999999998</v>
      </c>
      <c r="J307" s="21">
        <f t="shared" si="43"/>
        <v>10208.61</v>
      </c>
      <c r="K307" s="21">
        <f t="shared" si="44"/>
        <v>612516.6</v>
      </c>
      <c r="L307" s="21">
        <f t="shared" si="50"/>
        <v>204172.2</v>
      </c>
      <c r="M307" s="21">
        <f t="shared" si="51"/>
        <v>59.999999999999993</v>
      </c>
      <c r="N307" s="25"/>
      <c r="O307" s="43">
        <v>41.095238095238088</v>
      </c>
      <c r="P307" s="55" t="str">
        <f>[1]!WB(O307,"&lt;=",(50))</f>
        <v>&lt;=</v>
      </c>
      <c r="Q307" s="19">
        <f t="shared" si="48"/>
        <v>-8.9047619047619087</v>
      </c>
      <c r="R307" s="49" t="str">
        <f>[1]!WB(Q307,"&lt;=",0)</f>
        <v>&lt;=</v>
      </c>
      <c r="S307" s="35">
        <v>0</v>
      </c>
      <c r="T307" s="49" t="str">
        <f>[1]!WB(S307,"&lt;=",F307)</f>
        <v>&lt;=</v>
      </c>
      <c r="U307" s="15">
        <f t="shared" si="45"/>
        <v>0</v>
      </c>
    </row>
    <row r="308" spans="1:21" ht="26.25" customHeight="1" x14ac:dyDescent="0.2">
      <c r="A308" s="17" t="s">
        <v>309</v>
      </c>
      <c r="B308" s="18" t="str">
        <f t="shared" si="49"/>
        <v>UK Chemical Industry…</v>
      </c>
      <c r="C308" s="14">
        <v>2268580</v>
      </c>
      <c r="D308" s="14">
        <v>27.809523809523814</v>
      </c>
      <c r="E308" s="14">
        <v>40834440</v>
      </c>
      <c r="F308" s="21">
        <f t="shared" si="46"/>
        <v>3.5420012986515895E-3</v>
      </c>
      <c r="G308" s="27"/>
      <c r="H308" s="21">
        <f t="shared" si="42"/>
        <v>340287</v>
      </c>
      <c r="I308" s="21">
        <f t="shared" si="47"/>
        <v>340.28699999999998</v>
      </c>
      <c r="J308" s="21">
        <f t="shared" si="43"/>
        <v>10208.61</v>
      </c>
      <c r="K308" s="21">
        <f t="shared" si="44"/>
        <v>612516.6</v>
      </c>
      <c r="L308" s="21">
        <f t="shared" si="50"/>
        <v>204172.2</v>
      </c>
      <c r="M308" s="21">
        <f t="shared" si="51"/>
        <v>59.999999999999993</v>
      </c>
      <c r="N308" s="25"/>
      <c r="O308" s="43">
        <v>41.095238095238088</v>
      </c>
      <c r="P308" s="55" t="str">
        <f>[1]!WB(O308,"&lt;=",(50))</f>
        <v>&lt;=</v>
      </c>
      <c r="Q308" s="19">
        <f t="shared" si="48"/>
        <v>-8.9047619047619087</v>
      </c>
      <c r="R308" s="49" t="str">
        <f>[1]!WB(Q308,"&lt;=",0)</f>
        <v>&lt;=</v>
      </c>
      <c r="S308" s="35">
        <v>0</v>
      </c>
      <c r="T308" s="49" t="str">
        <f>[1]!WB(S308,"&lt;=",F308)</f>
        <v>&lt;=</v>
      </c>
      <c r="U308" s="15">
        <f t="shared" si="45"/>
        <v>0</v>
      </c>
    </row>
    <row r="309" spans="1:21" ht="26.25" customHeight="1" x14ac:dyDescent="0.2">
      <c r="A309" s="17" t="s">
        <v>310</v>
      </c>
      <c r="B309" s="18" t="str">
        <f t="shared" si="49"/>
        <v>UK Chemical Industry…</v>
      </c>
      <c r="C309" s="14">
        <v>2268580</v>
      </c>
      <c r="D309" s="14">
        <v>27.809523809523814</v>
      </c>
      <c r="E309" s="14">
        <v>40834440</v>
      </c>
      <c r="F309" s="21">
        <f t="shared" si="46"/>
        <v>3.5420012986515895E-3</v>
      </c>
      <c r="G309" s="27"/>
      <c r="H309" s="21">
        <f t="shared" si="42"/>
        <v>340287</v>
      </c>
      <c r="I309" s="21">
        <f t="shared" si="47"/>
        <v>340.28699999999998</v>
      </c>
      <c r="J309" s="21">
        <f t="shared" si="43"/>
        <v>10208.61</v>
      </c>
      <c r="K309" s="21">
        <f t="shared" si="44"/>
        <v>612516.6</v>
      </c>
      <c r="L309" s="21">
        <f t="shared" si="50"/>
        <v>204172.2</v>
      </c>
      <c r="M309" s="21">
        <f t="shared" si="51"/>
        <v>59.999999999999993</v>
      </c>
      <c r="N309" s="25"/>
      <c r="O309" s="43">
        <v>41.095238095238088</v>
      </c>
      <c r="P309" s="55" t="str">
        <f>[1]!WB(O309,"&lt;=",(50))</f>
        <v>&lt;=</v>
      </c>
      <c r="Q309" s="19">
        <f t="shared" si="48"/>
        <v>-8.9047619047619087</v>
      </c>
      <c r="R309" s="49" t="str">
        <f>[1]!WB(Q309,"&lt;=",0)</f>
        <v>&lt;=</v>
      </c>
      <c r="S309" s="35">
        <v>0</v>
      </c>
      <c r="T309" s="49" t="str">
        <f>[1]!WB(S309,"&lt;=",F309)</f>
        <v>&lt;=</v>
      </c>
      <c r="U309" s="15">
        <f t="shared" si="45"/>
        <v>0</v>
      </c>
    </row>
    <row r="310" spans="1:21" ht="26.25" customHeight="1" x14ac:dyDescent="0.2">
      <c r="A310" s="17" t="s">
        <v>311</v>
      </c>
      <c r="B310" s="18" t="str">
        <f t="shared" si="49"/>
        <v>UK Chemical Industry…</v>
      </c>
      <c r="C310" s="14">
        <v>2268580</v>
      </c>
      <c r="D310" s="14">
        <v>27.809523809523814</v>
      </c>
      <c r="E310" s="14">
        <v>40834440</v>
      </c>
      <c r="F310" s="21">
        <f t="shared" si="46"/>
        <v>3.5420012986515895E-3</v>
      </c>
      <c r="G310" s="27"/>
      <c r="H310" s="21">
        <f t="shared" si="42"/>
        <v>340287</v>
      </c>
      <c r="I310" s="21">
        <f t="shared" si="47"/>
        <v>340.28699999999998</v>
      </c>
      <c r="J310" s="21">
        <f t="shared" si="43"/>
        <v>10208.61</v>
      </c>
      <c r="K310" s="21">
        <f t="shared" si="44"/>
        <v>612516.6</v>
      </c>
      <c r="L310" s="21">
        <f t="shared" si="50"/>
        <v>204172.2</v>
      </c>
      <c r="M310" s="21">
        <f t="shared" si="51"/>
        <v>59.999999999999993</v>
      </c>
      <c r="N310" s="25"/>
      <c r="O310" s="43">
        <v>41.095238095238088</v>
      </c>
      <c r="P310" s="55" t="str">
        <f>[1]!WB(O310,"&lt;=",(50))</f>
        <v>&lt;=</v>
      </c>
      <c r="Q310" s="19">
        <f t="shared" si="48"/>
        <v>-8.9047619047619087</v>
      </c>
      <c r="R310" s="49" t="str">
        <f>[1]!WB(Q310,"&lt;=",0)</f>
        <v>&lt;=</v>
      </c>
      <c r="S310" s="35">
        <v>0</v>
      </c>
      <c r="T310" s="49" t="str">
        <f>[1]!WB(S310,"&lt;=",F310)</f>
        <v>&lt;=</v>
      </c>
      <c r="U310" s="15">
        <f t="shared" si="45"/>
        <v>0</v>
      </c>
    </row>
    <row r="311" spans="1:21" ht="26.25" customHeight="1" x14ac:dyDescent="0.2">
      <c r="A311" s="17" t="s">
        <v>312</v>
      </c>
      <c r="B311" s="18" t="str">
        <f t="shared" si="49"/>
        <v>UK Chemical Industry…</v>
      </c>
      <c r="C311" s="14">
        <v>2268580</v>
      </c>
      <c r="D311" s="14">
        <v>27.809523809523814</v>
      </c>
      <c r="E311" s="14">
        <v>40834440</v>
      </c>
      <c r="F311" s="21">
        <f t="shared" si="46"/>
        <v>3.5420012986515895E-3</v>
      </c>
      <c r="G311" s="27"/>
      <c r="H311" s="21">
        <f t="shared" si="42"/>
        <v>340287</v>
      </c>
      <c r="I311" s="21">
        <f t="shared" si="47"/>
        <v>340.28699999999998</v>
      </c>
      <c r="J311" s="21">
        <f t="shared" si="43"/>
        <v>10208.61</v>
      </c>
      <c r="K311" s="21">
        <f t="shared" si="44"/>
        <v>612516.6</v>
      </c>
      <c r="L311" s="21">
        <f t="shared" si="50"/>
        <v>204172.2</v>
      </c>
      <c r="M311" s="21">
        <f t="shared" si="51"/>
        <v>59.999999999999993</v>
      </c>
      <c r="N311" s="25"/>
      <c r="O311" s="43">
        <v>41.095238095238088</v>
      </c>
      <c r="P311" s="55" t="str">
        <f>[1]!WB(O311,"&lt;=",(50))</f>
        <v>&lt;=</v>
      </c>
      <c r="Q311" s="19">
        <f t="shared" si="48"/>
        <v>-8.9047619047619087</v>
      </c>
      <c r="R311" s="49" t="str">
        <f>[1]!WB(Q311,"&lt;=",0)</f>
        <v>&lt;=</v>
      </c>
      <c r="S311" s="35">
        <v>0</v>
      </c>
      <c r="T311" s="49" t="str">
        <f>[1]!WB(S311,"&lt;=",F311)</f>
        <v>&lt;=</v>
      </c>
      <c r="U311" s="15">
        <f t="shared" si="45"/>
        <v>0</v>
      </c>
    </row>
    <row r="312" spans="1:21" ht="26.25" customHeight="1" x14ac:dyDescent="0.2">
      <c r="A312" s="17" t="s">
        <v>313</v>
      </c>
      <c r="B312" s="18" t="str">
        <f t="shared" si="49"/>
        <v>UK Chemical Industry…</v>
      </c>
      <c r="C312" s="14">
        <v>2268580</v>
      </c>
      <c r="D312" s="14">
        <v>27.809523809523814</v>
      </c>
      <c r="E312" s="14">
        <v>40834440</v>
      </c>
      <c r="F312" s="21">
        <f t="shared" si="46"/>
        <v>3.5420012986515895E-3</v>
      </c>
      <c r="G312" s="27"/>
      <c r="H312" s="21">
        <f t="shared" si="42"/>
        <v>340287</v>
      </c>
      <c r="I312" s="21">
        <f t="shared" si="47"/>
        <v>340.28699999999998</v>
      </c>
      <c r="J312" s="21">
        <f t="shared" si="43"/>
        <v>10208.61</v>
      </c>
      <c r="K312" s="21">
        <f t="shared" si="44"/>
        <v>612516.6</v>
      </c>
      <c r="L312" s="21">
        <f t="shared" si="50"/>
        <v>204172.2</v>
      </c>
      <c r="M312" s="21">
        <f t="shared" si="51"/>
        <v>59.999999999999993</v>
      </c>
      <c r="N312" s="25"/>
      <c r="O312" s="43">
        <v>41.095238095238088</v>
      </c>
      <c r="P312" s="55" t="str">
        <f>[1]!WB(O312,"&lt;=",(50))</f>
        <v>&lt;=</v>
      </c>
      <c r="Q312" s="19">
        <f t="shared" si="48"/>
        <v>-8.9047619047619087</v>
      </c>
      <c r="R312" s="49" t="str">
        <f>[1]!WB(Q312,"&lt;=",0)</f>
        <v>&lt;=</v>
      </c>
      <c r="S312" s="35">
        <v>0</v>
      </c>
      <c r="T312" s="49" t="str">
        <f>[1]!WB(S312,"&lt;=",F312)</f>
        <v>&lt;=</v>
      </c>
      <c r="U312" s="15">
        <f t="shared" si="45"/>
        <v>0</v>
      </c>
    </row>
    <row r="313" spans="1:21" ht="26.25" customHeight="1" x14ac:dyDescent="0.2">
      <c r="A313" s="17" t="s">
        <v>314</v>
      </c>
      <c r="B313" s="18" t="str">
        <f t="shared" si="49"/>
        <v>UK Chemical Industry…</v>
      </c>
      <c r="C313" s="14">
        <v>2268580</v>
      </c>
      <c r="D313" s="14">
        <v>27.809523809523814</v>
      </c>
      <c r="E313" s="14">
        <v>40834440</v>
      </c>
      <c r="F313" s="21">
        <f t="shared" si="46"/>
        <v>3.5420012986515895E-3</v>
      </c>
      <c r="G313" s="27"/>
      <c r="H313" s="21">
        <f t="shared" si="42"/>
        <v>340287</v>
      </c>
      <c r="I313" s="21">
        <f t="shared" si="47"/>
        <v>340.28699999999998</v>
      </c>
      <c r="J313" s="21">
        <f t="shared" si="43"/>
        <v>10208.61</v>
      </c>
      <c r="K313" s="21">
        <f t="shared" si="44"/>
        <v>612516.6</v>
      </c>
      <c r="L313" s="21">
        <f t="shared" si="50"/>
        <v>204172.2</v>
      </c>
      <c r="M313" s="21">
        <f t="shared" si="51"/>
        <v>59.999999999999993</v>
      </c>
      <c r="N313" s="25"/>
      <c r="O313" s="43">
        <v>41.095238095238088</v>
      </c>
      <c r="P313" s="55" t="str">
        <f>[1]!WB(O313,"&lt;=",(50))</f>
        <v>&lt;=</v>
      </c>
      <c r="Q313" s="19">
        <f t="shared" si="48"/>
        <v>-8.9047619047619087</v>
      </c>
      <c r="R313" s="49" t="str">
        <f>[1]!WB(Q313,"&lt;=",0)</f>
        <v>&lt;=</v>
      </c>
      <c r="S313" s="35">
        <v>3.5420012986515895E-3</v>
      </c>
      <c r="T313" s="49" t="str">
        <f>[1]!WB(S313,"&lt;=",F313)</f>
        <v>=&lt;=</v>
      </c>
      <c r="U313" s="15">
        <f t="shared" si="45"/>
        <v>340.28699999999998</v>
      </c>
    </row>
    <row r="314" spans="1:21" ht="26.25" customHeight="1" x14ac:dyDescent="0.2">
      <c r="A314" s="17" t="s">
        <v>315</v>
      </c>
      <c r="B314" s="18" t="str">
        <f t="shared" si="49"/>
        <v>UK Chemical Industry…</v>
      </c>
      <c r="C314" s="14">
        <v>2268580</v>
      </c>
      <c r="D314" s="14">
        <v>27.809523809523814</v>
      </c>
      <c r="E314" s="14">
        <v>40834440</v>
      </c>
      <c r="F314" s="21">
        <f t="shared" si="46"/>
        <v>3.5420012986515895E-3</v>
      </c>
      <c r="G314" s="27"/>
      <c r="H314" s="21">
        <f t="shared" si="42"/>
        <v>340287</v>
      </c>
      <c r="I314" s="21">
        <f t="shared" si="47"/>
        <v>340.28699999999998</v>
      </c>
      <c r="J314" s="21">
        <f t="shared" si="43"/>
        <v>10208.61</v>
      </c>
      <c r="K314" s="21">
        <f t="shared" si="44"/>
        <v>612516.6</v>
      </c>
      <c r="L314" s="21">
        <f t="shared" si="50"/>
        <v>204172.2</v>
      </c>
      <c r="M314" s="21">
        <f t="shared" si="51"/>
        <v>59.999999999999993</v>
      </c>
      <c r="N314" s="25"/>
      <c r="O314" s="43">
        <v>41.095238095238088</v>
      </c>
      <c r="P314" s="55" t="str">
        <f>[1]!WB(O314,"&lt;=",(50))</f>
        <v>&lt;=</v>
      </c>
      <c r="Q314" s="19">
        <f t="shared" si="48"/>
        <v>-8.9047619047619087</v>
      </c>
      <c r="R314" s="49" t="str">
        <f>[1]!WB(Q314,"&lt;=",0)</f>
        <v>&lt;=</v>
      </c>
      <c r="S314" s="35">
        <v>3.5420012986515895E-3</v>
      </c>
      <c r="T314" s="49" t="str">
        <f>[1]!WB(S314,"&lt;=",F314)</f>
        <v>=&lt;=</v>
      </c>
      <c r="U314" s="15">
        <f t="shared" si="45"/>
        <v>340.28699999999998</v>
      </c>
    </row>
    <row r="315" spans="1:21" ht="26.25" customHeight="1" x14ac:dyDescent="0.2">
      <c r="A315" s="17" t="s">
        <v>316</v>
      </c>
      <c r="B315" s="18" t="str">
        <f t="shared" si="49"/>
        <v>UK Chemical Industry…</v>
      </c>
      <c r="C315" s="14">
        <v>2268580</v>
      </c>
      <c r="D315" s="14">
        <v>27.809523809523814</v>
      </c>
      <c r="E315" s="14">
        <v>40834440</v>
      </c>
      <c r="F315" s="21">
        <f t="shared" si="46"/>
        <v>3.5420012986515895E-3</v>
      </c>
      <c r="G315" s="27"/>
      <c r="H315" s="21">
        <f t="shared" si="42"/>
        <v>340287</v>
      </c>
      <c r="I315" s="21">
        <f t="shared" si="47"/>
        <v>340.28699999999998</v>
      </c>
      <c r="J315" s="21">
        <f t="shared" si="43"/>
        <v>10208.61</v>
      </c>
      <c r="K315" s="21">
        <f t="shared" si="44"/>
        <v>612516.6</v>
      </c>
      <c r="L315" s="21">
        <f t="shared" si="50"/>
        <v>204172.2</v>
      </c>
      <c r="M315" s="21">
        <f t="shared" si="51"/>
        <v>59.999999999999993</v>
      </c>
      <c r="N315" s="25"/>
      <c r="O315" s="43">
        <v>32.190476190476176</v>
      </c>
      <c r="P315" s="55" t="str">
        <f>[1]!WB(O315,"&lt;=",(50))</f>
        <v>&lt;=</v>
      </c>
      <c r="Q315" s="19">
        <f t="shared" si="48"/>
        <v>0</v>
      </c>
      <c r="R315" s="49" t="str">
        <f>[1]!WB(Q315,"&lt;=",0)</f>
        <v>=&lt;=</v>
      </c>
      <c r="S315" s="35">
        <v>3.5420012986515895E-3</v>
      </c>
      <c r="T315" s="49" t="str">
        <f>[1]!WB(S315,"&lt;=",F315)</f>
        <v>=&lt;=</v>
      </c>
      <c r="U315" s="15">
        <f t="shared" si="45"/>
        <v>340.28699999999998</v>
      </c>
    </row>
    <row r="316" spans="1:21" ht="26.25" customHeight="1" x14ac:dyDescent="0.2">
      <c r="A316" s="17" t="s">
        <v>317</v>
      </c>
      <c r="B316" s="18" t="str">
        <f t="shared" si="49"/>
        <v>UK Chemical Industry…</v>
      </c>
      <c r="C316" s="14">
        <v>2268580</v>
      </c>
      <c r="D316" s="14">
        <v>27.809523809523814</v>
      </c>
      <c r="E316" s="14">
        <v>40834440</v>
      </c>
      <c r="F316" s="21">
        <f t="shared" si="46"/>
        <v>3.5420012986515895E-3</v>
      </c>
      <c r="G316" s="27"/>
      <c r="H316" s="21">
        <f t="shared" si="42"/>
        <v>340287</v>
      </c>
      <c r="I316" s="21">
        <f t="shared" si="47"/>
        <v>340.28699999999998</v>
      </c>
      <c r="J316" s="21">
        <f t="shared" si="43"/>
        <v>10208.61</v>
      </c>
      <c r="K316" s="21">
        <f t="shared" si="44"/>
        <v>612516.6</v>
      </c>
      <c r="L316" s="21">
        <f t="shared" si="50"/>
        <v>204172.2</v>
      </c>
      <c r="M316" s="21">
        <f t="shared" si="51"/>
        <v>59.999999999999993</v>
      </c>
      <c r="N316" s="25"/>
      <c r="O316" s="43">
        <v>41.095238095238088</v>
      </c>
      <c r="P316" s="55" t="str">
        <f>[1]!WB(O316,"&lt;=",(50))</f>
        <v>&lt;=</v>
      </c>
      <c r="Q316" s="19">
        <f t="shared" si="48"/>
        <v>-8.9047619047619087</v>
      </c>
      <c r="R316" s="49" t="str">
        <f>[1]!WB(Q316,"&lt;=",0)</f>
        <v>&lt;=</v>
      </c>
      <c r="S316" s="35">
        <v>3.5420012986515895E-3</v>
      </c>
      <c r="T316" s="49" t="str">
        <f>[1]!WB(S316,"&lt;=",F316)</f>
        <v>=&lt;=</v>
      </c>
      <c r="U316" s="15">
        <f t="shared" si="45"/>
        <v>340.28699999999998</v>
      </c>
    </row>
    <row r="317" spans="1:21" ht="26.25" customHeight="1" x14ac:dyDescent="0.2">
      <c r="A317" s="17" t="s">
        <v>318</v>
      </c>
      <c r="B317" s="18" t="str">
        <f t="shared" si="49"/>
        <v>UK Chemical Industry…</v>
      </c>
      <c r="C317" s="14">
        <v>2268580</v>
      </c>
      <c r="D317" s="14">
        <v>27.809523809523814</v>
      </c>
      <c r="E317" s="14">
        <v>40834440</v>
      </c>
      <c r="F317" s="21">
        <f t="shared" si="46"/>
        <v>3.5420012986515895E-3</v>
      </c>
      <c r="G317" s="27"/>
      <c r="H317" s="21">
        <f t="shared" si="42"/>
        <v>340287</v>
      </c>
      <c r="I317" s="21">
        <f t="shared" si="47"/>
        <v>340.28699999999998</v>
      </c>
      <c r="J317" s="21">
        <f t="shared" si="43"/>
        <v>10208.61</v>
      </c>
      <c r="K317" s="21">
        <f t="shared" si="44"/>
        <v>612516.6</v>
      </c>
      <c r="L317" s="21">
        <f t="shared" si="50"/>
        <v>204172.2</v>
      </c>
      <c r="M317" s="21">
        <f t="shared" si="51"/>
        <v>59.999999999999993</v>
      </c>
      <c r="N317" s="25"/>
      <c r="O317" s="43">
        <v>41.095238095238088</v>
      </c>
      <c r="P317" s="55" t="str">
        <f>[1]!WB(O317,"&lt;=",(50))</f>
        <v>&lt;=</v>
      </c>
      <c r="Q317" s="19">
        <f t="shared" si="48"/>
        <v>-8.9047619047619087</v>
      </c>
      <c r="R317" s="49" t="str">
        <f>[1]!WB(Q317,"&lt;=",0)</f>
        <v>&lt;=</v>
      </c>
      <c r="S317" s="35">
        <v>3.5420012986515895E-3</v>
      </c>
      <c r="T317" s="49" t="str">
        <f>[1]!WB(S317,"&lt;=",F317)</f>
        <v>=&lt;=</v>
      </c>
      <c r="U317" s="15">
        <f t="shared" si="45"/>
        <v>340.28699999999998</v>
      </c>
    </row>
    <row r="318" spans="1:21" ht="26.25" customHeight="1" x14ac:dyDescent="0.2">
      <c r="A318" s="17" t="s">
        <v>319</v>
      </c>
      <c r="B318" s="18" t="str">
        <f t="shared" si="49"/>
        <v>UK Chemical Industry…</v>
      </c>
      <c r="C318" s="14">
        <v>2268580</v>
      </c>
      <c r="D318" s="14">
        <v>27.809523809523814</v>
      </c>
      <c r="E318" s="14">
        <v>40834440</v>
      </c>
      <c r="F318" s="21">
        <f t="shared" si="46"/>
        <v>3.5420012986515895E-3</v>
      </c>
      <c r="G318" s="27"/>
      <c r="H318" s="21">
        <f t="shared" si="42"/>
        <v>340287</v>
      </c>
      <c r="I318" s="21">
        <f t="shared" si="47"/>
        <v>340.28699999999998</v>
      </c>
      <c r="J318" s="21">
        <f t="shared" si="43"/>
        <v>10208.61</v>
      </c>
      <c r="K318" s="21">
        <f t="shared" si="44"/>
        <v>612516.6</v>
      </c>
      <c r="L318" s="21">
        <f t="shared" si="50"/>
        <v>204172.2</v>
      </c>
      <c r="M318" s="21">
        <f t="shared" si="51"/>
        <v>59.999999999999993</v>
      </c>
      <c r="N318" s="25"/>
      <c r="O318" s="43">
        <v>41.095238095238088</v>
      </c>
      <c r="P318" s="55" t="str">
        <f>[1]!WB(O318,"&lt;=",(50))</f>
        <v>&lt;=</v>
      </c>
      <c r="Q318" s="19">
        <f t="shared" si="48"/>
        <v>-8.9047619047619087</v>
      </c>
      <c r="R318" s="49" t="str">
        <f>[1]!WB(Q318,"&lt;=",0)</f>
        <v>&lt;=</v>
      </c>
      <c r="S318" s="35">
        <v>3.5420012986515895E-3</v>
      </c>
      <c r="T318" s="49" t="str">
        <f>[1]!WB(S318,"&lt;=",F318)</f>
        <v>=&lt;=</v>
      </c>
      <c r="U318" s="15">
        <f t="shared" si="45"/>
        <v>340.28699999999998</v>
      </c>
    </row>
    <row r="319" spans="1:21" ht="26.25" customHeight="1" x14ac:dyDescent="0.2">
      <c r="A319" s="17" t="s">
        <v>320</v>
      </c>
      <c r="B319" s="18" t="str">
        <f t="shared" si="49"/>
        <v>UK Chemical Industry…</v>
      </c>
      <c r="C319" s="14">
        <v>2268580</v>
      </c>
      <c r="D319" s="14">
        <v>27.809523809523814</v>
      </c>
      <c r="E319" s="14">
        <v>40834440</v>
      </c>
      <c r="F319" s="21">
        <f t="shared" si="46"/>
        <v>3.5420012986515895E-3</v>
      </c>
      <c r="G319" s="27"/>
      <c r="H319" s="21">
        <f t="shared" si="42"/>
        <v>340287</v>
      </c>
      <c r="I319" s="21">
        <f t="shared" si="47"/>
        <v>340.28699999999998</v>
      </c>
      <c r="J319" s="21">
        <f t="shared" si="43"/>
        <v>10208.61</v>
      </c>
      <c r="K319" s="21">
        <f t="shared" si="44"/>
        <v>612516.6</v>
      </c>
      <c r="L319" s="21">
        <f t="shared" si="50"/>
        <v>204172.2</v>
      </c>
      <c r="M319" s="21">
        <f t="shared" si="51"/>
        <v>59.999999999999993</v>
      </c>
      <c r="N319" s="25"/>
      <c r="O319" s="43">
        <v>41.095238095238088</v>
      </c>
      <c r="P319" s="55" t="str">
        <f>[1]!WB(O319,"&lt;=",(50))</f>
        <v>&lt;=</v>
      </c>
      <c r="Q319" s="19">
        <f t="shared" si="48"/>
        <v>-8.9047619047619087</v>
      </c>
      <c r="R319" s="49" t="str">
        <f>[1]!WB(Q319,"&lt;=",0)</f>
        <v>&lt;=</v>
      </c>
      <c r="S319" s="35">
        <v>3.5420012986515895E-3</v>
      </c>
      <c r="T319" s="49" t="str">
        <f>[1]!WB(S319,"&lt;=",F319)</f>
        <v>=&lt;=</v>
      </c>
      <c r="U319" s="15">
        <f t="shared" si="45"/>
        <v>340.28699999999998</v>
      </c>
    </row>
    <row r="320" spans="1:21" ht="26.25" customHeight="1" x14ac:dyDescent="0.2">
      <c r="A320" s="17" t="s">
        <v>321</v>
      </c>
      <c r="B320" s="18" t="str">
        <f t="shared" si="49"/>
        <v>UK Chemical Industry…</v>
      </c>
      <c r="C320" s="14">
        <v>2268580</v>
      </c>
      <c r="D320" s="14">
        <v>27.809523809523814</v>
      </c>
      <c r="E320" s="14">
        <v>40834440</v>
      </c>
      <c r="F320" s="21">
        <f t="shared" si="46"/>
        <v>3.5420012986515895E-3</v>
      </c>
      <c r="G320" s="27"/>
      <c r="H320" s="21">
        <f t="shared" si="42"/>
        <v>340287</v>
      </c>
      <c r="I320" s="21">
        <f t="shared" si="47"/>
        <v>340.28699999999998</v>
      </c>
      <c r="J320" s="21">
        <f t="shared" si="43"/>
        <v>10208.61</v>
      </c>
      <c r="K320" s="21">
        <f t="shared" si="44"/>
        <v>612516.6</v>
      </c>
      <c r="L320" s="21">
        <f t="shared" si="50"/>
        <v>204172.2</v>
      </c>
      <c r="M320" s="21">
        <f t="shared" si="51"/>
        <v>59.999999999999993</v>
      </c>
      <c r="N320" s="25"/>
      <c r="O320" s="43">
        <v>41.095238095238088</v>
      </c>
      <c r="P320" s="55" t="str">
        <f>[1]!WB(O320,"&lt;=",(50))</f>
        <v>&lt;=</v>
      </c>
      <c r="Q320" s="19">
        <f t="shared" si="48"/>
        <v>-8.9047619047619087</v>
      </c>
      <c r="R320" s="49" t="str">
        <f>[1]!WB(Q320,"&lt;=",0)</f>
        <v>&lt;=</v>
      </c>
      <c r="S320" s="35">
        <v>3.5420012986515895E-3</v>
      </c>
      <c r="T320" s="49" t="str">
        <f>[1]!WB(S320,"&lt;=",F320)</f>
        <v>=&lt;=</v>
      </c>
      <c r="U320" s="15">
        <f t="shared" si="45"/>
        <v>340.28699999999998</v>
      </c>
    </row>
    <row r="321" spans="1:21" ht="26.25" customHeight="1" x14ac:dyDescent="0.2">
      <c r="A321" s="17" t="s">
        <v>322</v>
      </c>
      <c r="B321" s="18" t="str">
        <f t="shared" si="49"/>
        <v>UK Chemical Industry…</v>
      </c>
      <c r="C321" s="14">
        <v>2268580</v>
      </c>
      <c r="D321" s="14">
        <v>27.809523809523814</v>
      </c>
      <c r="E321" s="14">
        <v>40834440</v>
      </c>
      <c r="F321" s="21">
        <f t="shared" si="46"/>
        <v>3.5420012986515895E-3</v>
      </c>
      <c r="G321" s="27"/>
      <c r="H321" s="21">
        <f t="shared" si="42"/>
        <v>340287</v>
      </c>
      <c r="I321" s="21">
        <f t="shared" si="47"/>
        <v>340.28699999999998</v>
      </c>
      <c r="J321" s="21">
        <f t="shared" si="43"/>
        <v>10208.61</v>
      </c>
      <c r="K321" s="21">
        <f t="shared" si="44"/>
        <v>612516.6</v>
      </c>
      <c r="L321" s="21">
        <f t="shared" si="50"/>
        <v>204172.2</v>
      </c>
      <c r="M321" s="21">
        <f t="shared" si="51"/>
        <v>59.999999999999993</v>
      </c>
      <c r="N321" s="25"/>
      <c r="O321" s="43">
        <v>41.095238095238088</v>
      </c>
      <c r="P321" s="55" t="str">
        <f>[1]!WB(O321,"&lt;=",(50))</f>
        <v>&lt;=</v>
      </c>
      <c r="Q321" s="19">
        <f t="shared" si="48"/>
        <v>-8.9047619047619087</v>
      </c>
      <c r="R321" s="49" t="str">
        <f>[1]!WB(Q321,"&lt;=",0)</f>
        <v>&lt;=</v>
      </c>
      <c r="S321" s="35">
        <v>3.5420012986515895E-3</v>
      </c>
      <c r="T321" s="49" t="str">
        <f>[1]!WB(S321,"&lt;=",F321)</f>
        <v>=&lt;=</v>
      </c>
      <c r="U321" s="15">
        <f t="shared" si="45"/>
        <v>340.28699999999998</v>
      </c>
    </row>
    <row r="322" spans="1:21" ht="26.25" customHeight="1" x14ac:dyDescent="0.2">
      <c r="A322" s="17" t="s">
        <v>323</v>
      </c>
      <c r="B322" s="18" t="str">
        <f t="shared" si="49"/>
        <v>UK Chemical Industry…</v>
      </c>
      <c r="C322" s="14">
        <v>2268580</v>
      </c>
      <c r="D322" s="14">
        <v>27.809523809523814</v>
      </c>
      <c r="E322" s="14">
        <v>40834440</v>
      </c>
      <c r="F322" s="21">
        <f t="shared" si="46"/>
        <v>3.5420012986515895E-3</v>
      </c>
      <c r="G322" s="27"/>
      <c r="H322" s="21">
        <f t="shared" si="42"/>
        <v>340287</v>
      </c>
      <c r="I322" s="21">
        <f t="shared" si="47"/>
        <v>340.28699999999998</v>
      </c>
      <c r="J322" s="21">
        <f t="shared" si="43"/>
        <v>10208.61</v>
      </c>
      <c r="K322" s="21">
        <f t="shared" si="44"/>
        <v>612516.6</v>
      </c>
      <c r="L322" s="21">
        <f t="shared" si="50"/>
        <v>204172.2</v>
      </c>
      <c r="M322" s="21">
        <f t="shared" si="51"/>
        <v>59.999999999999993</v>
      </c>
      <c r="N322" s="25"/>
      <c r="O322" s="43">
        <v>41.095238095238088</v>
      </c>
      <c r="P322" s="55" t="str">
        <f>[1]!WB(O322,"&lt;=",(50))</f>
        <v>&lt;=</v>
      </c>
      <c r="Q322" s="19">
        <f t="shared" si="48"/>
        <v>-8.9047619047619087</v>
      </c>
      <c r="R322" s="49" t="str">
        <f>[1]!WB(Q322,"&lt;=",0)</f>
        <v>&lt;=</v>
      </c>
      <c r="S322" s="35">
        <v>3.5420012986515895E-3</v>
      </c>
      <c r="T322" s="49" t="str">
        <f>[1]!WB(S322,"&lt;=",F322)</f>
        <v>=&lt;=</v>
      </c>
      <c r="U322" s="15">
        <f t="shared" si="45"/>
        <v>340.28699999999998</v>
      </c>
    </row>
    <row r="323" spans="1:21" ht="26.25" customHeight="1" x14ac:dyDescent="0.2">
      <c r="A323" s="17" t="s">
        <v>324</v>
      </c>
      <c r="B323" s="18" t="str">
        <f t="shared" si="49"/>
        <v>UK Chemical Industry…</v>
      </c>
      <c r="C323" s="14">
        <v>2268580</v>
      </c>
      <c r="D323" s="14">
        <v>27.809523809523814</v>
      </c>
      <c r="E323" s="14">
        <v>40834440</v>
      </c>
      <c r="F323" s="21">
        <f t="shared" si="46"/>
        <v>3.5420012986515895E-3</v>
      </c>
      <c r="G323" s="27"/>
      <c r="H323" s="21">
        <f t="shared" si="42"/>
        <v>340287</v>
      </c>
      <c r="I323" s="21">
        <f t="shared" si="47"/>
        <v>340.28699999999998</v>
      </c>
      <c r="J323" s="21">
        <f t="shared" si="43"/>
        <v>10208.61</v>
      </c>
      <c r="K323" s="21">
        <f t="shared" si="44"/>
        <v>612516.6</v>
      </c>
      <c r="L323" s="21">
        <f t="shared" si="50"/>
        <v>204172.2</v>
      </c>
      <c r="M323" s="21">
        <f t="shared" si="51"/>
        <v>59.999999999999993</v>
      </c>
      <c r="N323" s="25"/>
      <c r="O323" s="43">
        <v>41.095238095238088</v>
      </c>
      <c r="P323" s="55" t="str">
        <f>[1]!WB(O323,"&lt;=",(50))</f>
        <v>&lt;=</v>
      </c>
      <c r="Q323" s="19">
        <f t="shared" si="48"/>
        <v>-8.9047619047619087</v>
      </c>
      <c r="R323" s="49" t="str">
        <f>[1]!WB(Q323,"&lt;=",0)</f>
        <v>&lt;=</v>
      </c>
      <c r="S323" s="35">
        <v>3.5420012986515895E-3</v>
      </c>
      <c r="T323" s="49" t="str">
        <f>[1]!WB(S323,"&lt;=",F323)</f>
        <v>=&lt;=</v>
      </c>
      <c r="U323" s="15">
        <f t="shared" si="45"/>
        <v>340.28699999999998</v>
      </c>
    </row>
    <row r="324" spans="1:21" ht="26.25" customHeight="1" x14ac:dyDescent="0.2">
      <c r="A324" s="17" t="s">
        <v>325</v>
      </c>
      <c r="B324" s="18" t="str">
        <f t="shared" si="49"/>
        <v>UK Chemical Industry…</v>
      </c>
      <c r="C324" s="14">
        <v>2268580</v>
      </c>
      <c r="D324" s="14">
        <v>27.809523809523814</v>
      </c>
      <c r="E324" s="14">
        <v>40834440</v>
      </c>
      <c r="F324" s="21">
        <f t="shared" si="46"/>
        <v>3.5420012986515895E-3</v>
      </c>
      <c r="G324" s="27"/>
      <c r="H324" s="21">
        <f t="shared" si="42"/>
        <v>340287</v>
      </c>
      <c r="I324" s="21">
        <f t="shared" si="47"/>
        <v>340.28699999999998</v>
      </c>
      <c r="J324" s="21">
        <f t="shared" si="43"/>
        <v>10208.61</v>
      </c>
      <c r="K324" s="21">
        <f t="shared" si="44"/>
        <v>612516.6</v>
      </c>
      <c r="L324" s="21">
        <f t="shared" si="50"/>
        <v>204172.2</v>
      </c>
      <c r="M324" s="21">
        <f t="shared" si="51"/>
        <v>59.999999999999993</v>
      </c>
      <c r="N324" s="25"/>
      <c r="O324" s="43">
        <v>41.095238095238088</v>
      </c>
      <c r="P324" s="55" t="str">
        <f>[1]!WB(O324,"&lt;=",(50))</f>
        <v>&lt;=</v>
      </c>
      <c r="Q324" s="19">
        <f t="shared" si="48"/>
        <v>-8.9047619047619087</v>
      </c>
      <c r="R324" s="49" t="str">
        <f>[1]!WB(Q324,"&lt;=",0)</f>
        <v>&lt;=</v>
      </c>
      <c r="S324" s="35">
        <v>3.5420012986515895E-3</v>
      </c>
      <c r="T324" s="49" t="str">
        <f>[1]!WB(S324,"&lt;=",F324)</f>
        <v>=&lt;=</v>
      </c>
      <c r="U324" s="15">
        <f t="shared" si="45"/>
        <v>340.28699999999998</v>
      </c>
    </row>
    <row r="325" spans="1:21" ht="26.25" customHeight="1" x14ac:dyDescent="0.2">
      <c r="A325" s="17" t="s">
        <v>326</v>
      </c>
      <c r="B325" s="18" t="str">
        <f t="shared" si="49"/>
        <v>UK Chemical Industry…</v>
      </c>
      <c r="C325" s="14">
        <v>2268580</v>
      </c>
      <c r="D325" s="14">
        <v>27.809523809523814</v>
      </c>
      <c r="E325" s="14">
        <v>40834440</v>
      </c>
      <c r="F325" s="21">
        <f t="shared" si="46"/>
        <v>3.5420012986515895E-3</v>
      </c>
      <c r="G325" s="27"/>
      <c r="H325" s="21">
        <f t="shared" si="42"/>
        <v>340287</v>
      </c>
      <c r="I325" s="21">
        <f t="shared" si="47"/>
        <v>340.28699999999998</v>
      </c>
      <c r="J325" s="21">
        <f t="shared" si="43"/>
        <v>10208.61</v>
      </c>
      <c r="K325" s="21">
        <f t="shared" si="44"/>
        <v>612516.6</v>
      </c>
      <c r="L325" s="21">
        <f t="shared" si="50"/>
        <v>204172.2</v>
      </c>
      <c r="M325" s="21">
        <f t="shared" si="51"/>
        <v>59.999999999999993</v>
      </c>
      <c r="N325" s="25"/>
      <c r="O325" s="43">
        <v>41.095238095238088</v>
      </c>
      <c r="P325" s="55" t="str">
        <f>[1]!WB(O325,"&lt;=",(50))</f>
        <v>&lt;=</v>
      </c>
      <c r="Q325" s="19">
        <f t="shared" si="48"/>
        <v>-8.9047619047619087</v>
      </c>
      <c r="R325" s="49" t="str">
        <f>[1]!WB(Q325,"&lt;=",0)</f>
        <v>&lt;=</v>
      </c>
      <c r="S325" s="35">
        <v>3.5420012986515895E-3</v>
      </c>
      <c r="T325" s="49" t="str">
        <f>[1]!WB(S325,"&lt;=",F325)</f>
        <v>=&lt;=</v>
      </c>
      <c r="U325" s="15">
        <f t="shared" si="45"/>
        <v>340.28699999999998</v>
      </c>
    </row>
    <row r="326" spans="1:21" ht="26.25" customHeight="1" x14ac:dyDescent="0.2">
      <c r="A326" s="17" t="s">
        <v>327</v>
      </c>
      <c r="B326" s="18" t="str">
        <f t="shared" si="49"/>
        <v>UK Chemical Industry…</v>
      </c>
      <c r="C326" s="14">
        <v>4537140</v>
      </c>
      <c r="D326" s="14">
        <v>27.809523809523807</v>
      </c>
      <c r="E326" s="14">
        <v>81668520</v>
      </c>
      <c r="F326" s="21">
        <f t="shared" si="46"/>
        <v>7.0839713707094637E-3</v>
      </c>
      <c r="G326" s="27"/>
      <c r="H326" s="21">
        <f t="shared" si="42"/>
        <v>680571</v>
      </c>
      <c r="I326" s="21">
        <f t="shared" si="47"/>
        <v>680.57100000000003</v>
      </c>
      <c r="J326" s="21">
        <f t="shared" si="43"/>
        <v>20417.13</v>
      </c>
      <c r="K326" s="21">
        <f t="shared" si="44"/>
        <v>1225027.8</v>
      </c>
      <c r="L326" s="21">
        <f t="shared" si="50"/>
        <v>408342.60000000003</v>
      </c>
      <c r="M326" s="21">
        <f t="shared" si="51"/>
        <v>60</v>
      </c>
      <c r="N326" s="25"/>
      <c r="O326" s="43">
        <v>41.095238095238102</v>
      </c>
      <c r="P326" s="55" t="str">
        <f>[1]!WB(O326,"&lt;=",(50))</f>
        <v>&lt;=</v>
      </c>
      <c r="Q326" s="19">
        <f t="shared" si="48"/>
        <v>-8.9047619047619087</v>
      </c>
      <c r="R326" s="49" t="str">
        <f>[1]!WB(Q326,"&lt;=",0)</f>
        <v>&lt;=</v>
      </c>
      <c r="S326" s="35">
        <v>7.0839713707094637E-3</v>
      </c>
      <c r="T326" s="49" t="str">
        <f>[1]!WB(S326,"&lt;=",F326)</f>
        <v>=&lt;=</v>
      </c>
      <c r="U326" s="15">
        <f t="shared" si="45"/>
        <v>680.57100000000003</v>
      </c>
    </row>
    <row r="327" spans="1:21" ht="26.25" customHeight="1" x14ac:dyDescent="0.2">
      <c r="A327" s="17" t="s">
        <v>328</v>
      </c>
      <c r="B327" s="18" t="str">
        <f t="shared" si="49"/>
        <v>UK Chemical Industry…</v>
      </c>
      <c r="C327" s="14">
        <v>4537140</v>
      </c>
      <c r="D327" s="14">
        <v>27.809523809523807</v>
      </c>
      <c r="E327" s="14">
        <v>81668520</v>
      </c>
      <c r="F327" s="21">
        <f t="shared" si="46"/>
        <v>7.0839713707094637E-3</v>
      </c>
      <c r="G327" s="27"/>
      <c r="H327" s="21">
        <f t="shared" si="42"/>
        <v>680571</v>
      </c>
      <c r="I327" s="21">
        <f t="shared" si="47"/>
        <v>680.57100000000003</v>
      </c>
      <c r="J327" s="21">
        <f t="shared" si="43"/>
        <v>20417.13</v>
      </c>
      <c r="K327" s="21">
        <f t="shared" si="44"/>
        <v>1225027.8</v>
      </c>
      <c r="L327" s="21">
        <f t="shared" si="50"/>
        <v>408342.60000000003</v>
      </c>
      <c r="M327" s="21">
        <f t="shared" si="51"/>
        <v>60</v>
      </c>
      <c r="N327" s="25"/>
      <c r="O327" s="43">
        <v>41.095238095238102</v>
      </c>
      <c r="P327" s="55" t="str">
        <f>[1]!WB(O327,"&lt;=",(50))</f>
        <v>&lt;=</v>
      </c>
      <c r="Q327" s="19">
        <f t="shared" si="48"/>
        <v>-8.9047619047619087</v>
      </c>
      <c r="R327" s="49" t="str">
        <f>[1]!WB(Q327,"&lt;=",0)</f>
        <v>&lt;=</v>
      </c>
      <c r="S327" s="35">
        <v>7.0839713707094637E-3</v>
      </c>
      <c r="T327" s="49" t="str">
        <f>[1]!WB(S327,"&lt;=",F327)</f>
        <v>=&lt;=</v>
      </c>
      <c r="U327" s="15">
        <f t="shared" si="45"/>
        <v>680.57100000000003</v>
      </c>
    </row>
    <row r="328" spans="1:21" ht="26.25" customHeight="1" x14ac:dyDescent="0.2">
      <c r="A328" s="17" t="s">
        <v>329</v>
      </c>
      <c r="B328" s="18" t="str">
        <f t="shared" si="49"/>
        <v>UK Chemical Industry…</v>
      </c>
      <c r="C328" s="14">
        <v>4537140</v>
      </c>
      <c r="D328" s="14">
        <v>27.809523809523807</v>
      </c>
      <c r="E328" s="14">
        <v>81668520</v>
      </c>
      <c r="F328" s="21">
        <f t="shared" si="46"/>
        <v>7.0839713707094637E-3</v>
      </c>
      <c r="G328" s="27"/>
      <c r="H328" s="21">
        <f t="shared" si="42"/>
        <v>680571</v>
      </c>
      <c r="I328" s="21">
        <f t="shared" si="47"/>
        <v>680.57100000000003</v>
      </c>
      <c r="J328" s="21">
        <f t="shared" si="43"/>
        <v>20417.13</v>
      </c>
      <c r="K328" s="21">
        <f t="shared" si="44"/>
        <v>1225027.8</v>
      </c>
      <c r="L328" s="21">
        <f t="shared" si="50"/>
        <v>408342.60000000003</v>
      </c>
      <c r="M328" s="21">
        <f t="shared" si="51"/>
        <v>60</v>
      </c>
      <c r="N328" s="25"/>
      <c r="O328" s="43">
        <v>36.642857142857146</v>
      </c>
      <c r="P328" s="55" t="str">
        <f>[1]!WB(O328,"&lt;=",(50))</f>
        <v>&lt;=</v>
      </c>
      <c r="Q328" s="19">
        <f t="shared" si="48"/>
        <v>-4.4523809523809526</v>
      </c>
      <c r="R328" s="49" t="str">
        <f>[1]!WB(Q328,"&lt;=",0)</f>
        <v>&lt;=</v>
      </c>
      <c r="S328" s="35">
        <v>0</v>
      </c>
      <c r="T328" s="49" t="str">
        <f>[1]!WB(S328,"&lt;=",F328)</f>
        <v>&lt;=</v>
      </c>
      <c r="U328" s="15">
        <f t="shared" si="45"/>
        <v>0</v>
      </c>
    </row>
    <row r="329" spans="1:21" ht="26.25" customHeight="1" x14ac:dyDescent="0.2">
      <c r="A329" s="17" t="s">
        <v>330</v>
      </c>
      <c r="B329" s="18" t="str">
        <f t="shared" si="49"/>
        <v>UK Chemical Industry…</v>
      </c>
      <c r="C329" s="14">
        <v>4537140</v>
      </c>
      <c r="D329" s="14">
        <v>27.809523809523807</v>
      </c>
      <c r="E329" s="14">
        <v>81668520</v>
      </c>
      <c r="F329" s="21">
        <f t="shared" si="46"/>
        <v>7.0839713707094637E-3</v>
      </c>
      <c r="G329" s="27"/>
      <c r="H329" s="21">
        <f t="shared" ref="H329:H362" si="52">E329/$D$3</f>
        <v>680571</v>
      </c>
      <c r="I329" s="21">
        <f t="shared" si="47"/>
        <v>680.57100000000003</v>
      </c>
      <c r="J329" s="21">
        <f t="shared" ref="J329:J362" si="53">E329/3600*$F$3</f>
        <v>20417.13</v>
      </c>
      <c r="K329" s="21">
        <f t="shared" ref="K329:K362" si="54">I329*$Y$11</f>
        <v>1225027.8</v>
      </c>
      <c r="L329" s="21">
        <f t="shared" si="50"/>
        <v>408342.60000000003</v>
      </c>
      <c r="M329" s="21">
        <f t="shared" si="51"/>
        <v>60</v>
      </c>
      <c r="N329" s="25"/>
      <c r="O329" s="43">
        <v>41.095238095238095</v>
      </c>
      <c r="P329" s="55" t="str">
        <f>[1]!WB(O329,"&lt;=",(50))</f>
        <v>&lt;=</v>
      </c>
      <c r="Q329" s="19">
        <f t="shared" si="48"/>
        <v>-8.9047619047619015</v>
      </c>
      <c r="R329" s="49" t="str">
        <f>[1]!WB(Q329,"&lt;=",0)</f>
        <v>&lt;=</v>
      </c>
      <c r="S329" s="35">
        <v>0</v>
      </c>
      <c r="T329" s="49" t="str">
        <f>[1]!WB(S329,"&lt;=",F329)</f>
        <v>&lt;=</v>
      </c>
      <c r="U329" s="15">
        <f t="shared" ref="U329:U362" si="55">S329*SUM($I$9:$I$362)</f>
        <v>0</v>
      </c>
    </row>
    <row r="330" spans="1:21" ht="26.25" customHeight="1" x14ac:dyDescent="0.2">
      <c r="A330" s="17" t="s">
        <v>331</v>
      </c>
      <c r="B330" s="18" t="str">
        <f t="shared" si="49"/>
        <v>UK Chemical Industry…</v>
      </c>
      <c r="C330" s="14">
        <v>4537140</v>
      </c>
      <c r="D330" s="14">
        <v>27.809523809523807</v>
      </c>
      <c r="E330" s="14">
        <v>81668520</v>
      </c>
      <c r="F330" s="21">
        <f t="shared" ref="F330:F362" si="56">I330/SUM($I$9:$I$362)</f>
        <v>7.0839713707094637E-3</v>
      </c>
      <c r="G330" s="27"/>
      <c r="H330" s="21">
        <f t="shared" si="52"/>
        <v>680571</v>
      </c>
      <c r="I330" s="21">
        <f t="shared" ref="I330:I362" si="57">H330/1000</f>
        <v>680.57100000000003</v>
      </c>
      <c r="J330" s="21">
        <f t="shared" si="53"/>
        <v>20417.13</v>
      </c>
      <c r="K330" s="21">
        <f t="shared" si="54"/>
        <v>1225027.8</v>
      </c>
      <c r="L330" s="21">
        <f t="shared" si="50"/>
        <v>408342.60000000003</v>
      </c>
      <c r="M330" s="21">
        <f t="shared" si="51"/>
        <v>60</v>
      </c>
      <c r="N330" s="25"/>
      <c r="O330" s="43">
        <v>41.095238095238095</v>
      </c>
      <c r="P330" s="55" t="str">
        <f>[1]!WB(O330,"&lt;=",(50))</f>
        <v>&lt;=</v>
      </c>
      <c r="Q330" s="19">
        <f t="shared" ref="Q330:Q362" si="58">(M330-O330)-(D330)</f>
        <v>-8.9047619047619015</v>
      </c>
      <c r="R330" s="49" t="str">
        <f>[1]!WB(Q330,"&lt;=",0)</f>
        <v>&lt;=</v>
      </c>
      <c r="S330" s="35">
        <v>0</v>
      </c>
      <c r="T330" s="49" t="str">
        <f>[1]!WB(S330,"&lt;=",F330)</f>
        <v>&lt;=</v>
      </c>
      <c r="U330" s="15">
        <f t="shared" si="55"/>
        <v>0</v>
      </c>
    </row>
    <row r="331" spans="1:21" ht="26.25" customHeight="1" x14ac:dyDescent="0.2">
      <c r="A331" s="17" t="s">
        <v>332</v>
      </c>
      <c r="B331" s="18" t="str">
        <f t="shared" ref="B331:B362" si="59">B330</f>
        <v>UK Chemical Industry…</v>
      </c>
      <c r="C331" s="14">
        <v>4537140</v>
      </c>
      <c r="D331" s="14">
        <v>27.809523809523807</v>
      </c>
      <c r="E331" s="14">
        <v>81668520</v>
      </c>
      <c r="F331" s="21">
        <f t="shared" si="56"/>
        <v>7.0839713707094637E-3</v>
      </c>
      <c r="G331" s="27"/>
      <c r="H331" s="21">
        <f t="shared" si="52"/>
        <v>680571</v>
      </c>
      <c r="I331" s="21">
        <f t="shared" si="57"/>
        <v>680.57100000000003</v>
      </c>
      <c r="J331" s="21">
        <f t="shared" si="53"/>
        <v>20417.13</v>
      </c>
      <c r="K331" s="21">
        <f t="shared" si="54"/>
        <v>1225027.8</v>
      </c>
      <c r="L331" s="21">
        <f t="shared" si="50"/>
        <v>408342.60000000003</v>
      </c>
      <c r="M331" s="21">
        <f t="shared" si="51"/>
        <v>60</v>
      </c>
      <c r="N331" s="25"/>
      <c r="O331" s="43">
        <v>41.095238095238095</v>
      </c>
      <c r="P331" s="55" t="str">
        <f>[1]!WB(O331,"&lt;=",(50))</f>
        <v>&lt;=</v>
      </c>
      <c r="Q331" s="19">
        <f t="shared" si="58"/>
        <v>-8.9047619047619015</v>
      </c>
      <c r="R331" s="49" t="str">
        <f>[1]!WB(Q331,"&lt;=",0)</f>
        <v>&lt;=</v>
      </c>
      <c r="S331" s="35">
        <v>0</v>
      </c>
      <c r="T331" s="49" t="str">
        <f>[1]!WB(S331,"&lt;=",F331)</f>
        <v>&lt;=</v>
      </c>
      <c r="U331" s="15">
        <f t="shared" si="55"/>
        <v>0</v>
      </c>
    </row>
    <row r="332" spans="1:21" ht="26.25" customHeight="1" x14ac:dyDescent="0.2">
      <c r="A332" s="17" t="s">
        <v>333</v>
      </c>
      <c r="B332" s="18" t="str">
        <f t="shared" si="59"/>
        <v>UK Chemical Industry…</v>
      </c>
      <c r="C332" s="14">
        <v>4537140</v>
      </c>
      <c r="D332" s="14">
        <v>27.809523809523807</v>
      </c>
      <c r="E332" s="14">
        <v>81668520</v>
      </c>
      <c r="F332" s="21">
        <f t="shared" si="56"/>
        <v>7.0839713707094637E-3</v>
      </c>
      <c r="G332" s="27"/>
      <c r="H332" s="21">
        <f t="shared" si="52"/>
        <v>680571</v>
      </c>
      <c r="I332" s="21">
        <f t="shared" si="57"/>
        <v>680.57100000000003</v>
      </c>
      <c r="J332" s="21">
        <f t="shared" si="53"/>
        <v>20417.13</v>
      </c>
      <c r="K332" s="21">
        <f t="shared" si="54"/>
        <v>1225027.8</v>
      </c>
      <c r="L332" s="21">
        <f t="shared" si="50"/>
        <v>408342.60000000003</v>
      </c>
      <c r="M332" s="21">
        <f t="shared" si="51"/>
        <v>60</v>
      </c>
      <c r="N332" s="25"/>
      <c r="O332" s="43">
        <v>41.095238095238095</v>
      </c>
      <c r="P332" s="55" t="str">
        <f>[1]!WB(O332,"&lt;=",(50))</f>
        <v>&lt;=</v>
      </c>
      <c r="Q332" s="19">
        <f t="shared" si="58"/>
        <v>-8.9047619047619015</v>
      </c>
      <c r="R332" s="49" t="str">
        <f>[1]!WB(Q332,"&lt;=",0)</f>
        <v>&lt;=</v>
      </c>
      <c r="S332" s="35">
        <v>0</v>
      </c>
      <c r="T332" s="49" t="str">
        <f>[1]!WB(S332,"&lt;=",F332)</f>
        <v>&lt;=</v>
      </c>
      <c r="U332" s="15">
        <f t="shared" si="55"/>
        <v>0</v>
      </c>
    </row>
    <row r="333" spans="1:21" ht="26.25" customHeight="1" x14ac:dyDescent="0.2">
      <c r="A333" s="17" t="s">
        <v>334</v>
      </c>
      <c r="B333" s="18" t="str">
        <f t="shared" si="59"/>
        <v>UK Chemical Industry…</v>
      </c>
      <c r="C333" s="14">
        <v>4537140</v>
      </c>
      <c r="D333" s="14">
        <v>27.809523809523807</v>
      </c>
      <c r="E333" s="14">
        <v>81668520</v>
      </c>
      <c r="F333" s="21">
        <f t="shared" si="56"/>
        <v>7.0839713707094637E-3</v>
      </c>
      <c r="G333" s="27"/>
      <c r="H333" s="21">
        <f t="shared" si="52"/>
        <v>680571</v>
      </c>
      <c r="I333" s="21">
        <f t="shared" si="57"/>
        <v>680.57100000000003</v>
      </c>
      <c r="J333" s="21">
        <f t="shared" si="53"/>
        <v>20417.13</v>
      </c>
      <c r="K333" s="21">
        <f t="shared" si="54"/>
        <v>1225027.8</v>
      </c>
      <c r="L333" s="21">
        <f t="shared" si="50"/>
        <v>408342.60000000003</v>
      </c>
      <c r="M333" s="21">
        <f t="shared" si="51"/>
        <v>60</v>
      </c>
      <c r="N333" s="25"/>
      <c r="O333" s="43">
        <v>41.095238095238095</v>
      </c>
      <c r="P333" s="55" t="str">
        <f>[1]!WB(O333,"&lt;=",(50))</f>
        <v>&lt;=</v>
      </c>
      <c r="Q333" s="19">
        <f t="shared" si="58"/>
        <v>-8.9047619047619015</v>
      </c>
      <c r="R333" s="49" t="str">
        <f>[1]!WB(Q333,"&lt;=",0)</f>
        <v>&lt;=</v>
      </c>
      <c r="S333" s="35">
        <v>0</v>
      </c>
      <c r="T333" s="49" t="str">
        <f>[1]!WB(S333,"&lt;=",F333)</f>
        <v>&lt;=</v>
      </c>
      <c r="U333" s="15">
        <f t="shared" si="55"/>
        <v>0</v>
      </c>
    </row>
    <row r="334" spans="1:21" ht="26.25" customHeight="1" x14ac:dyDescent="0.2">
      <c r="A334" s="17" t="s">
        <v>335</v>
      </c>
      <c r="B334" s="18" t="str">
        <f t="shared" si="59"/>
        <v>UK Chemical Industry…</v>
      </c>
      <c r="C334" s="14">
        <v>4537140</v>
      </c>
      <c r="D334" s="14">
        <v>27.809523809523807</v>
      </c>
      <c r="E334" s="14">
        <v>81668520</v>
      </c>
      <c r="F334" s="21">
        <f t="shared" si="56"/>
        <v>7.0839713707094637E-3</v>
      </c>
      <c r="G334" s="27"/>
      <c r="H334" s="21">
        <f t="shared" si="52"/>
        <v>680571</v>
      </c>
      <c r="I334" s="21">
        <f t="shared" si="57"/>
        <v>680.57100000000003</v>
      </c>
      <c r="J334" s="21">
        <f t="shared" si="53"/>
        <v>20417.13</v>
      </c>
      <c r="K334" s="21">
        <f t="shared" si="54"/>
        <v>1225027.8</v>
      </c>
      <c r="L334" s="21">
        <f t="shared" si="50"/>
        <v>408342.60000000003</v>
      </c>
      <c r="M334" s="21">
        <f t="shared" si="51"/>
        <v>60</v>
      </c>
      <c r="N334" s="25"/>
      <c r="O334" s="43">
        <v>41.095238095238095</v>
      </c>
      <c r="P334" s="55" t="str">
        <f>[1]!WB(O334,"&lt;=",(50))</f>
        <v>&lt;=</v>
      </c>
      <c r="Q334" s="19">
        <f t="shared" si="58"/>
        <v>-8.9047619047619015</v>
      </c>
      <c r="R334" s="49" t="str">
        <f>[1]!WB(Q334,"&lt;=",0)</f>
        <v>&lt;=</v>
      </c>
      <c r="S334" s="35">
        <v>0</v>
      </c>
      <c r="T334" s="49" t="str">
        <f>[1]!WB(S334,"&lt;=",F334)</f>
        <v>&lt;=</v>
      </c>
      <c r="U334" s="15">
        <f t="shared" si="55"/>
        <v>0</v>
      </c>
    </row>
    <row r="335" spans="1:21" ht="26.25" customHeight="1" x14ac:dyDescent="0.2">
      <c r="A335" s="17" t="s">
        <v>336</v>
      </c>
      <c r="B335" s="18" t="str">
        <f t="shared" si="59"/>
        <v>UK Chemical Industry…</v>
      </c>
      <c r="C335" s="14">
        <v>4537140</v>
      </c>
      <c r="D335" s="14">
        <v>27.809523809523807</v>
      </c>
      <c r="E335" s="14">
        <v>81668520</v>
      </c>
      <c r="F335" s="21">
        <f t="shared" si="56"/>
        <v>7.0839713707094637E-3</v>
      </c>
      <c r="G335" s="27"/>
      <c r="H335" s="21">
        <f t="shared" si="52"/>
        <v>680571</v>
      </c>
      <c r="I335" s="21">
        <f t="shared" si="57"/>
        <v>680.57100000000003</v>
      </c>
      <c r="J335" s="21">
        <f t="shared" si="53"/>
        <v>20417.13</v>
      </c>
      <c r="K335" s="21">
        <f t="shared" si="54"/>
        <v>1225027.8</v>
      </c>
      <c r="L335" s="21">
        <f t="shared" si="50"/>
        <v>408342.60000000003</v>
      </c>
      <c r="M335" s="21">
        <f t="shared" si="51"/>
        <v>60</v>
      </c>
      <c r="N335" s="25"/>
      <c r="O335" s="43">
        <v>41.095238095238095</v>
      </c>
      <c r="P335" s="55" t="str">
        <f>[1]!WB(O335,"&lt;=",(50))</f>
        <v>&lt;=</v>
      </c>
      <c r="Q335" s="19">
        <f t="shared" si="58"/>
        <v>-8.9047619047619015</v>
      </c>
      <c r="R335" s="49" t="str">
        <f>[1]!WB(Q335,"&lt;=",0)</f>
        <v>&lt;=</v>
      </c>
      <c r="S335" s="35">
        <v>0</v>
      </c>
      <c r="T335" s="49" t="str">
        <f>[1]!WB(S335,"&lt;=",F335)</f>
        <v>&lt;=</v>
      </c>
      <c r="U335" s="15">
        <f t="shared" si="55"/>
        <v>0</v>
      </c>
    </row>
    <row r="336" spans="1:21" ht="26.25" customHeight="1" x14ac:dyDescent="0.2">
      <c r="A336" s="17" t="s">
        <v>337</v>
      </c>
      <c r="B336" s="18" t="str">
        <f t="shared" si="59"/>
        <v>UK Chemical Industry…</v>
      </c>
      <c r="C336" s="14">
        <v>4537140</v>
      </c>
      <c r="D336" s="14">
        <v>27.809523809523807</v>
      </c>
      <c r="E336" s="14">
        <v>81668520</v>
      </c>
      <c r="F336" s="21">
        <f t="shared" si="56"/>
        <v>7.0839713707094637E-3</v>
      </c>
      <c r="G336" s="27"/>
      <c r="H336" s="21">
        <f t="shared" si="52"/>
        <v>680571</v>
      </c>
      <c r="I336" s="21">
        <f t="shared" si="57"/>
        <v>680.57100000000003</v>
      </c>
      <c r="J336" s="21">
        <f t="shared" si="53"/>
        <v>20417.13</v>
      </c>
      <c r="K336" s="21">
        <f t="shared" si="54"/>
        <v>1225027.8</v>
      </c>
      <c r="L336" s="21">
        <f t="shared" si="50"/>
        <v>408342.60000000003</v>
      </c>
      <c r="M336" s="21">
        <f t="shared" si="51"/>
        <v>60</v>
      </c>
      <c r="N336" s="25"/>
      <c r="O336" s="43">
        <v>41.095238095238095</v>
      </c>
      <c r="P336" s="55" t="str">
        <f>[1]!WB(O336,"&lt;=",(50))</f>
        <v>&lt;=</v>
      </c>
      <c r="Q336" s="19">
        <f t="shared" si="58"/>
        <v>-8.9047619047619015</v>
      </c>
      <c r="R336" s="49" t="str">
        <f>[1]!WB(Q336,"&lt;=",0)</f>
        <v>&lt;=</v>
      </c>
      <c r="S336" s="35">
        <v>0</v>
      </c>
      <c r="T336" s="49" t="str">
        <f>[1]!WB(S336,"&lt;=",F336)</f>
        <v>&lt;=</v>
      </c>
      <c r="U336" s="15">
        <f t="shared" si="55"/>
        <v>0</v>
      </c>
    </row>
    <row r="337" spans="1:21" ht="26.25" customHeight="1" x14ac:dyDescent="0.2">
      <c r="A337" s="17" t="s">
        <v>338</v>
      </c>
      <c r="B337" s="18" t="str">
        <f t="shared" si="59"/>
        <v>UK Chemical Industry…</v>
      </c>
      <c r="C337" s="14">
        <v>4537140</v>
      </c>
      <c r="D337" s="14">
        <v>27.809523809523807</v>
      </c>
      <c r="E337" s="14">
        <v>81668520</v>
      </c>
      <c r="F337" s="21">
        <f t="shared" si="56"/>
        <v>7.0839713707094637E-3</v>
      </c>
      <c r="G337" s="27"/>
      <c r="H337" s="21">
        <f t="shared" si="52"/>
        <v>680571</v>
      </c>
      <c r="I337" s="21">
        <f t="shared" si="57"/>
        <v>680.57100000000003</v>
      </c>
      <c r="J337" s="21">
        <f t="shared" si="53"/>
        <v>20417.13</v>
      </c>
      <c r="K337" s="21">
        <f t="shared" si="54"/>
        <v>1225027.8</v>
      </c>
      <c r="L337" s="21">
        <f t="shared" ref="L337:L362" si="60">$G$3*J337</f>
        <v>408342.60000000003</v>
      </c>
      <c r="M337" s="21">
        <f t="shared" ref="M337:M362" si="61">K337/J337</f>
        <v>60</v>
      </c>
      <c r="N337" s="25"/>
      <c r="O337" s="43">
        <v>41.095238095238095</v>
      </c>
      <c r="P337" s="55" t="str">
        <f>[1]!WB(O337,"&lt;=",(50))</f>
        <v>&lt;=</v>
      </c>
      <c r="Q337" s="19">
        <f t="shared" si="58"/>
        <v>-8.9047619047619015</v>
      </c>
      <c r="R337" s="49" t="str">
        <f>[1]!WB(Q337,"&lt;=",0)</f>
        <v>&lt;=</v>
      </c>
      <c r="S337" s="35">
        <v>0</v>
      </c>
      <c r="T337" s="49" t="str">
        <f>[1]!WB(S337,"&lt;=",F337)</f>
        <v>&lt;=</v>
      </c>
      <c r="U337" s="15">
        <f t="shared" si="55"/>
        <v>0</v>
      </c>
    </row>
    <row r="338" spans="1:21" ht="26.25" customHeight="1" x14ac:dyDescent="0.2">
      <c r="A338" s="17" t="s">
        <v>339</v>
      </c>
      <c r="B338" s="18" t="str">
        <f t="shared" si="59"/>
        <v>UK Chemical Industry…</v>
      </c>
      <c r="C338" s="14">
        <v>4537140</v>
      </c>
      <c r="D338" s="14">
        <v>27.809523809523807</v>
      </c>
      <c r="E338" s="14">
        <v>81668520</v>
      </c>
      <c r="F338" s="21">
        <f t="shared" si="56"/>
        <v>7.0839713707094637E-3</v>
      </c>
      <c r="G338" s="27"/>
      <c r="H338" s="21">
        <f t="shared" si="52"/>
        <v>680571</v>
      </c>
      <c r="I338" s="21">
        <f t="shared" si="57"/>
        <v>680.57100000000003</v>
      </c>
      <c r="J338" s="21">
        <f t="shared" si="53"/>
        <v>20417.13</v>
      </c>
      <c r="K338" s="21">
        <f t="shared" si="54"/>
        <v>1225027.8</v>
      </c>
      <c r="L338" s="21">
        <f t="shared" si="60"/>
        <v>408342.60000000003</v>
      </c>
      <c r="M338" s="21">
        <f t="shared" si="61"/>
        <v>60</v>
      </c>
      <c r="N338" s="25"/>
      <c r="O338" s="43">
        <v>41.095238095238095</v>
      </c>
      <c r="P338" s="55" t="str">
        <f>[1]!WB(O338,"&lt;=",(50))</f>
        <v>&lt;=</v>
      </c>
      <c r="Q338" s="19">
        <f t="shared" si="58"/>
        <v>-8.9047619047619015</v>
      </c>
      <c r="R338" s="49" t="str">
        <f>[1]!WB(Q338,"&lt;=",0)</f>
        <v>&lt;=</v>
      </c>
      <c r="S338" s="35">
        <v>0</v>
      </c>
      <c r="T338" s="49" t="str">
        <f>[1]!WB(S338,"&lt;=",F338)</f>
        <v>&lt;=</v>
      </c>
      <c r="U338" s="15">
        <f t="shared" si="55"/>
        <v>0</v>
      </c>
    </row>
    <row r="339" spans="1:21" ht="26.25" customHeight="1" x14ac:dyDescent="0.2">
      <c r="A339" s="17" t="s">
        <v>340</v>
      </c>
      <c r="B339" s="18" t="str">
        <f t="shared" si="59"/>
        <v>UK Chemical Industry…</v>
      </c>
      <c r="C339" s="14">
        <v>4537140</v>
      </c>
      <c r="D339" s="14">
        <v>27.809523809523807</v>
      </c>
      <c r="E339" s="14">
        <v>81668520</v>
      </c>
      <c r="F339" s="21">
        <f t="shared" si="56"/>
        <v>7.0839713707094637E-3</v>
      </c>
      <c r="G339" s="27"/>
      <c r="H339" s="21">
        <f t="shared" si="52"/>
        <v>680571</v>
      </c>
      <c r="I339" s="21">
        <f t="shared" si="57"/>
        <v>680.57100000000003</v>
      </c>
      <c r="J339" s="21">
        <f t="shared" si="53"/>
        <v>20417.13</v>
      </c>
      <c r="K339" s="21">
        <f t="shared" si="54"/>
        <v>1225027.8</v>
      </c>
      <c r="L339" s="21">
        <f t="shared" si="60"/>
        <v>408342.60000000003</v>
      </c>
      <c r="M339" s="21">
        <f t="shared" si="61"/>
        <v>60</v>
      </c>
      <c r="N339" s="25"/>
      <c r="O339" s="43">
        <v>41.095238095238095</v>
      </c>
      <c r="P339" s="55" t="str">
        <f>[1]!WB(O339,"&lt;=",(50))</f>
        <v>&lt;=</v>
      </c>
      <c r="Q339" s="19">
        <f t="shared" si="58"/>
        <v>-8.9047619047619015</v>
      </c>
      <c r="R339" s="49" t="str">
        <f>[1]!WB(Q339,"&lt;=",0)</f>
        <v>&lt;=</v>
      </c>
      <c r="S339" s="35">
        <v>7.0839713707094637E-3</v>
      </c>
      <c r="T339" s="49" t="str">
        <f>[1]!WB(S339,"&lt;=",F339)</f>
        <v>=&lt;=</v>
      </c>
      <c r="U339" s="15">
        <f t="shared" si="55"/>
        <v>680.57100000000003</v>
      </c>
    </row>
    <row r="340" spans="1:21" ht="26.25" customHeight="1" x14ac:dyDescent="0.2">
      <c r="A340" s="17" t="s">
        <v>341</v>
      </c>
      <c r="B340" s="18" t="str">
        <f t="shared" si="59"/>
        <v>UK Chemical Industry…</v>
      </c>
      <c r="C340" s="14">
        <v>4537140</v>
      </c>
      <c r="D340" s="14">
        <v>27.809523809523807</v>
      </c>
      <c r="E340" s="14">
        <v>81668520</v>
      </c>
      <c r="F340" s="21">
        <f t="shared" si="56"/>
        <v>7.0839713707094637E-3</v>
      </c>
      <c r="G340" s="27"/>
      <c r="H340" s="21">
        <f t="shared" si="52"/>
        <v>680571</v>
      </c>
      <c r="I340" s="21">
        <f t="shared" si="57"/>
        <v>680.57100000000003</v>
      </c>
      <c r="J340" s="21">
        <f t="shared" si="53"/>
        <v>20417.13</v>
      </c>
      <c r="K340" s="21">
        <f t="shared" si="54"/>
        <v>1225027.8</v>
      </c>
      <c r="L340" s="21">
        <f t="shared" si="60"/>
        <v>408342.60000000003</v>
      </c>
      <c r="M340" s="21">
        <f t="shared" si="61"/>
        <v>60</v>
      </c>
      <c r="N340" s="25"/>
      <c r="O340" s="43">
        <v>41.095238095238095</v>
      </c>
      <c r="P340" s="55" t="str">
        <f>[1]!WB(O340,"&lt;=",(50))</f>
        <v>&lt;=</v>
      </c>
      <c r="Q340" s="19">
        <f t="shared" si="58"/>
        <v>-8.9047619047619015</v>
      </c>
      <c r="R340" s="49" t="str">
        <f>[1]!WB(Q340,"&lt;=",0)</f>
        <v>&lt;=</v>
      </c>
      <c r="S340" s="35">
        <v>7.0839713707094637E-3</v>
      </c>
      <c r="T340" s="49" t="str">
        <f>[1]!WB(S340,"&lt;=",F340)</f>
        <v>=&lt;=</v>
      </c>
      <c r="U340" s="15">
        <f t="shared" si="55"/>
        <v>680.57100000000003</v>
      </c>
    </row>
    <row r="341" spans="1:21" ht="26.25" customHeight="1" x14ac:dyDescent="0.2">
      <c r="A341" s="17" t="s">
        <v>342</v>
      </c>
      <c r="B341" s="18" t="str">
        <f t="shared" si="59"/>
        <v>UK Chemical Industry…</v>
      </c>
      <c r="C341" s="14">
        <v>4537140</v>
      </c>
      <c r="D341" s="14">
        <v>27.809523809523807</v>
      </c>
      <c r="E341" s="14">
        <v>81668520</v>
      </c>
      <c r="F341" s="21">
        <f t="shared" si="56"/>
        <v>7.0839713707094637E-3</v>
      </c>
      <c r="G341" s="27"/>
      <c r="H341" s="21">
        <f t="shared" si="52"/>
        <v>680571</v>
      </c>
      <c r="I341" s="21">
        <f t="shared" si="57"/>
        <v>680.57100000000003</v>
      </c>
      <c r="J341" s="21">
        <f t="shared" si="53"/>
        <v>20417.13</v>
      </c>
      <c r="K341" s="21">
        <f t="shared" si="54"/>
        <v>1225027.8</v>
      </c>
      <c r="L341" s="21">
        <f t="shared" si="60"/>
        <v>408342.60000000003</v>
      </c>
      <c r="M341" s="21">
        <f t="shared" si="61"/>
        <v>60</v>
      </c>
      <c r="N341" s="25"/>
      <c r="O341" s="43">
        <v>41.095238095238095</v>
      </c>
      <c r="P341" s="55" t="str">
        <f>[1]!WB(O341,"&lt;=",(50))</f>
        <v>&lt;=</v>
      </c>
      <c r="Q341" s="19">
        <f t="shared" si="58"/>
        <v>-8.9047619047619015</v>
      </c>
      <c r="R341" s="49" t="str">
        <f>[1]!WB(Q341,"&lt;=",0)</f>
        <v>&lt;=</v>
      </c>
      <c r="S341" s="35">
        <v>7.0839713707094637E-3</v>
      </c>
      <c r="T341" s="49" t="str">
        <f>[1]!WB(S341,"&lt;=",F341)</f>
        <v>=&lt;=</v>
      </c>
      <c r="U341" s="15">
        <f t="shared" si="55"/>
        <v>680.57100000000003</v>
      </c>
    </row>
    <row r="342" spans="1:21" ht="26.25" customHeight="1" x14ac:dyDescent="0.2">
      <c r="A342" s="17" t="s">
        <v>343</v>
      </c>
      <c r="B342" s="18" t="str">
        <f t="shared" si="59"/>
        <v>UK Chemical Industry…</v>
      </c>
      <c r="C342" s="14">
        <v>4537140</v>
      </c>
      <c r="D342" s="14">
        <v>27.809523809523807</v>
      </c>
      <c r="E342" s="14">
        <v>81668520</v>
      </c>
      <c r="F342" s="21">
        <f t="shared" si="56"/>
        <v>7.0839713707094637E-3</v>
      </c>
      <c r="G342" s="27"/>
      <c r="H342" s="21">
        <f t="shared" si="52"/>
        <v>680571</v>
      </c>
      <c r="I342" s="21">
        <f t="shared" si="57"/>
        <v>680.57100000000003</v>
      </c>
      <c r="J342" s="21">
        <f t="shared" si="53"/>
        <v>20417.13</v>
      </c>
      <c r="K342" s="21">
        <f t="shared" si="54"/>
        <v>1225027.8</v>
      </c>
      <c r="L342" s="21">
        <f t="shared" si="60"/>
        <v>408342.60000000003</v>
      </c>
      <c r="M342" s="21">
        <f t="shared" si="61"/>
        <v>60</v>
      </c>
      <c r="N342" s="25"/>
      <c r="O342" s="43">
        <v>41.095238095238095</v>
      </c>
      <c r="P342" s="55" t="str">
        <f>[1]!WB(O342,"&lt;=",(50))</f>
        <v>&lt;=</v>
      </c>
      <c r="Q342" s="19">
        <f t="shared" si="58"/>
        <v>-8.9047619047619015</v>
      </c>
      <c r="R342" s="49" t="str">
        <f>[1]!WB(Q342,"&lt;=",0)</f>
        <v>&lt;=</v>
      </c>
      <c r="S342" s="35">
        <v>7.0839713707094637E-3</v>
      </c>
      <c r="T342" s="49" t="str">
        <f>[1]!WB(S342,"&lt;=",F342)</f>
        <v>=&lt;=</v>
      </c>
      <c r="U342" s="15">
        <f t="shared" si="55"/>
        <v>680.57100000000003</v>
      </c>
    </row>
    <row r="343" spans="1:21" ht="26.25" customHeight="1" x14ac:dyDescent="0.2">
      <c r="A343" s="17" t="s">
        <v>344</v>
      </c>
      <c r="B343" s="18" t="str">
        <f t="shared" si="59"/>
        <v>UK Chemical Industry…</v>
      </c>
      <c r="C343" s="14">
        <v>4537140</v>
      </c>
      <c r="D343" s="14">
        <v>27.809523809523807</v>
      </c>
      <c r="E343" s="14">
        <v>81668520</v>
      </c>
      <c r="F343" s="21">
        <f t="shared" si="56"/>
        <v>7.0839713707094637E-3</v>
      </c>
      <c r="G343" s="27"/>
      <c r="H343" s="21">
        <f t="shared" si="52"/>
        <v>680571</v>
      </c>
      <c r="I343" s="21">
        <f t="shared" si="57"/>
        <v>680.57100000000003</v>
      </c>
      <c r="J343" s="21">
        <f t="shared" si="53"/>
        <v>20417.13</v>
      </c>
      <c r="K343" s="21">
        <f t="shared" si="54"/>
        <v>1225027.8</v>
      </c>
      <c r="L343" s="21">
        <f t="shared" si="60"/>
        <v>408342.60000000003</v>
      </c>
      <c r="M343" s="21">
        <f t="shared" si="61"/>
        <v>60</v>
      </c>
      <c r="N343" s="25"/>
      <c r="O343" s="43">
        <v>41.095238095238095</v>
      </c>
      <c r="P343" s="55" t="str">
        <f>[1]!WB(O343,"&lt;=",(50))</f>
        <v>&lt;=</v>
      </c>
      <c r="Q343" s="19">
        <f t="shared" si="58"/>
        <v>-8.9047619047619015</v>
      </c>
      <c r="R343" s="49" t="str">
        <f>[1]!WB(Q343,"&lt;=",0)</f>
        <v>&lt;=</v>
      </c>
      <c r="S343" s="35">
        <v>7.0839713707094637E-3</v>
      </c>
      <c r="T343" s="49" t="str">
        <f>[1]!WB(S343,"&lt;=",F343)</f>
        <v>=&lt;=</v>
      </c>
      <c r="U343" s="15">
        <f t="shared" si="55"/>
        <v>680.57100000000003</v>
      </c>
    </row>
    <row r="344" spans="1:21" ht="26.25" customHeight="1" x14ac:dyDescent="0.2">
      <c r="A344" s="17" t="s">
        <v>345</v>
      </c>
      <c r="B344" s="18" t="str">
        <f t="shared" si="59"/>
        <v>UK Chemical Industry…</v>
      </c>
      <c r="C344" s="14">
        <v>4537140</v>
      </c>
      <c r="D344" s="14">
        <v>27.809523809523807</v>
      </c>
      <c r="E344" s="14">
        <v>81668520</v>
      </c>
      <c r="F344" s="21">
        <f t="shared" si="56"/>
        <v>7.0839713707094637E-3</v>
      </c>
      <c r="G344" s="27"/>
      <c r="H344" s="21">
        <f t="shared" si="52"/>
        <v>680571</v>
      </c>
      <c r="I344" s="21">
        <f t="shared" si="57"/>
        <v>680.57100000000003</v>
      </c>
      <c r="J344" s="21">
        <f t="shared" si="53"/>
        <v>20417.13</v>
      </c>
      <c r="K344" s="21">
        <f t="shared" si="54"/>
        <v>1225027.8</v>
      </c>
      <c r="L344" s="21">
        <f t="shared" si="60"/>
        <v>408342.60000000003</v>
      </c>
      <c r="M344" s="21">
        <f t="shared" si="61"/>
        <v>60</v>
      </c>
      <c r="N344" s="25"/>
      <c r="O344" s="43">
        <v>41.095238095238095</v>
      </c>
      <c r="P344" s="55" t="str">
        <f>[1]!WB(O344,"&lt;=",(50))</f>
        <v>&lt;=</v>
      </c>
      <c r="Q344" s="19">
        <f t="shared" si="58"/>
        <v>-8.9047619047619015</v>
      </c>
      <c r="R344" s="49" t="str">
        <f>[1]!WB(Q344,"&lt;=",0)</f>
        <v>&lt;=</v>
      </c>
      <c r="S344" s="35">
        <v>7.0839713707094637E-3</v>
      </c>
      <c r="T344" s="49" t="str">
        <f>[1]!WB(S344,"&lt;=",F344)</f>
        <v>=&lt;=</v>
      </c>
      <c r="U344" s="15">
        <f t="shared" si="55"/>
        <v>680.57100000000003</v>
      </c>
    </row>
    <row r="345" spans="1:21" ht="26.25" customHeight="1" x14ac:dyDescent="0.2">
      <c r="A345" s="17" t="s">
        <v>346</v>
      </c>
      <c r="B345" s="18" t="str">
        <f t="shared" si="59"/>
        <v>UK Chemical Industry…</v>
      </c>
      <c r="C345" s="14">
        <v>4537140</v>
      </c>
      <c r="D345" s="14">
        <v>27.809523809523807</v>
      </c>
      <c r="E345" s="14">
        <v>81668520</v>
      </c>
      <c r="F345" s="21">
        <f t="shared" si="56"/>
        <v>7.0839713707094637E-3</v>
      </c>
      <c r="G345" s="27"/>
      <c r="H345" s="21">
        <f t="shared" si="52"/>
        <v>680571</v>
      </c>
      <c r="I345" s="21">
        <f t="shared" si="57"/>
        <v>680.57100000000003</v>
      </c>
      <c r="J345" s="21">
        <f t="shared" si="53"/>
        <v>20417.13</v>
      </c>
      <c r="K345" s="21">
        <f t="shared" si="54"/>
        <v>1225027.8</v>
      </c>
      <c r="L345" s="21">
        <f t="shared" si="60"/>
        <v>408342.60000000003</v>
      </c>
      <c r="M345" s="21">
        <f t="shared" si="61"/>
        <v>60</v>
      </c>
      <c r="N345" s="25"/>
      <c r="O345" s="43">
        <v>41.095238095238095</v>
      </c>
      <c r="P345" s="55" t="str">
        <f>[1]!WB(O345,"&lt;=",(50))</f>
        <v>&lt;=</v>
      </c>
      <c r="Q345" s="19">
        <f t="shared" si="58"/>
        <v>-8.9047619047619015</v>
      </c>
      <c r="R345" s="49" t="str">
        <f>[1]!WB(Q345,"&lt;=",0)</f>
        <v>&lt;=</v>
      </c>
      <c r="S345" s="35">
        <v>7.0839713707094637E-3</v>
      </c>
      <c r="T345" s="49" t="str">
        <f>[1]!WB(S345,"&lt;=",F345)</f>
        <v>=&lt;=</v>
      </c>
      <c r="U345" s="15">
        <f t="shared" si="55"/>
        <v>680.57100000000003</v>
      </c>
    </row>
    <row r="346" spans="1:21" ht="26.25" customHeight="1" x14ac:dyDescent="0.2">
      <c r="A346" s="17" t="s">
        <v>347</v>
      </c>
      <c r="B346" s="18" t="str">
        <f t="shared" si="59"/>
        <v>UK Chemical Industry…</v>
      </c>
      <c r="C346" s="14">
        <v>4537140</v>
      </c>
      <c r="D346" s="14">
        <v>27.809523809523807</v>
      </c>
      <c r="E346" s="14">
        <v>81668520</v>
      </c>
      <c r="F346" s="21">
        <f t="shared" si="56"/>
        <v>7.0839713707094637E-3</v>
      </c>
      <c r="G346" s="27"/>
      <c r="H346" s="21">
        <f t="shared" si="52"/>
        <v>680571</v>
      </c>
      <c r="I346" s="21">
        <f t="shared" si="57"/>
        <v>680.57100000000003</v>
      </c>
      <c r="J346" s="21">
        <f t="shared" si="53"/>
        <v>20417.13</v>
      </c>
      <c r="K346" s="21">
        <f t="shared" si="54"/>
        <v>1225027.8</v>
      </c>
      <c r="L346" s="21">
        <f t="shared" si="60"/>
        <v>408342.60000000003</v>
      </c>
      <c r="M346" s="21">
        <f t="shared" si="61"/>
        <v>60</v>
      </c>
      <c r="N346" s="25"/>
      <c r="O346" s="43">
        <v>41.095238095238095</v>
      </c>
      <c r="P346" s="55" t="str">
        <f>[1]!WB(O346,"&lt;=",(50))</f>
        <v>&lt;=</v>
      </c>
      <c r="Q346" s="19">
        <f t="shared" si="58"/>
        <v>-8.9047619047619015</v>
      </c>
      <c r="R346" s="49" t="str">
        <f>[1]!WB(Q346,"&lt;=",0)</f>
        <v>&lt;=</v>
      </c>
      <c r="S346" s="35">
        <v>7.0839713707094637E-3</v>
      </c>
      <c r="T346" s="49" t="str">
        <f>[1]!WB(S346,"&lt;=",F346)</f>
        <v>=&lt;=</v>
      </c>
      <c r="U346" s="15">
        <f t="shared" si="55"/>
        <v>680.57100000000003</v>
      </c>
    </row>
    <row r="347" spans="1:21" ht="26.25" customHeight="1" x14ac:dyDescent="0.2">
      <c r="A347" s="17" t="s">
        <v>348</v>
      </c>
      <c r="B347" s="18" t="str">
        <f t="shared" si="59"/>
        <v>UK Chemical Industry…</v>
      </c>
      <c r="C347" s="14">
        <v>4537140</v>
      </c>
      <c r="D347" s="14">
        <v>27.809523809523807</v>
      </c>
      <c r="E347" s="14">
        <v>81668520</v>
      </c>
      <c r="F347" s="21">
        <f t="shared" si="56"/>
        <v>7.0839713707094637E-3</v>
      </c>
      <c r="G347" s="27"/>
      <c r="H347" s="21">
        <f t="shared" si="52"/>
        <v>680571</v>
      </c>
      <c r="I347" s="21">
        <f t="shared" si="57"/>
        <v>680.57100000000003</v>
      </c>
      <c r="J347" s="21">
        <f t="shared" si="53"/>
        <v>20417.13</v>
      </c>
      <c r="K347" s="21">
        <f t="shared" si="54"/>
        <v>1225027.8</v>
      </c>
      <c r="L347" s="21">
        <f t="shared" si="60"/>
        <v>408342.60000000003</v>
      </c>
      <c r="M347" s="21">
        <f t="shared" si="61"/>
        <v>60</v>
      </c>
      <c r="N347" s="25"/>
      <c r="O347" s="43">
        <v>41.095238095238095</v>
      </c>
      <c r="P347" s="55" t="str">
        <f>[1]!WB(O347,"&lt;=",(50))</f>
        <v>&lt;=</v>
      </c>
      <c r="Q347" s="19">
        <f t="shared" si="58"/>
        <v>-8.9047619047619015</v>
      </c>
      <c r="R347" s="49" t="str">
        <f>[1]!WB(Q347,"&lt;=",0)</f>
        <v>&lt;=</v>
      </c>
      <c r="S347" s="35">
        <v>7.0839713707094637E-3</v>
      </c>
      <c r="T347" s="49" t="str">
        <f>[1]!WB(S347,"&lt;=",F347)</f>
        <v>=&lt;=</v>
      </c>
      <c r="U347" s="15">
        <f t="shared" si="55"/>
        <v>680.57100000000003</v>
      </c>
    </row>
    <row r="348" spans="1:21" ht="26.25" customHeight="1" x14ac:dyDescent="0.2">
      <c r="A348" s="17" t="s">
        <v>349</v>
      </c>
      <c r="B348" s="18" t="str">
        <f t="shared" si="59"/>
        <v>UK Chemical Industry…</v>
      </c>
      <c r="C348" s="14">
        <v>4537140</v>
      </c>
      <c r="D348" s="14">
        <v>27.809523809523807</v>
      </c>
      <c r="E348" s="14">
        <v>81668520</v>
      </c>
      <c r="F348" s="21">
        <f t="shared" si="56"/>
        <v>7.0839713707094637E-3</v>
      </c>
      <c r="G348" s="27"/>
      <c r="H348" s="21">
        <f t="shared" si="52"/>
        <v>680571</v>
      </c>
      <c r="I348" s="21">
        <f t="shared" si="57"/>
        <v>680.57100000000003</v>
      </c>
      <c r="J348" s="21">
        <f t="shared" si="53"/>
        <v>20417.13</v>
      </c>
      <c r="K348" s="21">
        <f t="shared" si="54"/>
        <v>1225027.8</v>
      </c>
      <c r="L348" s="21">
        <f t="shared" si="60"/>
        <v>408342.60000000003</v>
      </c>
      <c r="M348" s="21">
        <f t="shared" si="61"/>
        <v>60</v>
      </c>
      <c r="N348" s="25"/>
      <c r="O348" s="43">
        <v>41.095238095238095</v>
      </c>
      <c r="P348" s="55" t="str">
        <f>[1]!WB(O348,"&lt;=",(50))</f>
        <v>&lt;=</v>
      </c>
      <c r="Q348" s="19">
        <f t="shared" si="58"/>
        <v>-8.9047619047619015</v>
      </c>
      <c r="R348" s="49" t="str">
        <f>[1]!WB(Q348,"&lt;=",0)</f>
        <v>&lt;=</v>
      </c>
      <c r="S348" s="35">
        <v>7.0839713707094637E-3</v>
      </c>
      <c r="T348" s="49" t="str">
        <f>[1]!WB(S348,"&lt;=",F348)</f>
        <v>=&lt;=</v>
      </c>
      <c r="U348" s="15">
        <f t="shared" si="55"/>
        <v>680.57100000000003</v>
      </c>
    </row>
    <row r="349" spans="1:21" ht="26.25" customHeight="1" x14ac:dyDescent="0.2">
      <c r="A349" s="17" t="s">
        <v>350</v>
      </c>
      <c r="B349" s="18" t="str">
        <f t="shared" si="59"/>
        <v>UK Chemical Industry…</v>
      </c>
      <c r="C349" s="14">
        <v>4537140</v>
      </c>
      <c r="D349" s="14">
        <v>27.809523809523807</v>
      </c>
      <c r="E349" s="14">
        <v>81668520</v>
      </c>
      <c r="F349" s="21">
        <f t="shared" si="56"/>
        <v>7.0839713707094637E-3</v>
      </c>
      <c r="G349" s="27"/>
      <c r="H349" s="21">
        <f t="shared" si="52"/>
        <v>680571</v>
      </c>
      <c r="I349" s="21">
        <f t="shared" si="57"/>
        <v>680.57100000000003</v>
      </c>
      <c r="J349" s="21">
        <f t="shared" si="53"/>
        <v>20417.13</v>
      </c>
      <c r="K349" s="21">
        <f t="shared" si="54"/>
        <v>1225027.8</v>
      </c>
      <c r="L349" s="21">
        <f t="shared" si="60"/>
        <v>408342.60000000003</v>
      </c>
      <c r="M349" s="21">
        <f t="shared" si="61"/>
        <v>60</v>
      </c>
      <c r="N349" s="25"/>
      <c r="O349" s="43">
        <v>41.095238095238095</v>
      </c>
      <c r="P349" s="55" t="str">
        <f>[1]!WB(O349,"&lt;=",(50))</f>
        <v>&lt;=</v>
      </c>
      <c r="Q349" s="19">
        <f t="shared" si="58"/>
        <v>-8.9047619047619015</v>
      </c>
      <c r="R349" s="49" t="str">
        <f>[1]!WB(Q349,"&lt;=",0)</f>
        <v>&lt;=</v>
      </c>
      <c r="S349" s="35">
        <v>7.0839713707094637E-3</v>
      </c>
      <c r="T349" s="49" t="str">
        <f>[1]!WB(S349,"&lt;=",F349)</f>
        <v>=&lt;=</v>
      </c>
      <c r="U349" s="15">
        <f t="shared" si="55"/>
        <v>680.57100000000003</v>
      </c>
    </row>
    <row r="350" spans="1:21" ht="26.25" customHeight="1" x14ac:dyDescent="0.2">
      <c r="A350" s="17" t="s">
        <v>351</v>
      </c>
      <c r="B350" s="18" t="str">
        <f t="shared" si="59"/>
        <v>UK Chemical Industry…</v>
      </c>
      <c r="C350" s="14">
        <v>10586660</v>
      </c>
      <c r="D350" s="14">
        <v>27.80952380952381</v>
      </c>
      <c r="E350" s="14">
        <v>190559880</v>
      </c>
      <c r="F350" s="21">
        <f t="shared" si="56"/>
        <v>1.6529266531655415E-2</v>
      </c>
      <c r="G350" s="27"/>
      <c r="H350" s="21">
        <f t="shared" si="52"/>
        <v>1587999</v>
      </c>
      <c r="I350" s="21">
        <f t="shared" si="57"/>
        <v>1587.999</v>
      </c>
      <c r="J350" s="21">
        <f t="shared" si="53"/>
        <v>47639.97</v>
      </c>
      <c r="K350" s="21">
        <f t="shared" si="54"/>
        <v>2858398.2</v>
      </c>
      <c r="L350" s="21">
        <f t="shared" si="60"/>
        <v>952799.4</v>
      </c>
      <c r="M350" s="21">
        <f t="shared" si="61"/>
        <v>60</v>
      </c>
      <c r="N350" s="25"/>
      <c r="O350" s="43">
        <v>41.095238095238095</v>
      </c>
      <c r="P350" s="55" t="str">
        <f>[1]!WB(O350,"&lt;=",(50))</f>
        <v>&lt;=</v>
      </c>
      <c r="Q350" s="19">
        <f t="shared" si="58"/>
        <v>-8.9047619047619051</v>
      </c>
      <c r="R350" s="49" t="str">
        <f>[1]!WB(Q350,"&lt;=",0)</f>
        <v>&lt;=</v>
      </c>
      <c r="S350" s="35">
        <v>1.4588796749571821E-2</v>
      </c>
      <c r="T350" s="49" t="str">
        <f>[1]!WB(S350,"&lt;=",F350)</f>
        <v>&lt;=</v>
      </c>
      <c r="U350" s="15">
        <f t="shared" si="55"/>
        <v>1401.5742685953965</v>
      </c>
    </row>
    <row r="351" spans="1:21" ht="26.25" customHeight="1" x14ac:dyDescent="0.2">
      <c r="A351" s="17" t="s">
        <v>352</v>
      </c>
      <c r="B351" s="18" t="str">
        <f t="shared" si="59"/>
        <v>UK Chemical Industry…</v>
      </c>
      <c r="C351" s="14">
        <v>10586660</v>
      </c>
      <c r="D351" s="14">
        <v>27.80952380952381</v>
      </c>
      <c r="E351" s="14">
        <v>190559880</v>
      </c>
      <c r="F351" s="21">
        <f t="shared" si="56"/>
        <v>1.6529266531655415E-2</v>
      </c>
      <c r="G351" s="27"/>
      <c r="H351" s="21">
        <f t="shared" si="52"/>
        <v>1587999</v>
      </c>
      <c r="I351" s="21">
        <f t="shared" si="57"/>
        <v>1587.999</v>
      </c>
      <c r="J351" s="21">
        <f t="shared" si="53"/>
        <v>47639.97</v>
      </c>
      <c r="K351" s="21">
        <f t="shared" si="54"/>
        <v>2858398.2</v>
      </c>
      <c r="L351" s="21">
        <f t="shared" si="60"/>
        <v>952799.4</v>
      </c>
      <c r="M351" s="21">
        <f t="shared" si="61"/>
        <v>60</v>
      </c>
      <c r="N351" s="25"/>
      <c r="O351" s="43">
        <v>41.095238095238095</v>
      </c>
      <c r="P351" s="55" t="str">
        <f>[1]!WB(O351,"&lt;=",(50))</f>
        <v>&lt;=</v>
      </c>
      <c r="Q351" s="19">
        <f t="shared" si="58"/>
        <v>-8.9047619047619051</v>
      </c>
      <c r="R351" s="49" t="str">
        <f>[1]!WB(Q351,"&lt;=",0)</f>
        <v>&lt;=</v>
      </c>
      <c r="S351" s="35">
        <v>1.4588796749571821E-2</v>
      </c>
      <c r="T351" s="49" t="str">
        <f>[1]!WB(S351,"&lt;=",F351)</f>
        <v>&lt;=</v>
      </c>
      <c r="U351" s="15">
        <f t="shared" si="55"/>
        <v>1401.5742685953965</v>
      </c>
    </row>
    <row r="352" spans="1:21" ht="26.25" customHeight="1" x14ac:dyDescent="0.2">
      <c r="A352" s="17" t="s">
        <v>353</v>
      </c>
      <c r="B352" s="18" t="str">
        <f t="shared" si="59"/>
        <v>UK Chemical Industry…</v>
      </c>
      <c r="C352" s="14">
        <v>10586660</v>
      </c>
      <c r="D352" s="14">
        <v>27.80952380952381</v>
      </c>
      <c r="E352" s="14">
        <v>190559880</v>
      </c>
      <c r="F352" s="21">
        <f t="shared" si="56"/>
        <v>1.6529266531655415E-2</v>
      </c>
      <c r="G352" s="27"/>
      <c r="H352" s="21">
        <f t="shared" si="52"/>
        <v>1587999</v>
      </c>
      <c r="I352" s="21">
        <f t="shared" si="57"/>
        <v>1587.999</v>
      </c>
      <c r="J352" s="21">
        <f t="shared" si="53"/>
        <v>47639.97</v>
      </c>
      <c r="K352" s="21">
        <f t="shared" si="54"/>
        <v>2858398.2</v>
      </c>
      <c r="L352" s="21">
        <f t="shared" si="60"/>
        <v>952799.4</v>
      </c>
      <c r="M352" s="21">
        <f t="shared" si="61"/>
        <v>60</v>
      </c>
      <c r="N352" s="25"/>
      <c r="O352" s="43">
        <v>41.095238095238095</v>
      </c>
      <c r="P352" s="55" t="str">
        <f>[1]!WB(O352,"&lt;=",(50))</f>
        <v>&lt;=</v>
      </c>
      <c r="Q352" s="19">
        <f t="shared" si="58"/>
        <v>-8.9047619047619051</v>
      </c>
      <c r="R352" s="49" t="str">
        <f>[1]!WB(Q352,"&lt;=",0)</f>
        <v>&lt;=</v>
      </c>
      <c r="S352" s="35">
        <v>1.4588796749571821E-2</v>
      </c>
      <c r="T352" s="49" t="str">
        <f>[1]!WB(S352,"&lt;=",F352)</f>
        <v>&lt;=</v>
      </c>
      <c r="U352" s="15">
        <f t="shared" si="55"/>
        <v>1401.5742685953965</v>
      </c>
    </row>
    <row r="353" spans="1:21" ht="26.25" customHeight="1" x14ac:dyDescent="0.2">
      <c r="A353" s="17" t="s">
        <v>354</v>
      </c>
      <c r="B353" s="18" t="str">
        <f t="shared" si="59"/>
        <v>UK Chemical Industry…</v>
      </c>
      <c r="C353" s="14">
        <v>10586660</v>
      </c>
      <c r="D353" s="14">
        <v>27.80952380952381</v>
      </c>
      <c r="E353" s="14">
        <v>190559880</v>
      </c>
      <c r="F353" s="21">
        <f t="shared" si="56"/>
        <v>1.6529266531655415E-2</v>
      </c>
      <c r="G353" s="27"/>
      <c r="H353" s="21">
        <f t="shared" si="52"/>
        <v>1587999</v>
      </c>
      <c r="I353" s="21">
        <f t="shared" si="57"/>
        <v>1587.999</v>
      </c>
      <c r="J353" s="21">
        <f t="shared" si="53"/>
        <v>47639.97</v>
      </c>
      <c r="K353" s="21">
        <f t="shared" si="54"/>
        <v>2858398.2</v>
      </c>
      <c r="L353" s="21">
        <f t="shared" si="60"/>
        <v>952799.4</v>
      </c>
      <c r="M353" s="21">
        <f t="shared" si="61"/>
        <v>60</v>
      </c>
      <c r="N353" s="25"/>
      <c r="O353" s="43">
        <v>32.19047619047619</v>
      </c>
      <c r="P353" s="55" t="str">
        <f>[1]!WB(O353,"&lt;=",(50))</f>
        <v>&lt;=</v>
      </c>
      <c r="Q353" s="19">
        <f t="shared" si="58"/>
        <v>0</v>
      </c>
      <c r="R353" s="49" t="str">
        <f>[1]!WB(Q353,"&lt;=",0)</f>
        <v>=&lt;=</v>
      </c>
      <c r="S353" s="35">
        <v>1.4588796749571821E-2</v>
      </c>
      <c r="T353" s="49" t="str">
        <f>[1]!WB(S353,"&lt;=",F353)</f>
        <v>&lt;=</v>
      </c>
      <c r="U353" s="15">
        <f t="shared" si="55"/>
        <v>1401.5742685953965</v>
      </c>
    </row>
    <row r="354" spans="1:21" ht="26.25" customHeight="1" x14ac:dyDescent="0.2">
      <c r="A354" s="17" t="s">
        <v>355</v>
      </c>
      <c r="B354" s="18" t="str">
        <f t="shared" si="59"/>
        <v>UK Chemical Industry…</v>
      </c>
      <c r="C354" s="14">
        <v>10586660</v>
      </c>
      <c r="D354" s="14">
        <v>27.80952380952381</v>
      </c>
      <c r="E354" s="14">
        <v>190559880</v>
      </c>
      <c r="F354" s="21">
        <f t="shared" si="56"/>
        <v>1.6529266531655415E-2</v>
      </c>
      <c r="G354" s="27"/>
      <c r="H354" s="21">
        <f t="shared" si="52"/>
        <v>1587999</v>
      </c>
      <c r="I354" s="21">
        <f t="shared" si="57"/>
        <v>1587.999</v>
      </c>
      <c r="J354" s="21">
        <f t="shared" si="53"/>
        <v>47639.97</v>
      </c>
      <c r="K354" s="21">
        <f t="shared" si="54"/>
        <v>2858398.2</v>
      </c>
      <c r="L354" s="21">
        <f t="shared" si="60"/>
        <v>952799.4</v>
      </c>
      <c r="M354" s="21">
        <f t="shared" si="61"/>
        <v>60</v>
      </c>
      <c r="N354" s="25"/>
      <c r="O354" s="43">
        <v>41.095238095238088</v>
      </c>
      <c r="P354" s="55" t="str">
        <f>[1]!WB(O354,"&lt;=",(50))</f>
        <v>&lt;=</v>
      </c>
      <c r="Q354" s="19">
        <f t="shared" si="58"/>
        <v>-8.904761904761898</v>
      </c>
      <c r="R354" s="49" t="str">
        <f>[1]!WB(Q354,"&lt;=",0)</f>
        <v>&lt;=</v>
      </c>
      <c r="S354" s="35">
        <v>1.4588796749571821E-2</v>
      </c>
      <c r="T354" s="49" t="str">
        <f>[1]!WB(S354,"&lt;=",F354)</f>
        <v>&lt;=</v>
      </c>
      <c r="U354" s="15">
        <f t="shared" si="55"/>
        <v>1401.5742685953965</v>
      </c>
    </row>
    <row r="355" spans="1:21" ht="26.25" customHeight="1" x14ac:dyDescent="0.2">
      <c r="A355" s="17" t="s">
        <v>356</v>
      </c>
      <c r="B355" s="18" t="str">
        <f t="shared" si="59"/>
        <v>UK Chemical Industry…</v>
      </c>
      <c r="C355" s="14">
        <v>10586660</v>
      </c>
      <c r="D355" s="14">
        <v>27.80952380952381</v>
      </c>
      <c r="E355" s="14">
        <v>190559880</v>
      </c>
      <c r="F355" s="21">
        <f t="shared" si="56"/>
        <v>1.6529266531655415E-2</v>
      </c>
      <c r="G355" s="27"/>
      <c r="H355" s="21">
        <f t="shared" si="52"/>
        <v>1587999</v>
      </c>
      <c r="I355" s="21">
        <f t="shared" si="57"/>
        <v>1587.999</v>
      </c>
      <c r="J355" s="21">
        <f t="shared" si="53"/>
        <v>47639.97</v>
      </c>
      <c r="K355" s="21">
        <f t="shared" si="54"/>
        <v>2858398.2</v>
      </c>
      <c r="L355" s="21">
        <f t="shared" si="60"/>
        <v>952799.4</v>
      </c>
      <c r="M355" s="21">
        <f t="shared" si="61"/>
        <v>60</v>
      </c>
      <c r="N355" s="25"/>
      <c r="O355" s="43">
        <v>41.095238095238088</v>
      </c>
      <c r="P355" s="55" t="str">
        <f>[1]!WB(O355,"&lt;=",(50))</f>
        <v>&lt;=</v>
      </c>
      <c r="Q355" s="19">
        <f t="shared" si="58"/>
        <v>-8.904761904761898</v>
      </c>
      <c r="R355" s="49" t="str">
        <f>[1]!WB(Q355,"&lt;=",0)</f>
        <v>&lt;=</v>
      </c>
      <c r="S355" s="35">
        <v>1.4588796749571821E-2</v>
      </c>
      <c r="T355" s="49" t="str">
        <f>[1]!WB(S355,"&lt;=",F355)</f>
        <v>&lt;=</v>
      </c>
      <c r="U355" s="15">
        <f t="shared" si="55"/>
        <v>1401.5742685953965</v>
      </c>
    </row>
    <row r="356" spans="1:21" ht="26.25" customHeight="1" x14ac:dyDescent="0.2">
      <c r="A356" s="17" t="s">
        <v>357</v>
      </c>
      <c r="B356" s="18" t="str">
        <f t="shared" si="59"/>
        <v>UK Chemical Industry…</v>
      </c>
      <c r="C356" s="14">
        <v>10586660</v>
      </c>
      <c r="D356" s="14">
        <v>27.80952380952381</v>
      </c>
      <c r="E356" s="14">
        <v>190559880</v>
      </c>
      <c r="F356" s="21">
        <f t="shared" si="56"/>
        <v>1.6529266531655415E-2</v>
      </c>
      <c r="G356" s="27"/>
      <c r="H356" s="21">
        <f t="shared" si="52"/>
        <v>1587999</v>
      </c>
      <c r="I356" s="21">
        <f t="shared" si="57"/>
        <v>1587.999</v>
      </c>
      <c r="J356" s="21">
        <f t="shared" si="53"/>
        <v>47639.97</v>
      </c>
      <c r="K356" s="21">
        <f t="shared" si="54"/>
        <v>2858398.2</v>
      </c>
      <c r="L356" s="21">
        <f t="shared" si="60"/>
        <v>952799.4</v>
      </c>
      <c r="M356" s="21">
        <f t="shared" si="61"/>
        <v>60</v>
      </c>
      <c r="N356" s="25"/>
      <c r="O356" s="43">
        <v>41.095238095238088</v>
      </c>
      <c r="P356" s="55" t="str">
        <f>[1]!WB(O356,"&lt;=",(50))</f>
        <v>&lt;=</v>
      </c>
      <c r="Q356" s="19">
        <f t="shared" si="58"/>
        <v>-8.904761904761898</v>
      </c>
      <c r="R356" s="49" t="str">
        <f>[1]!WB(Q356,"&lt;=",0)</f>
        <v>&lt;=</v>
      </c>
      <c r="S356" s="35">
        <v>1.4588796749571821E-2</v>
      </c>
      <c r="T356" s="49" t="str">
        <f>[1]!WB(S356,"&lt;=",F356)</f>
        <v>&lt;=</v>
      </c>
      <c r="U356" s="15">
        <f t="shared" si="55"/>
        <v>1401.5742685953965</v>
      </c>
    </row>
    <row r="357" spans="1:21" ht="26.25" customHeight="1" x14ac:dyDescent="0.2">
      <c r="A357" s="17" t="s">
        <v>358</v>
      </c>
      <c r="B357" s="18" t="str">
        <f t="shared" si="59"/>
        <v>UK Chemical Industry…</v>
      </c>
      <c r="C357" s="14">
        <v>10586660</v>
      </c>
      <c r="D357" s="14">
        <v>27.80952380952381</v>
      </c>
      <c r="E357" s="14">
        <v>190559880</v>
      </c>
      <c r="F357" s="21">
        <f t="shared" si="56"/>
        <v>1.6529266531655415E-2</v>
      </c>
      <c r="G357" s="27"/>
      <c r="H357" s="21">
        <f t="shared" si="52"/>
        <v>1587999</v>
      </c>
      <c r="I357" s="21">
        <f t="shared" si="57"/>
        <v>1587.999</v>
      </c>
      <c r="J357" s="21">
        <f t="shared" si="53"/>
        <v>47639.97</v>
      </c>
      <c r="K357" s="21">
        <f t="shared" si="54"/>
        <v>2858398.2</v>
      </c>
      <c r="L357" s="21">
        <f t="shared" si="60"/>
        <v>952799.4</v>
      </c>
      <c r="M357" s="21">
        <f t="shared" si="61"/>
        <v>60</v>
      </c>
      <c r="N357" s="25"/>
      <c r="O357" s="43">
        <v>41.095238095238088</v>
      </c>
      <c r="P357" s="55" t="str">
        <f>[1]!WB(O357,"&lt;=",(50))</f>
        <v>&lt;=</v>
      </c>
      <c r="Q357" s="19">
        <f t="shared" si="58"/>
        <v>-8.904761904761898</v>
      </c>
      <c r="R357" s="49" t="str">
        <f>[1]!WB(Q357,"&lt;=",0)</f>
        <v>&lt;=</v>
      </c>
      <c r="S357" s="35">
        <v>1.2724161758647932E-2</v>
      </c>
      <c r="T357" s="49" t="str">
        <f>[1]!WB(S357,"&lt;=",F357)</f>
        <v>&lt;=</v>
      </c>
      <c r="U357" s="15">
        <f t="shared" si="55"/>
        <v>1222.4351340620267</v>
      </c>
    </row>
    <row r="358" spans="1:21" ht="26.25" customHeight="1" x14ac:dyDescent="0.2">
      <c r="A358" s="17" t="s">
        <v>359</v>
      </c>
      <c r="B358" s="18" t="str">
        <f t="shared" si="59"/>
        <v>UK Chemical Industry…</v>
      </c>
      <c r="C358" s="14">
        <v>10586660</v>
      </c>
      <c r="D358" s="14">
        <v>27.80952380952381</v>
      </c>
      <c r="E358" s="14">
        <v>190559880</v>
      </c>
      <c r="F358" s="21">
        <f t="shared" si="56"/>
        <v>1.6529266531655415E-2</v>
      </c>
      <c r="G358" s="27"/>
      <c r="H358" s="21">
        <f t="shared" si="52"/>
        <v>1587999</v>
      </c>
      <c r="I358" s="21">
        <f t="shared" si="57"/>
        <v>1587.999</v>
      </c>
      <c r="J358" s="21">
        <f t="shared" si="53"/>
        <v>47639.97</v>
      </c>
      <c r="K358" s="21">
        <f t="shared" si="54"/>
        <v>2858398.2</v>
      </c>
      <c r="L358" s="21">
        <f t="shared" si="60"/>
        <v>952799.4</v>
      </c>
      <c r="M358" s="21">
        <f t="shared" si="61"/>
        <v>60</v>
      </c>
      <c r="N358" s="25"/>
      <c r="O358" s="43">
        <v>41.095238095238088</v>
      </c>
      <c r="P358" s="55" t="str">
        <f>[1]!WB(O358,"&lt;=",(50))</f>
        <v>&lt;=</v>
      </c>
      <c r="Q358" s="19">
        <f t="shared" si="58"/>
        <v>-8.904761904761898</v>
      </c>
      <c r="R358" s="49" t="str">
        <f>[1]!WB(Q358,"&lt;=",0)</f>
        <v>&lt;=</v>
      </c>
      <c r="S358" s="35">
        <v>1.2724161758647932E-2</v>
      </c>
      <c r="T358" s="49" t="str">
        <f>[1]!WB(S358,"&lt;=",F358)</f>
        <v>&lt;=</v>
      </c>
      <c r="U358" s="15">
        <f t="shared" si="55"/>
        <v>1222.4351340620267</v>
      </c>
    </row>
    <row r="359" spans="1:21" ht="26.25" customHeight="1" x14ac:dyDescent="0.2">
      <c r="A359" s="17" t="s">
        <v>360</v>
      </c>
      <c r="B359" s="18" t="str">
        <f t="shared" si="59"/>
        <v>UK Chemical Industry…</v>
      </c>
      <c r="C359" s="14">
        <v>15721200</v>
      </c>
      <c r="D359" s="14">
        <v>27.809523809523803</v>
      </c>
      <c r="E359" s="14">
        <v>282981600</v>
      </c>
      <c r="F359" s="21">
        <f t="shared" si="56"/>
        <v>2.4545976256672177E-2</v>
      </c>
      <c r="G359" s="27"/>
      <c r="H359" s="21">
        <f t="shared" si="52"/>
        <v>2358180</v>
      </c>
      <c r="I359" s="21">
        <f t="shared" si="57"/>
        <v>2358.1799999999998</v>
      </c>
      <c r="J359" s="21">
        <f t="shared" si="53"/>
        <v>70745.400000000009</v>
      </c>
      <c r="K359" s="21">
        <f t="shared" si="54"/>
        <v>4244724</v>
      </c>
      <c r="L359" s="21">
        <f t="shared" si="60"/>
        <v>1414908.0000000002</v>
      </c>
      <c r="M359" s="21">
        <f t="shared" si="61"/>
        <v>59.999999999999993</v>
      </c>
      <c r="N359" s="25"/>
      <c r="O359" s="43">
        <v>41.095238095238088</v>
      </c>
      <c r="P359" s="55" t="str">
        <f>[1]!WB(O359,"&lt;=",(50))</f>
        <v>&lt;=</v>
      </c>
      <c r="Q359" s="19">
        <f t="shared" si="58"/>
        <v>-8.904761904761898</v>
      </c>
      <c r="R359" s="49" t="str">
        <f>[1]!WB(Q359,"&lt;=",0)</f>
        <v>&lt;=</v>
      </c>
      <c r="S359" s="35">
        <v>1.2724161758647932E-2</v>
      </c>
      <c r="T359" s="49" t="str">
        <f>[1]!WB(S359,"&lt;=",F359)</f>
        <v>&lt;=</v>
      </c>
      <c r="U359" s="15">
        <f t="shared" si="55"/>
        <v>1222.4351340620267</v>
      </c>
    </row>
    <row r="360" spans="1:21" ht="26.25" customHeight="1" x14ac:dyDescent="0.2">
      <c r="A360" s="17" t="s">
        <v>361</v>
      </c>
      <c r="B360" s="18" t="str">
        <f t="shared" si="59"/>
        <v>UK Chemical Industry…</v>
      </c>
      <c r="C360" s="14">
        <v>15721200</v>
      </c>
      <c r="D360" s="14">
        <v>27.809523809523803</v>
      </c>
      <c r="E360" s="14">
        <v>282981600</v>
      </c>
      <c r="F360" s="21">
        <f t="shared" si="56"/>
        <v>2.4545976256672177E-2</v>
      </c>
      <c r="G360" s="27"/>
      <c r="H360" s="21">
        <f t="shared" si="52"/>
        <v>2358180</v>
      </c>
      <c r="I360" s="21">
        <f t="shared" si="57"/>
        <v>2358.1799999999998</v>
      </c>
      <c r="J360" s="21">
        <f t="shared" si="53"/>
        <v>70745.400000000009</v>
      </c>
      <c r="K360" s="21">
        <f t="shared" si="54"/>
        <v>4244724</v>
      </c>
      <c r="L360" s="21">
        <f t="shared" si="60"/>
        <v>1414908.0000000002</v>
      </c>
      <c r="M360" s="21">
        <f t="shared" si="61"/>
        <v>59.999999999999993</v>
      </c>
      <c r="N360" s="25"/>
      <c r="O360" s="43">
        <v>41.095238095238088</v>
      </c>
      <c r="P360" s="55" t="str">
        <f>[1]!WB(O360,"&lt;=",(50))</f>
        <v>&lt;=</v>
      </c>
      <c r="Q360" s="19">
        <f t="shared" si="58"/>
        <v>-8.904761904761898</v>
      </c>
      <c r="R360" s="49" t="str">
        <f>[1]!WB(Q360,"&lt;=",0)</f>
        <v>&lt;=</v>
      </c>
      <c r="S360" s="35">
        <v>1.3621800051507553E-2</v>
      </c>
      <c r="T360" s="49" t="str">
        <f>[1]!WB(S360,"&lt;=",F360)</f>
        <v>&lt;=</v>
      </c>
      <c r="U360" s="15">
        <f t="shared" si="55"/>
        <v>1308.6730024328276</v>
      </c>
    </row>
    <row r="361" spans="1:21" ht="26.25" customHeight="1" x14ac:dyDescent="0.2">
      <c r="A361" s="17" t="s">
        <v>362</v>
      </c>
      <c r="B361" s="18" t="str">
        <f t="shared" si="59"/>
        <v>UK Chemical Industry…</v>
      </c>
      <c r="C361" s="14">
        <v>15721200</v>
      </c>
      <c r="D361" s="14">
        <v>27.809523809523803</v>
      </c>
      <c r="E361" s="14">
        <v>282981600</v>
      </c>
      <c r="F361" s="21">
        <f t="shared" si="56"/>
        <v>2.4545976256672177E-2</v>
      </c>
      <c r="G361" s="27"/>
      <c r="H361" s="21">
        <f t="shared" si="52"/>
        <v>2358180</v>
      </c>
      <c r="I361" s="21">
        <f t="shared" si="57"/>
        <v>2358.1799999999998</v>
      </c>
      <c r="J361" s="21">
        <f t="shared" si="53"/>
        <v>70745.400000000009</v>
      </c>
      <c r="K361" s="21">
        <f t="shared" si="54"/>
        <v>4244724</v>
      </c>
      <c r="L361" s="21">
        <f t="shared" si="60"/>
        <v>1414908.0000000002</v>
      </c>
      <c r="M361" s="21">
        <f t="shared" si="61"/>
        <v>59.999999999999993</v>
      </c>
      <c r="N361" s="25"/>
      <c r="O361" s="43">
        <v>41.095238095238088</v>
      </c>
      <c r="P361" s="55" t="str">
        <f>[1]!WB(O361,"&lt;=",(50))</f>
        <v>&lt;=</v>
      </c>
      <c r="Q361" s="19">
        <f t="shared" si="58"/>
        <v>-8.904761904761898</v>
      </c>
      <c r="R361" s="49" t="str">
        <f>[1]!WB(Q361,"&lt;=",0)</f>
        <v>&lt;=</v>
      </c>
      <c r="S361" s="35">
        <v>2.4545976256672177E-2</v>
      </c>
      <c r="T361" s="49" t="str">
        <f>[1]!WB(S361,"&lt;=",F361)</f>
        <v>=&lt;=</v>
      </c>
      <c r="U361" s="15">
        <f t="shared" si="55"/>
        <v>2358.1799999999998</v>
      </c>
    </row>
    <row r="362" spans="1:21" ht="26.25" customHeight="1" x14ac:dyDescent="0.2">
      <c r="A362" s="17" t="s">
        <v>363</v>
      </c>
      <c r="B362" s="18" t="str">
        <f t="shared" si="59"/>
        <v>UK Chemical Industry…</v>
      </c>
      <c r="C362" s="14">
        <v>15721200</v>
      </c>
      <c r="D362" s="14">
        <v>27.809523809523803</v>
      </c>
      <c r="E362" s="14">
        <v>282981600</v>
      </c>
      <c r="F362" s="21">
        <f t="shared" si="56"/>
        <v>2.4545976256672177E-2</v>
      </c>
      <c r="G362" s="27"/>
      <c r="H362" s="21">
        <f t="shared" si="52"/>
        <v>2358180</v>
      </c>
      <c r="I362" s="21">
        <f t="shared" si="57"/>
        <v>2358.1799999999998</v>
      </c>
      <c r="J362" s="21">
        <f t="shared" si="53"/>
        <v>70745.400000000009</v>
      </c>
      <c r="K362" s="21">
        <f t="shared" si="54"/>
        <v>4244724</v>
      </c>
      <c r="L362" s="21">
        <f t="shared" si="60"/>
        <v>1414908.0000000002</v>
      </c>
      <c r="M362" s="21">
        <f t="shared" si="61"/>
        <v>59.999999999999993</v>
      </c>
      <c r="N362" s="25"/>
      <c r="O362" s="43">
        <v>41.095238095238088</v>
      </c>
      <c r="P362" s="55" t="str">
        <f>[1]!WB(O362,"&lt;=",(50))</f>
        <v>&lt;=</v>
      </c>
      <c r="Q362" s="19">
        <f t="shared" si="58"/>
        <v>-8.904761904761898</v>
      </c>
      <c r="R362" s="49" t="str">
        <f>[1]!WB(Q362,"&lt;=",0)</f>
        <v>&lt;=</v>
      </c>
      <c r="S362" s="35">
        <v>2.4545976256672177E-2</v>
      </c>
      <c r="T362" s="49" t="str">
        <f>[1]!WB(S362,"&lt;=",F362)</f>
        <v>=&lt;=</v>
      </c>
      <c r="U362" s="15">
        <f t="shared" si="55"/>
        <v>2358.1799999999998</v>
      </c>
    </row>
    <row r="363" spans="1:21" ht="26.25" customHeight="1" x14ac:dyDescent="0.2">
      <c r="A363" s="15"/>
      <c r="B363" s="14"/>
      <c r="C363" s="14"/>
      <c r="D363" s="14"/>
      <c r="E363" s="14"/>
      <c r="F363" s="14"/>
      <c r="G363" s="15"/>
      <c r="H363" s="15"/>
      <c r="I363" s="15"/>
      <c r="J363" s="15"/>
      <c r="K363" s="15"/>
      <c r="L363" s="15"/>
      <c r="M363" s="15"/>
      <c r="N363" s="27"/>
      <c r="O363" s="11"/>
      <c r="Q363" s="19"/>
      <c r="R363" s="48"/>
      <c r="S363" s="29"/>
      <c r="T363" s="48"/>
      <c r="U363" s="15"/>
    </row>
    <row r="364" spans="1:21" ht="26.25" customHeight="1" x14ac:dyDescent="0.2">
      <c r="A364" s="15"/>
      <c r="B364" s="14"/>
      <c r="C364" s="14"/>
      <c r="D364" s="14"/>
      <c r="E364" s="14"/>
      <c r="F364" s="14"/>
      <c r="G364" s="15"/>
      <c r="H364" s="15"/>
      <c r="I364" s="15"/>
      <c r="J364" s="15"/>
      <c r="K364" s="15"/>
      <c r="L364" s="15"/>
      <c r="M364" s="15"/>
      <c r="N364" s="27"/>
      <c r="O364" s="11"/>
      <c r="Q364" s="19"/>
      <c r="R364" s="48"/>
      <c r="S364" s="29"/>
      <c r="T364" s="48"/>
      <c r="U364" s="15"/>
    </row>
    <row r="365" spans="1:21" ht="26.25" customHeight="1" x14ac:dyDescent="0.2">
      <c r="O365" s="11"/>
      <c r="Q365" s="19"/>
      <c r="R365" s="48"/>
      <c r="S365" s="29"/>
      <c r="T365" s="48"/>
      <c r="U365" s="15"/>
    </row>
    <row r="366" spans="1:21" ht="26.25" customHeight="1" x14ac:dyDescent="0.2">
      <c r="O366" s="11"/>
      <c r="Q366" s="19"/>
      <c r="R366" s="48"/>
      <c r="S366" s="29"/>
      <c r="T366" s="48"/>
      <c r="U366" s="15"/>
    </row>
    <row r="367" spans="1:21" ht="26.25" customHeight="1" x14ac:dyDescent="0.2">
      <c r="O367" s="11"/>
      <c r="Q367" s="19"/>
      <c r="R367" s="48"/>
      <c r="S367" s="29"/>
      <c r="T367" s="48"/>
      <c r="U367" s="15"/>
    </row>
    <row r="368" spans="1:21" ht="26.25" customHeight="1" x14ac:dyDescent="0.2">
      <c r="O368" s="11"/>
      <c r="Q368" s="19"/>
      <c r="R368" s="48"/>
      <c r="S368" s="29"/>
      <c r="T368" s="48"/>
      <c r="U368" s="15"/>
    </row>
    <row r="369" spans="15:20" ht="26.25" customHeight="1" x14ac:dyDescent="0.2">
      <c r="O369" s="11"/>
      <c r="Q369" s="11"/>
      <c r="R369" s="50"/>
      <c r="S369" s="13"/>
      <c r="T369" s="50"/>
    </row>
    <row r="370" spans="15:20" ht="26.25" customHeight="1" x14ac:dyDescent="0.2">
      <c r="O370" s="11"/>
      <c r="Q370" s="11"/>
      <c r="R370" s="50"/>
      <c r="S370" s="13"/>
      <c r="T370" s="50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22E692151924418E2A642862BEE7E1" ma:contentTypeVersion="13" ma:contentTypeDescription="Create a new document." ma:contentTypeScope="" ma:versionID="042301664ed38e93b979cf61f90c4f2f">
  <xsd:schema xmlns:xsd="http://www.w3.org/2001/XMLSchema" xmlns:xs="http://www.w3.org/2001/XMLSchema" xmlns:p="http://schemas.microsoft.com/office/2006/metadata/properties" xmlns:ns3="04cb7329-a854-4840-bf4b-9d9202eb7761" xmlns:ns4="79ca2b2c-38cc-4b8e-a6f8-4c2f499b2672" targetNamespace="http://schemas.microsoft.com/office/2006/metadata/properties" ma:root="true" ma:fieldsID="6bfe7308fd69cb1b8ead346e444964b0" ns3:_="" ns4:_="">
    <xsd:import namespace="04cb7329-a854-4840-bf4b-9d9202eb7761"/>
    <xsd:import namespace="79ca2b2c-38cc-4b8e-a6f8-4c2f499b26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b7329-a854-4840-bf4b-9d9202eb7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a2b2c-38cc-4b8e-a6f8-4c2f499b26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1C1BF6-81BD-4878-87B8-E4F289086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96C58-294F-4A1A-B960-D4660DFC08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cb7329-a854-4840-bf4b-9d9202eb7761"/>
    <ds:schemaRef ds:uri="79ca2b2c-38cc-4b8e-a6f8-4c2f499b26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90EC35-2760-424B-B42A-5BB0F694D82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79ca2b2c-38cc-4b8e-a6f8-4c2f499b2672"/>
    <ds:schemaRef ds:uri="http://schemas.openxmlformats.org/package/2006/metadata/core-properties"/>
    <ds:schemaRef ds:uri="04cb7329-a854-4840-bf4b-9d9202eb77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WB! Status</vt:lpstr>
      <vt:lpstr>MPA</vt:lpstr>
      <vt:lpstr>WBMAX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2021-07-13T22:05:19Z</dcterms:created>
  <dcterms:modified xsi:type="dcterms:W3CDTF">2022-06-01T13:17:50Z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0x0101009A22E692151924418E2A642862BEE7E1</vt:lpwstr>
  </property>
</Properties>
</file>