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Desktop\PROJET\GITHUB\Custom_sheet\"/>
    </mc:Choice>
  </mc:AlternateContent>
  <xr:revisionPtr revIDLastSave="0" documentId="8_{F9228DE3-7A08-4918-9EFE-4A1DA1A0673C}" xr6:coauthVersionLast="47" xr6:coauthVersionMax="47" xr10:uidLastSave="{00000000-0000-0000-0000-000000000000}"/>
  <bookViews>
    <workbookView xWindow="6150" yWindow="3560" windowWidth="28800" windowHeight="15460" xr2:uid="{4F3DED97-824D-4298-B23F-B6369F818EC2}"/>
  </bookViews>
  <sheets>
    <sheet name="Templa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B17" i="1"/>
  <c r="M51" i="1"/>
  <c r="L51" i="1"/>
  <c r="K51" i="1"/>
  <c r="J51" i="1"/>
  <c r="I51" i="1"/>
  <c r="H51" i="1"/>
  <c r="G51" i="1"/>
  <c r="F51" i="1"/>
  <c r="E51" i="1"/>
  <c r="D51" i="1"/>
  <c r="C51" i="1"/>
  <c r="B51" i="1"/>
  <c r="M45" i="1"/>
  <c r="M48" i="1" s="1"/>
  <c r="L45" i="1"/>
  <c r="L48" i="1" s="1"/>
  <c r="K45" i="1"/>
  <c r="K48" i="1" s="1"/>
  <c r="J45" i="1"/>
  <c r="J48" i="1" s="1"/>
  <c r="I45" i="1"/>
  <c r="I48" i="1" s="1"/>
  <c r="H45" i="1"/>
  <c r="H48" i="1" s="1"/>
  <c r="G45" i="1"/>
  <c r="G48" i="1" s="1"/>
  <c r="F45" i="1"/>
  <c r="F48" i="1" s="1"/>
  <c r="E45" i="1"/>
  <c r="E48" i="1" s="1"/>
  <c r="D45" i="1"/>
  <c r="D48" i="1" s="1"/>
  <c r="C45" i="1"/>
  <c r="C48" i="1" s="1"/>
  <c r="B45" i="1"/>
  <c r="B48" i="1" s="1"/>
  <c r="M35" i="1"/>
  <c r="L35" i="1"/>
  <c r="K35" i="1"/>
  <c r="J35" i="1"/>
  <c r="I35" i="1"/>
  <c r="H35" i="1"/>
  <c r="G35" i="1"/>
  <c r="F35" i="1"/>
  <c r="E35" i="1"/>
  <c r="D35" i="1"/>
  <c r="C35" i="1"/>
  <c r="B35" i="1"/>
  <c r="M19" i="1"/>
  <c r="L19" i="1"/>
  <c r="K19" i="1"/>
  <c r="J19" i="1"/>
  <c r="I19" i="1"/>
  <c r="H19" i="1"/>
  <c r="G19" i="1"/>
  <c r="F19" i="1"/>
  <c r="E19" i="1"/>
  <c r="D19" i="1"/>
  <c r="C19" i="1"/>
  <c r="B19" i="1"/>
  <c r="M5" i="1"/>
  <c r="L5" i="1"/>
  <c r="K5" i="1"/>
  <c r="J5" i="1"/>
  <c r="I5" i="1"/>
  <c r="H5" i="1"/>
  <c r="G5" i="1"/>
  <c r="F5" i="1"/>
  <c r="E5" i="1"/>
  <c r="D5" i="1"/>
  <c r="C5" i="1"/>
  <c r="B5" i="1"/>
  <c r="M2" i="1"/>
  <c r="L2" i="1"/>
  <c r="K2" i="1"/>
  <c r="J2" i="1"/>
  <c r="I2" i="1"/>
  <c r="H2" i="1"/>
  <c r="G2" i="1"/>
  <c r="F2" i="1"/>
  <c r="E2" i="1"/>
  <c r="D2" i="1"/>
  <c r="C2" i="1"/>
  <c r="B2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K33" i="1" l="1"/>
  <c r="K38" i="1" s="1"/>
  <c r="K43" i="1" s="1"/>
  <c r="K52" i="1" s="1"/>
  <c r="K54" i="1" s="1"/>
  <c r="G33" i="1"/>
  <c r="G38" i="1" s="1"/>
  <c r="G43" i="1" s="1"/>
  <c r="G52" i="1" s="1"/>
  <c r="G54" i="1" s="1"/>
  <c r="G18" i="1"/>
  <c r="M33" i="1"/>
  <c r="M38" i="1" s="1"/>
  <c r="M43" i="1" s="1"/>
  <c r="M52" i="1" s="1"/>
  <c r="M54" i="1" s="1"/>
  <c r="M18" i="1"/>
  <c r="B33" i="1"/>
  <c r="B38" i="1" s="1"/>
  <c r="B43" i="1" s="1"/>
  <c r="B52" i="1" s="1"/>
  <c r="B54" i="1" s="1"/>
  <c r="B18" i="1"/>
  <c r="H33" i="1"/>
  <c r="H38" i="1" s="1"/>
  <c r="H43" i="1" s="1"/>
  <c r="H52" i="1" s="1"/>
  <c r="H54" i="1" s="1"/>
  <c r="H18" i="1"/>
  <c r="C33" i="1"/>
  <c r="C38" i="1" s="1"/>
  <c r="C43" i="1" s="1"/>
  <c r="C52" i="1" s="1"/>
  <c r="C54" i="1" s="1"/>
  <c r="C18" i="1"/>
  <c r="I33" i="1"/>
  <c r="I38" i="1" s="1"/>
  <c r="I43" i="1" s="1"/>
  <c r="I52" i="1" s="1"/>
  <c r="I54" i="1" s="1"/>
  <c r="I18" i="1"/>
  <c r="D33" i="1"/>
  <c r="D38" i="1" s="1"/>
  <c r="D43" i="1" s="1"/>
  <c r="D52" i="1" s="1"/>
  <c r="D54" i="1" s="1"/>
  <c r="D18" i="1"/>
  <c r="J33" i="1"/>
  <c r="J38" i="1" s="1"/>
  <c r="J43" i="1" s="1"/>
  <c r="J52" i="1" s="1"/>
  <c r="J54" i="1" s="1"/>
  <c r="J18" i="1"/>
  <c r="E33" i="1"/>
  <c r="E38" i="1" s="1"/>
  <c r="E43" i="1" s="1"/>
  <c r="E52" i="1" s="1"/>
  <c r="E54" i="1" s="1"/>
  <c r="E18" i="1"/>
  <c r="K18" i="1"/>
  <c r="F33" i="1"/>
  <c r="F38" i="1" s="1"/>
  <c r="F43" i="1" s="1"/>
  <c r="F52" i="1" s="1"/>
  <c r="F54" i="1" s="1"/>
  <c r="F18" i="1"/>
  <c r="L33" i="1"/>
  <c r="L38" i="1" s="1"/>
  <c r="L43" i="1" s="1"/>
  <c r="L52" i="1" s="1"/>
  <c r="L54" i="1" s="1"/>
  <c r="L18" i="1"/>
</calcChain>
</file>

<file path=xl/sharedStrings.xml><?xml version="1.0" encoding="utf-8"?>
<sst xmlns="http://schemas.openxmlformats.org/spreadsheetml/2006/main" count="54" uniqueCount="54">
  <si>
    <t>Désignation</t>
  </si>
  <si>
    <t>Produits</t>
  </si>
  <si>
    <t>Prestations de services</t>
  </si>
  <si>
    <t>- Achats de prestations</t>
  </si>
  <si>
    <t>Achats matières premières</t>
  </si>
  <si>
    <t>- Salaires et cotisations sociales</t>
  </si>
  <si>
    <t>Salaires, appointements</t>
  </si>
  <si>
    <t>Rémunération de l'exploitant</t>
  </si>
  <si>
    <t>Cotisations URSSAF</t>
  </si>
  <si>
    <t>Autres charges sociales</t>
  </si>
  <si>
    <t>Cotisations mutuelle</t>
  </si>
  <si>
    <t>Cotisations retraites</t>
  </si>
  <si>
    <t>Cotisations autres organismes sociaux</t>
  </si>
  <si>
    <t>Médecine du travail</t>
  </si>
  <si>
    <t>Formation continue</t>
  </si>
  <si>
    <t>Taxe d'apprentissage</t>
  </si>
  <si>
    <t>Autres charges de personnel</t>
  </si>
  <si>
    <t>Marge sur production de services</t>
  </si>
  <si>
    <t>Taux de marge sur production de services %</t>
  </si>
  <si>
    <t>- Charges de fonctionnement</t>
  </si>
  <si>
    <t>Achats prestation de services</t>
  </si>
  <si>
    <t>Achats fournitures</t>
  </si>
  <si>
    <t>Sous traitance générale</t>
  </si>
  <si>
    <t>Personnnel extérieur</t>
  </si>
  <si>
    <t>Honoraires</t>
  </si>
  <si>
    <t>Formation</t>
  </si>
  <si>
    <t>Publicité</t>
  </si>
  <si>
    <t>Transport</t>
  </si>
  <si>
    <t>Mission et réceptions</t>
  </si>
  <si>
    <t>Frais de télécommunications/Internet</t>
  </si>
  <si>
    <t>Frais bancaires</t>
  </si>
  <si>
    <t>Cotisations</t>
  </si>
  <si>
    <t>Valeur ajoutée</t>
  </si>
  <si>
    <t>Subvention d'exploitation</t>
  </si>
  <si>
    <t>- Impôts, taxes et versements assimilés</t>
  </si>
  <si>
    <t>CET</t>
  </si>
  <si>
    <t>Taxe foncière</t>
  </si>
  <si>
    <t>Excédent brut d'exploitation</t>
  </si>
  <si>
    <t>Produits de gestion courante</t>
  </si>
  <si>
    <t>- Charges de gestion courante</t>
  </si>
  <si>
    <t>Reprise sur amortissements et provisions</t>
  </si>
  <si>
    <t>- Dotations aux amortissements et provisions</t>
  </si>
  <si>
    <t>Résultat d'exploitation</t>
  </si>
  <si>
    <t>Produits financiers</t>
  </si>
  <si>
    <t>- Charges financières</t>
  </si>
  <si>
    <t>Intérêts emprunt</t>
  </si>
  <si>
    <t>Intérêts bancaires</t>
  </si>
  <si>
    <t>Résultat financier</t>
  </si>
  <si>
    <t>Produits exceptionnels</t>
  </si>
  <si>
    <t>- Charges exceptionnelles</t>
  </si>
  <si>
    <t>Résultat exceptionnel</t>
  </si>
  <si>
    <t>Résultat courant avant impôt</t>
  </si>
  <si>
    <t>Impôt sur les bénéfices</t>
  </si>
  <si>
    <t>Résultat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</si>
</sst>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&quot;/&quot;yyyy"/>
  </numFmts>
  <fonts count="4" x14ac:knownFonts="1">
    <font>
      <sz val="10"/>
      <color rgb="FF000000"/>
      <name val="Arial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sz val="1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2" fillId="0" borderId="1" xfId="0" applyNumberFormat="1" applyFont="1" applyFill="1" applyBorder="1"/>
    <xf numFmtId="0" fontId="2" fillId="0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/Desktop/PROJET/XTEP/TEMPLATE/Soci&#233;t&#233;%20X%20-%20Template%20BUDGET%20Fichier%20XT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étrage"/>
      <sheetName val="Budget"/>
    </sheetNames>
    <sheetDataSet>
      <sheetData sheetId="0">
        <row r="2">
          <cell r="B2">
            <v>2022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FB14-9DF4-4184-8925-2CAC463FDCDE}">
  <sheetPr>
    <outlinePr summaryBelow="0" summaryRight="0"/>
  </sheetPr>
  <dimension ref="A1:M54"/>
  <sheetViews>
    <sheetView showGridLines="0" tabSelected="1" workbookViewId="0">
      <pane xSplit="1" topLeftCell="B1" activePane="topRight" state="frozen"/>
      <selection pane="topRight" activeCell="O14" sqref="O14"/>
    </sheetView>
  </sheetViews>
  <sheetFormatPr baseColWidth="10" defaultColWidth="14.453125" defaultRowHeight="15.75" customHeight="1" x14ac:dyDescent="0.35"/>
  <cols>
    <col min="1" max="1" width="39.81640625" style="1" bestFit="1" customWidth="1"/>
    <col min="2" max="2" width="10.6328125" style="1" bestFit="1" customWidth="1"/>
    <col min="3" max="13" width="8.90625" style="1" bestFit="1" customWidth="1"/>
    <col min="14" max="16384" width="14.453125" style="1"/>
  </cols>
  <sheetData>
    <row r="1" spans="1:13" ht="14.5" x14ac:dyDescent="0.35">
      <c r="A1" s="4" t="s">
        <v>0</v>
      </c>
      <c r="B1" s="5">
        <f>DATE([1]Paramétrage!$B$2,1,1)</f>
        <v>44562</v>
      </c>
      <c r="C1" s="5">
        <f>DATE([1]Paramétrage!$B$2,MONTH(B1)+1,1)</f>
        <v>44593</v>
      </c>
      <c r="D1" s="5">
        <f>DATE([1]Paramétrage!$B$2,MONTH(C1)+1,1)</f>
        <v>44621</v>
      </c>
      <c r="E1" s="5">
        <f>DATE([1]Paramétrage!$B$2,MONTH(D1)+1,1)</f>
        <v>44652</v>
      </c>
      <c r="F1" s="5">
        <f>DATE([1]Paramétrage!$B$2,MONTH(E1)+1,1)</f>
        <v>44682</v>
      </c>
      <c r="G1" s="5">
        <f>DATE([1]Paramétrage!$B$2,MONTH(F1)+1,1)</f>
        <v>44713</v>
      </c>
      <c r="H1" s="5">
        <f>DATE([1]Paramétrage!$B$2,MONTH(G1)+1,1)</f>
        <v>44743</v>
      </c>
      <c r="I1" s="5">
        <f>DATE([1]Paramétrage!$B$2,MONTH(H1)+1,1)</f>
        <v>44774</v>
      </c>
      <c r="J1" s="5">
        <f>DATE([1]Paramétrage!$B$2,MONTH(I1)+1,1)</f>
        <v>44805</v>
      </c>
      <c r="K1" s="5">
        <f>DATE([1]Paramétrage!$B$2,MONTH(J1)+1,1)</f>
        <v>44835</v>
      </c>
      <c r="L1" s="5">
        <f>DATE([1]Paramétrage!$B$2,MONTH(K1)+1,1)</f>
        <v>44866</v>
      </c>
      <c r="M1" s="5">
        <f>DATE([1]Paramétrage!$B$2,MONTH(L1)+1,1)</f>
        <v>44896</v>
      </c>
    </row>
    <row r="2" spans="1:13" ht="13.5" x14ac:dyDescent="0.35">
      <c r="A2" s="3" t="s">
        <v>1</v>
      </c>
      <c r="B2" s="2">
        <f>SUM(B3:B3)</f>
        <v>100000</v>
      </c>
      <c r="C2" s="2">
        <f>SUM(C3:C3)</f>
        <v>110000</v>
      </c>
      <c r="D2" s="2">
        <f>SUM(D3:D3)</f>
        <v>110000</v>
      </c>
      <c r="E2" s="2">
        <f>SUM(E3:E3)</f>
        <v>110000</v>
      </c>
      <c r="F2" s="2">
        <f>SUM(F3:F3)</f>
        <v>110000</v>
      </c>
      <c r="G2" s="2">
        <f>SUM(G3:G3)</f>
        <v>110000</v>
      </c>
      <c r="H2" s="2">
        <f>SUM(H3:H3)</f>
        <v>110000</v>
      </c>
      <c r="I2" s="2">
        <f>SUM(I3:I3)</f>
        <v>110000</v>
      </c>
      <c r="J2" s="2">
        <f>SUM(J3:J3)</f>
        <v>110000</v>
      </c>
      <c r="K2" s="2">
        <f>SUM(K3:K3)</f>
        <v>110000</v>
      </c>
      <c r="L2" s="2">
        <f>SUM(L3:L3)</f>
        <v>110000</v>
      </c>
      <c r="M2" s="2">
        <f>SUM(M3:M3)</f>
        <v>110000</v>
      </c>
    </row>
    <row r="3" spans="1:13" ht="15.75" customHeight="1" x14ac:dyDescent="0.35">
      <c r="A3" s="3" t="s">
        <v>2</v>
      </c>
      <c r="B3" s="2">
        <v>100000</v>
      </c>
      <c r="C3" s="2">
        <v>110000</v>
      </c>
      <c r="D3" s="2">
        <v>110000</v>
      </c>
      <c r="E3" s="2">
        <v>110000</v>
      </c>
      <c r="F3" s="2">
        <v>110000</v>
      </c>
      <c r="G3" s="2">
        <v>110000</v>
      </c>
      <c r="H3" s="2">
        <v>110000</v>
      </c>
      <c r="I3" s="2">
        <v>110000</v>
      </c>
      <c r="J3" s="2">
        <v>110000</v>
      </c>
      <c r="K3" s="2">
        <v>110000</v>
      </c>
      <c r="L3" s="2">
        <v>110000</v>
      </c>
      <c r="M3" s="2">
        <v>110000</v>
      </c>
    </row>
    <row r="4" spans="1:13" ht="13.5" x14ac:dyDescent="0.35">
      <c r="A4" s="3" t="s">
        <v>3</v>
      </c>
      <c r="B4" s="2">
        <v>1200</v>
      </c>
      <c r="C4" s="2">
        <v>1200</v>
      </c>
      <c r="D4" s="2">
        <v>1200</v>
      </c>
      <c r="E4" s="2">
        <v>1200</v>
      </c>
      <c r="F4" s="2">
        <v>1200</v>
      </c>
      <c r="G4" s="2">
        <v>1200</v>
      </c>
      <c r="H4" s="2">
        <v>1200</v>
      </c>
      <c r="I4" s="2">
        <v>1200</v>
      </c>
      <c r="J4" s="2">
        <v>1200</v>
      </c>
      <c r="K4" s="2">
        <v>1200</v>
      </c>
      <c r="L4" s="2">
        <v>1200</v>
      </c>
      <c r="M4" s="2">
        <v>1200</v>
      </c>
    </row>
    <row r="5" spans="1:13" ht="13.5" x14ac:dyDescent="0.35">
      <c r="A5" s="3" t="s">
        <v>5</v>
      </c>
      <c r="B5" s="6">
        <f>SUM(B6:B16)</f>
        <v>10881</v>
      </c>
      <c r="C5" s="6">
        <f t="shared" ref="C5:M5" si="0">SUM(C6:C16)</f>
        <v>10891</v>
      </c>
      <c r="D5" s="6">
        <f t="shared" si="0"/>
        <v>10891</v>
      </c>
      <c r="E5" s="6">
        <f t="shared" si="0"/>
        <v>10891</v>
      </c>
      <c r="F5" s="6">
        <f t="shared" si="0"/>
        <v>10891</v>
      </c>
      <c r="G5" s="6">
        <f t="shared" si="0"/>
        <v>10891</v>
      </c>
      <c r="H5" s="6">
        <f t="shared" si="0"/>
        <v>10891</v>
      </c>
      <c r="I5" s="6">
        <f t="shared" si="0"/>
        <v>10891</v>
      </c>
      <c r="J5" s="6">
        <f t="shared" si="0"/>
        <v>10891</v>
      </c>
      <c r="K5" s="6">
        <f t="shared" si="0"/>
        <v>10891</v>
      </c>
      <c r="L5" s="6">
        <f t="shared" si="0"/>
        <v>10891</v>
      </c>
      <c r="M5" s="6">
        <f t="shared" si="0"/>
        <v>10891</v>
      </c>
    </row>
    <row r="6" spans="1:13" ht="15.75" customHeight="1" x14ac:dyDescent="0.35">
      <c r="A6" s="3" t="s">
        <v>6</v>
      </c>
      <c r="B6" s="2">
        <v>8000</v>
      </c>
      <c r="C6" s="2">
        <v>8000</v>
      </c>
      <c r="D6" s="2">
        <v>8000</v>
      </c>
      <c r="E6" s="2">
        <v>8000</v>
      </c>
      <c r="F6" s="2">
        <v>8000</v>
      </c>
      <c r="G6" s="2">
        <v>8000</v>
      </c>
      <c r="H6" s="2">
        <v>8000</v>
      </c>
      <c r="I6" s="2">
        <v>8000</v>
      </c>
      <c r="J6" s="2">
        <v>8000</v>
      </c>
      <c r="K6" s="2">
        <v>8000</v>
      </c>
      <c r="L6" s="2">
        <v>8000</v>
      </c>
      <c r="M6" s="2">
        <v>8000</v>
      </c>
    </row>
    <row r="7" spans="1:13" ht="15.75" customHeight="1" x14ac:dyDescent="0.35">
      <c r="A7" s="3" t="s">
        <v>7</v>
      </c>
      <c r="B7" s="2">
        <v>2500</v>
      </c>
      <c r="C7" s="2">
        <v>2500</v>
      </c>
      <c r="D7" s="2">
        <v>2500</v>
      </c>
      <c r="E7" s="2">
        <v>2500</v>
      </c>
      <c r="F7" s="2">
        <v>2500</v>
      </c>
      <c r="G7" s="2">
        <v>2500</v>
      </c>
      <c r="H7" s="2">
        <v>2500</v>
      </c>
      <c r="I7" s="2">
        <v>2500</v>
      </c>
      <c r="J7" s="2">
        <v>2500</v>
      </c>
      <c r="K7" s="2">
        <v>2500</v>
      </c>
      <c r="L7" s="2">
        <v>2500</v>
      </c>
      <c r="M7" s="2">
        <v>2500</v>
      </c>
    </row>
    <row r="8" spans="1:13" ht="15.75" customHeight="1" x14ac:dyDescent="0.35">
      <c r="A8" s="3" t="s">
        <v>8</v>
      </c>
      <c r="B8" s="2">
        <v>120</v>
      </c>
      <c r="C8" s="2">
        <v>120</v>
      </c>
      <c r="D8" s="2">
        <v>120</v>
      </c>
      <c r="E8" s="2">
        <v>120</v>
      </c>
      <c r="F8" s="2">
        <v>120</v>
      </c>
      <c r="G8" s="2">
        <v>120</v>
      </c>
      <c r="H8" s="2">
        <v>120</v>
      </c>
      <c r="I8" s="2">
        <v>120</v>
      </c>
      <c r="J8" s="2">
        <v>120</v>
      </c>
      <c r="K8" s="2">
        <v>120</v>
      </c>
      <c r="L8" s="2">
        <v>120</v>
      </c>
      <c r="M8" s="2">
        <v>120</v>
      </c>
    </row>
    <row r="9" spans="1:13" ht="15.75" customHeight="1" x14ac:dyDescent="0.35">
      <c r="A9" s="3" t="s">
        <v>9</v>
      </c>
      <c r="B9" s="2">
        <v>10</v>
      </c>
      <c r="C9" s="2">
        <v>20</v>
      </c>
      <c r="D9" s="2">
        <v>20</v>
      </c>
      <c r="E9" s="2">
        <v>20</v>
      </c>
      <c r="F9" s="2">
        <v>20</v>
      </c>
      <c r="G9" s="2">
        <v>20</v>
      </c>
      <c r="H9" s="2">
        <v>20</v>
      </c>
      <c r="I9" s="2">
        <v>20</v>
      </c>
      <c r="J9" s="2">
        <v>20</v>
      </c>
      <c r="K9" s="2">
        <v>20</v>
      </c>
      <c r="L9" s="2">
        <v>20</v>
      </c>
      <c r="M9" s="2">
        <v>20</v>
      </c>
    </row>
    <row r="10" spans="1:13" ht="15.75" customHeight="1" x14ac:dyDescent="0.35">
      <c r="A10" s="3" t="s">
        <v>10</v>
      </c>
      <c r="B10" s="2">
        <v>60</v>
      </c>
      <c r="C10" s="2">
        <v>60</v>
      </c>
      <c r="D10" s="2">
        <v>60</v>
      </c>
      <c r="E10" s="2">
        <v>60</v>
      </c>
      <c r="F10" s="2">
        <v>60</v>
      </c>
      <c r="G10" s="2">
        <v>60</v>
      </c>
      <c r="H10" s="2">
        <v>60</v>
      </c>
      <c r="I10" s="2">
        <v>60</v>
      </c>
      <c r="J10" s="2">
        <v>60</v>
      </c>
      <c r="K10" s="2">
        <v>60</v>
      </c>
      <c r="L10" s="2">
        <v>60</v>
      </c>
      <c r="M10" s="2">
        <v>60</v>
      </c>
    </row>
    <row r="11" spans="1:13" ht="15.75" customHeight="1" x14ac:dyDescent="0.35">
      <c r="A11" s="3" t="s">
        <v>11</v>
      </c>
      <c r="B11" s="2">
        <v>20</v>
      </c>
      <c r="C11" s="2">
        <v>20</v>
      </c>
      <c r="D11" s="2">
        <v>20</v>
      </c>
      <c r="E11" s="2">
        <v>20</v>
      </c>
      <c r="F11" s="2">
        <v>20</v>
      </c>
      <c r="G11" s="2">
        <v>20</v>
      </c>
      <c r="H11" s="2">
        <v>20</v>
      </c>
      <c r="I11" s="2">
        <v>20</v>
      </c>
      <c r="J11" s="2">
        <v>20</v>
      </c>
      <c r="K11" s="2">
        <v>20</v>
      </c>
      <c r="L11" s="2">
        <v>20</v>
      </c>
      <c r="M11" s="2">
        <v>20</v>
      </c>
    </row>
    <row r="12" spans="1:13" ht="15.75" customHeight="1" x14ac:dyDescent="0.35">
      <c r="A12" s="3" t="s">
        <v>12</v>
      </c>
      <c r="B12" s="2">
        <v>20</v>
      </c>
      <c r="C12" s="2">
        <v>20</v>
      </c>
      <c r="D12" s="2">
        <v>20</v>
      </c>
      <c r="E12" s="2">
        <v>20</v>
      </c>
      <c r="F12" s="2">
        <v>20</v>
      </c>
      <c r="G12" s="2">
        <v>20</v>
      </c>
      <c r="H12" s="2">
        <v>20</v>
      </c>
      <c r="I12" s="2">
        <v>20</v>
      </c>
      <c r="J12" s="2">
        <v>20</v>
      </c>
      <c r="K12" s="2">
        <v>20</v>
      </c>
      <c r="L12" s="2">
        <v>20</v>
      </c>
      <c r="M12" s="2">
        <v>20</v>
      </c>
    </row>
    <row r="13" spans="1:13" ht="15.75" customHeight="1" x14ac:dyDescent="0.35">
      <c r="A13" s="3" t="s">
        <v>13</v>
      </c>
      <c r="B13" s="2">
        <v>18</v>
      </c>
      <c r="C13" s="2">
        <v>18</v>
      </c>
      <c r="D13" s="2">
        <v>18</v>
      </c>
      <c r="E13" s="2">
        <v>18</v>
      </c>
      <c r="F13" s="2">
        <v>18</v>
      </c>
      <c r="G13" s="2">
        <v>18</v>
      </c>
      <c r="H13" s="2">
        <v>18</v>
      </c>
      <c r="I13" s="2">
        <v>18</v>
      </c>
      <c r="J13" s="2">
        <v>18</v>
      </c>
      <c r="K13" s="2">
        <v>18</v>
      </c>
      <c r="L13" s="2">
        <v>18</v>
      </c>
      <c r="M13" s="2">
        <v>18</v>
      </c>
    </row>
    <row r="14" spans="1:13" ht="15.75" customHeight="1" x14ac:dyDescent="0.35">
      <c r="A14" s="3" t="s">
        <v>14</v>
      </c>
      <c r="B14" s="2">
        <v>83</v>
      </c>
      <c r="C14" s="2">
        <v>83</v>
      </c>
      <c r="D14" s="2">
        <v>83</v>
      </c>
      <c r="E14" s="2">
        <v>83</v>
      </c>
      <c r="F14" s="2">
        <v>83</v>
      </c>
      <c r="G14" s="2">
        <v>83</v>
      </c>
      <c r="H14" s="2">
        <v>83</v>
      </c>
      <c r="I14" s="2">
        <v>83</v>
      </c>
      <c r="J14" s="2">
        <v>83</v>
      </c>
      <c r="K14" s="2">
        <v>83</v>
      </c>
      <c r="L14" s="2">
        <v>83</v>
      </c>
      <c r="M14" s="2">
        <v>83</v>
      </c>
    </row>
    <row r="15" spans="1:13" ht="15.75" customHeight="1" x14ac:dyDescent="0.35">
      <c r="A15" s="3" t="s">
        <v>15</v>
      </c>
      <c r="B15" s="2">
        <v>20</v>
      </c>
      <c r="C15" s="2">
        <v>20</v>
      </c>
      <c r="D15" s="2">
        <v>20</v>
      </c>
      <c r="E15" s="2">
        <v>20</v>
      </c>
      <c r="F15" s="2">
        <v>20</v>
      </c>
      <c r="G15" s="2">
        <v>20</v>
      </c>
      <c r="H15" s="2">
        <v>20</v>
      </c>
      <c r="I15" s="2">
        <v>20</v>
      </c>
      <c r="J15" s="2">
        <v>20</v>
      </c>
      <c r="K15" s="2">
        <v>20</v>
      </c>
      <c r="L15" s="2">
        <v>20</v>
      </c>
      <c r="M15" s="2">
        <v>20</v>
      </c>
    </row>
    <row r="16" spans="1:13" ht="15.75" customHeight="1" x14ac:dyDescent="0.35">
      <c r="A16" s="3" t="s">
        <v>16</v>
      </c>
      <c r="B16" s="2">
        <v>30</v>
      </c>
      <c r="C16" s="2">
        <v>30</v>
      </c>
      <c r="D16" s="2">
        <v>30</v>
      </c>
      <c r="E16" s="2">
        <v>30</v>
      </c>
      <c r="F16" s="2">
        <v>30</v>
      </c>
      <c r="G16" s="2">
        <v>30</v>
      </c>
      <c r="H16" s="2">
        <v>30</v>
      </c>
      <c r="I16" s="2">
        <v>30</v>
      </c>
      <c r="J16" s="2">
        <v>30</v>
      </c>
      <c r="K16" s="2">
        <v>30</v>
      </c>
      <c r="L16" s="2">
        <v>30</v>
      </c>
      <c r="M16" s="2">
        <v>30</v>
      </c>
    </row>
    <row r="17" spans="1:13" ht="13.5" x14ac:dyDescent="0.35">
      <c r="A17" s="3" t="s">
        <v>17</v>
      </c>
      <c r="B17" s="6">
        <f>B2-B4-B5</f>
        <v>87919</v>
      </c>
      <c r="C17" s="6">
        <f t="shared" ref="C17:M17" si="1">C2-C4-C5</f>
        <v>97909</v>
      </c>
      <c r="D17" s="6">
        <f t="shared" si="1"/>
        <v>97909</v>
      </c>
      <c r="E17" s="6">
        <f t="shared" si="1"/>
        <v>97909</v>
      </c>
      <c r="F17" s="6">
        <f t="shared" si="1"/>
        <v>97909</v>
      </c>
      <c r="G17" s="6">
        <f t="shared" si="1"/>
        <v>97909</v>
      </c>
      <c r="H17" s="6">
        <f t="shared" si="1"/>
        <v>97909</v>
      </c>
      <c r="I17" s="6">
        <f t="shared" si="1"/>
        <v>97909</v>
      </c>
      <c r="J17" s="6">
        <f t="shared" si="1"/>
        <v>97909</v>
      </c>
      <c r="K17" s="6">
        <f t="shared" si="1"/>
        <v>97909</v>
      </c>
      <c r="L17" s="6">
        <f t="shared" si="1"/>
        <v>97909</v>
      </c>
      <c r="M17" s="6">
        <f t="shared" si="1"/>
        <v>97909</v>
      </c>
    </row>
    <row r="18" spans="1:13" ht="13.5" x14ac:dyDescent="0.35">
      <c r="A18" s="3" t="s">
        <v>18</v>
      </c>
      <c r="B18" s="6">
        <f>IF(B17=0,0,(B17/B2)*100)</f>
        <v>87.918999999999997</v>
      </c>
      <c r="C18" s="6">
        <f>IF(C17=0,0,(C17/C2)*100)</f>
        <v>89.008181818181825</v>
      </c>
      <c r="D18" s="6">
        <f>IF(D17=0,0,(D17/D2)*100)</f>
        <v>89.008181818181825</v>
      </c>
      <c r="E18" s="6">
        <f>IF(E17=0,0,(E17/E2)*100)</f>
        <v>89.008181818181825</v>
      </c>
      <c r="F18" s="6">
        <f>IF(F17=0,0,(F17/F2)*100)</f>
        <v>89.008181818181825</v>
      </c>
      <c r="G18" s="6">
        <f>IF(G17=0,0,(G17/G2)*100)</f>
        <v>89.008181818181825</v>
      </c>
      <c r="H18" s="6">
        <f>IF(H17=0,0,(H17/H2)*100)</f>
        <v>89.008181818181825</v>
      </c>
      <c r="I18" s="6">
        <f>IF(I17=0,0,(I17/I2)*100)</f>
        <v>89.008181818181825</v>
      </c>
      <c r="J18" s="6">
        <f>IF(J17=0,0,(J17/J2)*100)</f>
        <v>89.008181818181825</v>
      </c>
      <c r="K18" s="6">
        <f>IF(K17=0,0,(K17/K2)*100)</f>
        <v>89.008181818181825</v>
      </c>
      <c r="L18" s="6">
        <f>IF(L17=0,0,(L17/L2)*100)</f>
        <v>89.008181818181825</v>
      </c>
      <c r="M18" s="6">
        <f>IF(M17=0,0,(M17/M2)*100)</f>
        <v>89.008181818181825</v>
      </c>
    </row>
    <row r="19" spans="1:13" ht="13.5" x14ac:dyDescent="0.35">
      <c r="A19" s="3" t="s">
        <v>19</v>
      </c>
      <c r="B19" s="6">
        <f>SUM(B20:B32)</f>
        <v>0</v>
      </c>
      <c r="C19" s="6">
        <f>SUM(C20:C32)</f>
        <v>0</v>
      </c>
      <c r="D19" s="6">
        <f>SUM(D20:D32)</f>
        <v>0</v>
      </c>
      <c r="E19" s="6">
        <f>SUM(E20:E32)</f>
        <v>0</v>
      </c>
      <c r="F19" s="6">
        <f>SUM(F20:F32)</f>
        <v>0</v>
      </c>
      <c r="G19" s="6">
        <f>SUM(G20:G32)</f>
        <v>0</v>
      </c>
      <c r="H19" s="6">
        <f>SUM(H20:H32)</f>
        <v>0</v>
      </c>
      <c r="I19" s="6">
        <f>SUM(I20:I32)</f>
        <v>0</v>
      </c>
      <c r="J19" s="6">
        <f>SUM(J20:J32)</f>
        <v>0</v>
      </c>
      <c r="K19" s="6">
        <f>SUM(K20:K32)</f>
        <v>0</v>
      </c>
      <c r="L19" s="6">
        <f>SUM(L20:L32)</f>
        <v>0</v>
      </c>
      <c r="M19" s="6">
        <f>SUM(M20:M32)</f>
        <v>0</v>
      </c>
    </row>
    <row r="20" spans="1:13" ht="15.75" customHeight="1" x14ac:dyDescent="0.35">
      <c r="A20" s="3" t="s">
        <v>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</row>
    <row r="21" spans="1:13" ht="15.75" customHeight="1" x14ac:dyDescent="0.35">
      <c r="A21" s="3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 ht="15.75" customHeight="1" x14ac:dyDescent="0.35">
      <c r="A22" s="3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 ht="15.75" customHeight="1" x14ac:dyDescent="0.35">
      <c r="A23" s="3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 ht="15.75" customHeight="1" x14ac:dyDescent="0.35">
      <c r="A24" s="3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 ht="15.75" customHeight="1" x14ac:dyDescent="0.35">
      <c r="A25" s="3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 ht="15.75" customHeight="1" x14ac:dyDescent="0.35">
      <c r="A26" s="3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13" ht="15.75" customHeight="1" x14ac:dyDescent="0.35">
      <c r="A27" s="3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 ht="15.75" customHeight="1" x14ac:dyDescent="0.35">
      <c r="A28" s="3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 ht="15.75" customHeight="1" x14ac:dyDescent="0.35">
      <c r="A29" s="3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  <row r="30" spans="1:13" ht="15.75" customHeight="1" x14ac:dyDescent="0.35">
      <c r="A30" s="3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</row>
    <row r="31" spans="1:13" ht="15.75" customHeight="1" x14ac:dyDescent="0.35">
      <c r="A31" s="3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</row>
    <row r="32" spans="1:13" ht="15.75" customHeight="1" x14ac:dyDescent="0.35">
      <c r="A32" s="3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</row>
    <row r="33" spans="1:13" ht="13.5" x14ac:dyDescent="0.35">
      <c r="A33" s="3" t="s">
        <v>32</v>
      </c>
      <c r="B33" s="6">
        <f>B17-B19</f>
        <v>87919</v>
      </c>
      <c r="C33" s="6">
        <f>C17-C19</f>
        <v>97909</v>
      </c>
      <c r="D33" s="6">
        <f>D17-D19</f>
        <v>97909</v>
      </c>
      <c r="E33" s="6">
        <f>E17-E19</f>
        <v>97909</v>
      </c>
      <c r="F33" s="6">
        <f>F17-F19</f>
        <v>97909</v>
      </c>
      <c r="G33" s="6">
        <f>G17-G19</f>
        <v>97909</v>
      </c>
      <c r="H33" s="6">
        <f>H17-H19</f>
        <v>97909</v>
      </c>
      <c r="I33" s="6">
        <f>I17-I19</f>
        <v>97909</v>
      </c>
      <c r="J33" s="6">
        <f>J17-J19</f>
        <v>97909</v>
      </c>
      <c r="K33" s="6">
        <f>K17-K19</f>
        <v>97909</v>
      </c>
      <c r="L33" s="6">
        <f>L17-L19</f>
        <v>97909</v>
      </c>
      <c r="M33" s="6">
        <f>M17-M19</f>
        <v>97909</v>
      </c>
    </row>
    <row r="34" spans="1:13" ht="13.5" x14ac:dyDescent="0.35">
      <c r="A34" s="3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3.5" x14ac:dyDescent="0.35">
      <c r="A35" s="3" t="s">
        <v>34</v>
      </c>
      <c r="B35" s="2">
        <f>SUM(B36:B37)</f>
        <v>120</v>
      </c>
      <c r="C35" s="2">
        <f t="shared" ref="C35:M35" si="2">SUM(C36:C37)</f>
        <v>120</v>
      </c>
      <c r="D35" s="2">
        <f t="shared" si="2"/>
        <v>120</v>
      </c>
      <c r="E35" s="2">
        <f t="shared" si="2"/>
        <v>120</v>
      </c>
      <c r="F35" s="2">
        <f t="shared" si="2"/>
        <v>120</v>
      </c>
      <c r="G35" s="2">
        <f t="shared" si="2"/>
        <v>120</v>
      </c>
      <c r="H35" s="2">
        <f t="shared" si="2"/>
        <v>120</v>
      </c>
      <c r="I35" s="2">
        <f t="shared" si="2"/>
        <v>120</v>
      </c>
      <c r="J35" s="2">
        <f t="shared" si="2"/>
        <v>120</v>
      </c>
      <c r="K35" s="2">
        <f t="shared" si="2"/>
        <v>120</v>
      </c>
      <c r="L35" s="2">
        <f t="shared" si="2"/>
        <v>120</v>
      </c>
      <c r="M35" s="2">
        <f t="shared" si="2"/>
        <v>120</v>
      </c>
    </row>
    <row r="36" spans="1:13" ht="13.5" x14ac:dyDescent="0.35">
      <c r="A36" s="3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</row>
    <row r="37" spans="1:13" ht="13.5" x14ac:dyDescent="0.35">
      <c r="A37" s="3" t="s">
        <v>36</v>
      </c>
      <c r="B37" s="2">
        <v>120</v>
      </c>
      <c r="C37" s="2">
        <v>120</v>
      </c>
      <c r="D37" s="2">
        <v>120</v>
      </c>
      <c r="E37" s="2">
        <v>120</v>
      </c>
      <c r="F37" s="2">
        <v>120</v>
      </c>
      <c r="G37" s="2">
        <v>120</v>
      </c>
      <c r="H37" s="2">
        <v>120</v>
      </c>
      <c r="I37" s="2">
        <v>120</v>
      </c>
      <c r="J37" s="2">
        <v>120</v>
      </c>
      <c r="K37" s="2">
        <v>120</v>
      </c>
      <c r="L37" s="2">
        <v>120</v>
      </c>
      <c r="M37" s="2">
        <v>120</v>
      </c>
    </row>
    <row r="38" spans="1:13" ht="13.5" x14ac:dyDescent="0.35">
      <c r="A38" s="3" t="s">
        <v>37</v>
      </c>
      <c r="B38" s="6">
        <f t="shared" ref="B38:M38" si="3">B33+B34-B35</f>
        <v>87799</v>
      </c>
      <c r="C38" s="6">
        <f t="shared" si="3"/>
        <v>97789</v>
      </c>
      <c r="D38" s="6">
        <f t="shared" si="3"/>
        <v>97789</v>
      </c>
      <c r="E38" s="6">
        <f t="shared" si="3"/>
        <v>97789</v>
      </c>
      <c r="F38" s="6">
        <f t="shared" si="3"/>
        <v>97789</v>
      </c>
      <c r="G38" s="6">
        <f t="shared" si="3"/>
        <v>97789</v>
      </c>
      <c r="H38" s="6">
        <f t="shared" si="3"/>
        <v>97789</v>
      </c>
      <c r="I38" s="6">
        <f t="shared" si="3"/>
        <v>97789</v>
      </c>
      <c r="J38" s="6">
        <f t="shared" si="3"/>
        <v>97789</v>
      </c>
      <c r="K38" s="6">
        <f t="shared" si="3"/>
        <v>97789</v>
      </c>
      <c r="L38" s="6">
        <f t="shared" si="3"/>
        <v>97789</v>
      </c>
      <c r="M38" s="6">
        <f t="shared" si="3"/>
        <v>97789</v>
      </c>
    </row>
    <row r="39" spans="1:13" ht="13.5" x14ac:dyDescent="0.35">
      <c r="A39" s="3" t="s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</row>
    <row r="40" spans="1:13" ht="13.5" x14ac:dyDescent="0.35">
      <c r="A40" s="3" t="s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</row>
    <row r="41" spans="1:13" ht="13.5" x14ac:dyDescent="0.35">
      <c r="A41" s="3" t="s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</row>
    <row r="42" spans="1:13" ht="13.5" x14ac:dyDescent="0.35">
      <c r="A42" s="3" t="s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</row>
    <row r="43" spans="1:13" ht="13.5" x14ac:dyDescent="0.35">
      <c r="A43" s="3" t="s">
        <v>42</v>
      </c>
      <c r="B43" s="6">
        <f t="shared" ref="B43:M43" si="4">B38+B39-B40+B41-B42</f>
        <v>87799</v>
      </c>
      <c r="C43" s="6">
        <f t="shared" si="4"/>
        <v>97789</v>
      </c>
      <c r="D43" s="6">
        <f t="shared" si="4"/>
        <v>97789</v>
      </c>
      <c r="E43" s="6">
        <f t="shared" si="4"/>
        <v>97789</v>
      </c>
      <c r="F43" s="6">
        <f t="shared" si="4"/>
        <v>97789</v>
      </c>
      <c r="G43" s="6">
        <f t="shared" si="4"/>
        <v>97789</v>
      </c>
      <c r="H43" s="6">
        <f t="shared" si="4"/>
        <v>97789</v>
      </c>
      <c r="I43" s="6">
        <f t="shared" si="4"/>
        <v>97789</v>
      </c>
      <c r="J43" s="6">
        <f t="shared" si="4"/>
        <v>97789</v>
      </c>
      <c r="K43" s="6">
        <f t="shared" si="4"/>
        <v>97789</v>
      </c>
      <c r="L43" s="6">
        <f t="shared" si="4"/>
        <v>97789</v>
      </c>
      <c r="M43" s="6">
        <f t="shared" si="4"/>
        <v>97789</v>
      </c>
    </row>
    <row r="44" spans="1:13" ht="13.5" x14ac:dyDescent="0.35">
      <c r="A44" s="3" t="s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3.5" x14ac:dyDescent="0.35">
      <c r="A45" s="3" t="s">
        <v>44</v>
      </c>
      <c r="B45" s="2">
        <f>SUM(B46:B47)</f>
        <v>41</v>
      </c>
      <c r="C45" s="2">
        <f t="shared" ref="C45:M45" si="5">SUM(C46:C47)</f>
        <v>41</v>
      </c>
      <c r="D45" s="2">
        <f t="shared" si="5"/>
        <v>41</v>
      </c>
      <c r="E45" s="2">
        <f t="shared" si="5"/>
        <v>41</v>
      </c>
      <c r="F45" s="2">
        <f t="shared" si="5"/>
        <v>41</v>
      </c>
      <c r="G45" s="2">
        <f t="shared" si="5"/>
        <v>41</v>
      </c>
      <c r="H45" s="2">
        <f t="shared" si="5"/>
        <v>41</v>
      </c>
      <c r="I45" s="2">
        <f t="shared" si="5"/>
        <v>41</v>
      </c>
      <c r="J45" s="2">
        <f t="shared" si="5"/>
        <v>41</v>
      </c>
      <c r="K45" s="2">
        <f t="shared" si="5"/>
        <v>41</v>
      </c>
      <c r="L45" s="2">
        <f t="shared" si="5"/>
        <v>41</v>
      </c>
      <c r="M45" s="2">
        <f t="shared" si="5"/>
        <v>41</v>
      </c>
    </row>
    <row r="46" spans="1:13" ht="13.5" x14ac:dyDescent="0.35">
      <c r="A46" s="3" t="s">
        <v>45</v>
      </c>
      <c r="B46" s="2">
        <v>29</v>
      </c>
      <c r="C46" s="2">
        <v>29</v>
      </c>
      <c r="D46" s="2">
        <v>29</v>
      </c>
      <c r="E46" s="2">
        <v>29</v>
      </c>
      <c r="F46" s="2">
        <v>29</v>
      </c>
      <c r="G46" s="2">
        <v>29</v>
      </c>
      <c r="H46" s="2">
        <v>29</v>
      </c>
      <c r="I46" s="2">
        <v>29</v>
      </c>
      <c r="J46" s="2">
        <v>29</v>
      </c>
      <c r="K46" s="2">
        <v>29</v>
      </c>
      <c r="L46" s="2">
        <v>29</v>
      </c>
      <c r="M46" s="2">
        <v>29</v>
      </c>
    </row>
    <row r="47" spans="1:13" ht="13.5" x14ac:dyDescent="0.35">
      <c r="A47" s="3" t="s">
        <v>46</v>
      </c>
      <c r="B47" s="2">
        <v>12</v>
      </c>
      <c r="C47" s="2">
        <v>12</v>
      </c>
      <c r="D47" s="2">
        <v>12</v>
      </c>
      <c r="E47" s="2">
        <v>12</v>
      </c>
      <c r="F47" s="2">
        <v>12</v>
      </c>
      <c r="G47" s="2">
        <v>12</v>
      </c>
      <c r="H47" s="2">
        <v>12</v>
      </c>
      <c r="I47" s="2">
        <v>12</v>
      </c>
      <c r="J47" s="2">
        <v>12</v>
      </c>
      <c r="K47" s="2">
        <v>12</v>
      </c>
      <c r="L47" s="2">
        <v>12</v>
      </c>
      <c r="M47" s="2">
        <v>12</v>
      </c>
    </row>
    <row r="48" spans="1:13" ht="13.5" x14ac:dyDescent="0.35">
      <c r="A48" s="3" t="s">
        <v>47</v>
      </c>
      <c r="B48" s="6">
        <f>B44-B45</f>
        <v>-41</v>
      </c>
      <c r="C48" s="6">
        <f t="shared" ref="C48:M48" si="6">C44-C45</f>
        <v>-41</v>
      </c>
      <c r="D48" s="6">
        <f t="shared" si="6"/>
        <v>-41</v>
      </c>
      <c r="E48" s="6">
        <f t="shared" si="6"/>
        <v>-41</v>
      </c>
      <c r="F48" s="6">
        <f t="shared" si="6"/>
        <v>-41</v>
      </c>
      <c r="G48" s="6">
        <f t="shared" si="6"/>
        <v>-41</v>
      </c>
      <c r="H48" s="6">
        <f t="shared" si="6"/>
        <v>-41</v>
      </c>
      <c r="I48" s="6">
        <f t="shared" si="6"/>
        <v>-41</v>
      </c>
      <c r="J48" s="6">
        <f t="shared" si="6"/>
        <v>-41</v>
      </c>
      <c r="K48" s="6">
        <f t="shared" si="6"/>
        <v>-41</v>
      </c>
      <c r="L48" s="6">
        <f t="shared" si="6"/>
        <v>-41</v>
      </c>
      <c r="M48" s="6">
        <f t="shared" si="6"/>
        <v>-41</v>
      </c>
    </row>
    <row r="49" spans="1:13" ht="13.5" x14ac:dyDescent="0.35">
      <c r="A49" s="3" t="s">
        <v>48</v>
      </c>
      <c r="B49" s="2">
        <v>2000</v>
      </c>
      <c r="C49" s="2"/>
      <c r="D49" s="2"/>
      <c r="E49" s="2"/>
      <c r="F49" s="2">
        <v>300</v>
      </c>
      <c r="G49" s="2"/>
      <c r="H49" s="2"/>
      <c r="I49" s="2"/>
      <c r="J49" s="2"/>
      <c r="K49" s="2"/>
      <c r="L49" s="2"/>
      <c r="M49" s="2"/>
    </row>
    <row r="50" spans="1:13" ht="13.5" x14ac:dyDescent="0.35">
      <c r="A50" s="3" t="s">
        <v>49</v>
      </c>
      <c r="B50" s="2"/>
      <c r="C50" s="2"/>
      <c r="D50" s="2">
        <v>2000</v>
      </c>
      <c r="E50" s="2"/>
      <c r="F50" s="2"/>
      <c r="G50" s="2"/>
      <c r="H50" s="2"/>
      <c r="I50" s="2">
        <v>600</v>
      </c>
      <c r="J50" s="2"/>
      <c r="K50" s="2"/>
      <c r="L50" s="2"/>
      <c r="M50" s="2"/>
    </row>
    <row r="51" spans="1:13" ht="13.5" x14ac:dyDescent="0.35">
      <c r="A51" s="3" t="s">
        <v>50</v>
      </c>
      <c r="B51" s="6">
        <f>B49-B50</f>
        <v>2000</v>
      </c>
      <c r="C51" s="6">
        <f t="shared" ref="C51:M51" si="7">C49-C50</f>
        <v>0</v>
      </c>
      <c r="D51" s="6">
        <f t="shared" si="7"/>
        <v>-2000</v>
      </c>
      <c r="E51" s="6">
        <f t="shared" si="7"/>
        <v>0</v>
      </c>
      <c r="F51" s="6">
        <f t="shared" si="7"/>
        <v>300</v>
      </c>
      <c r="G51" s="6">
        <f t="shared" si="7"/>
        <v>0</v>
      </c>
      <c r="H51" s="6">
        <f t="shared" si="7"/>
        <v>0</v>
      </c>
      <c r="I51" s="6">
        <f t="shared" si="7"/>
        <v>-600</v>
      </c>
      <c r="J51" s="6">
        <f t="shared" si="7"/>
        <v>0</v>
      </c>
      <c r="K51" s="6">
        <f t="shared" si="7"/>
        <v>0</v>
      </c>
      <c r="L51" s="6">
        <f t="shared" si="7"/>
        <v>0</v>
      </c>
      <c r="M51" s="6">
        <f t="shared" si="7"/>
        <v>0</v>
      </c>
    </row>
    <row r="52" spans="1:13" ht="13.5" x14ac:dyDescent="0.35">
      <c r="A52" s="3" t="s">
        <v>51</v>
      </c>
      <c r="B52" s="6">
        <f>B43+B48+B51</f>
        <v>89758</v>
      </c>
      <c r="C52" s="6">
        <f t="shared" ref="C52:M52" si="8">C43+C48+C51</f>
        <v>97748</v>
      </c>
      <c r="D52" s="6">
        <f t="shared" si="8"/>
        <v>95748</v>
      </c>
      <c r="E52" s="6">
        <f t="shared" si="8"/>
        <v>97748</v>
      </c>
      <c r="F52" s="6">
        <f t="shared" si="8"/>
        <v>98048</v>
      </c>
      <c r="G52" s="6">
        <f t="shared" si="8"/>
        <v>97748</v>
      </c>
      <c r="H52" s="6">
        <f t="shared" si="8"/>
        <v>97748</v>
      </c>
      <c r="I52" s="6">
        <f t="shared" si="8"/>
        <v>97148</v>
      </c>
      <c r="J52" s="6">
        <f t="shared" si="8"/>
        <v>97748</v>
      </c>
      <c r="K52" s="6">
        <f t="shared" si="8"/>
        <v>97748</v>
      </c>
      <c r="L52" s="6">
        <f t="shared" si="8"/>
        <v>97748</v>
      </c>
      <c r="M52" s="6">
        <f t="shared" si="8"/>
        <v>97748</v>
      </c>
    </row>
    <row r="53" spans="1:13" ht="13.5" x14ac:dyDescent="0.35">
      <c r="A53" s="3" t="s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3.5" x14ac:dyDescent="0.35">
      <c r="A54" s="3" t="s">
        <v>53</v>
      </c>
      <c r="B54" s="6">
        <f>B52-B53</f>
        <v>89758</v>
      </c>
      <c r="C54" s="6">
        <f t="shared" ref="C54:M54" si="9">C52-C53</f>
        <v>97748</v>
      </c>
      <c r="D54" s="6">
        <f t="shared" si="9"/>
        <v>95748</v>
      </c>
      <c r="E54" s="6">
        <f t="shared" si="9"/>
        <v>97748</v>
      </c>
      <c r="F54" s="6">
        <f t="shared" si="9"/>
        <v>98048</v>
      </c>
      <c r="G54" s="6">
        <f t="shared" si="9"/>
        <v>97748</v>
      </c>
      <c r="H54" s="6">
        <f t="shared" si="9"/>
        <v>97748</v>
      </c>
      <c r="I54" s="6">
        <f t="shared" si="9"/>
        <v>97148</v>
      </c>
      <c r="J54" s="6">
        <f t="shared" si="9"/>
        <v>97748</v>
      </c>
      <c r="K54" s="6">
        <f t="shared" si="9"/>
        <v>97748</v>
      </c>
      <c r="L54" s="6">
        <f t="shared" si="9"/>
        <v>97748</v>
      </c>
      <c r="M54" s="6">
        <f t="shared" si="9"/>
        <v>97748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2022-02-22T08:13:43Z</dcterms:created>
  <dcterms:modified xsi:type="dcterms:W3CDTF">2022-02-22T08:15:52Z</dcterms:modified>
</cp:coreProperties>
</file>