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PostDoc_Gdrive_CurrentWork\Paper\MethodPaper\BoxConception\Commutator\FreiBox Active Commutator V2_ Release\"/>
    </mc:Choice>
  </mc:AlternateContent>
  <xr:revisionPtr revIDLastSave="0" documentId="13_ncr:1_{8F987422-E72B-4C14-B858-8EB385C82190}" xr6:coauthVersionLast="47" xr6:coauthVersionMax="47" xr10:uidLastSave="{00000000-0000-0000-0000-000000000000}"/>
  <bookViews>
    <workbookView xWindow="4155" yWindow="4155" windowWidth="21600" windowHeight="13545" xr2:uid="{4109CF11-8847-4323-9BF0-941FF8CD0A67}"/>
  </bookViews>
  <sheets>
    <sheet name="Components_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G11" i="1"/>
  <c r="F11" i="1"/>
  <c r="G15" i="1"/>
  <c r="F15" i="1"/>
  <c r="G14" i="1"/>
  <c r="F14" i="1"/>
  <c r="G13" i="1"/>
  <c r="F13" i="1"/>
  <c r="G12" i="1"/>
  <c r="F12" i="1"/>
  <c r="I40" i="1"/>
  <c r="F10" i="1"/>
  <c r="G10" i="1"/>
  <c r="F24" i="1"/>
  <c r="G24" i="1"/>
  <c r="F20" i="1"/>
  <c r="G20" i="1"/>
  <c r="F19" i="1"/>
  <c r="G19" i="1"/>
  <c r="F18" i="1"/>
  <c r="G18" i="1"/>
  <c r="G27" i="1"/>
  <c r="F27" i="1"/>
  <c r="G26" i="1"/>
  <c r="F26" i="1"/>
  <c r="G17" i="1"/>
  <c r="F17" i="1"/>
  <c r="G22" i="1"/>
  <c r="G25" i="1"/>
  <c r="G9" i="1"/>
  <c r="F9" i="1"/>
  <c r="F25" i="1" l="1"/>
  <c r="G3" i="1"/>
  <c r="G21" i="1"/>
  <c r="G23" i="1"/>
  <c r="G4" i="1"/>
  <c r="G8" i="1"/>
  <c r="G7" i="1"/>
  <c r="G6" i="1"/>
  <c r="G5" i="1"/>
  <c r="F22" i="1"/>
  <c r="F5" i="1"/>
  <c r="F6" i="1"/>
  <c r="F7" i="1"/>
  <c r="F3" i="1"/>
  <c r="F21" i="1"/>
  <c r="F23" i="1"/>
  <c r="F8" i="1"/>
  <c r="F4" i="1"/>
  <c r="G32" i="1" l="1"/>
  <c r="F32" i="1"/>
</calcChain>
</file>

<file path=xl/sharedStrings.xml><?xml version="1.0" encoding="utf-8"?>
<sst xmlns="http://schemas.openxmlformats.org/spreadsheetml/2006/main" count="84" uniqueCount="79">
  <si>
    <t>Product</t>
  </si>
  <si>
    <t>ID</t>
  </si>
  <si>
    <t>https://www.amazon.de/gp/product/B07K79D985/ref=ppx_yo_dt_b_asin_title_o01_s02?ie=UTF8&amp;psc=1</t>
  </si>
  <si>
    <t>https://www.amazon.de/gp/product/B07D92S592/ref=ppx_yo_dt_b_asin_title_o00_s00?ie=UTF8&amp;th=1</t>
  </si>
  <si>
    <t>Digikey / U.FL-R-SMT-1(01)</t>
  </si>
  <si>
    <t>https://www.digikey.de/de/products/detail/hirose-electric-co-ltd/U-FL-R-SMT-1-01/3978494</t>
  </si>
  <si>
    <t>U.FL Connector Male Receptacle, 50Ohm, Surface Mount</t>
  </si>
  <si>
    <t>Slip ring - 12 wires -  22mm diameter</t>
  </si>
  <si>
    <t>https://www.digikey.de/en/products/detail/adafruit-industries-llc/1196/5353636?s=N4IgTCBcDaIAQEYCsYAcBaBCDsA2dAcgCIgC6AvkA</t>
  </si>
  <si>
    <t>https://www.conrad.de/de/p/joy-it-schrittmotor-nema17-03-nema17-03-0-2-nm-1-2-a-wellen-durchmesser-5-mm-2148831.html</t>
  </si>
  <si>
    <t>Nema17-03 step motor  - 0.2 Nm - 1.2 A</t>
  </si>
  <si>
    <t>Provider/ Ref</t>
  </si>
  <si>
    <t>Quantity</t>
  </si>
  <si>
    <t>Digikey / 1528-1176-ND</t>
  </si>
  <si>
    <t>https://www.conrad.de/de/p/arduino-abx00028-board-nano-every-nano-2240029.html</t>
  </si>
  <si>
    <t>Arduino Nano every</t>
  </si>
  <si>
    <t>Conrad / 2240029 - 62</t>
  </si>
  <si>
    <t>Conrad / 2148831 - 62</t>
  </si>
  <si>
    <t xml:space="preserve">MKR Proto Shield </t>
  </si>
  <si>
    <t>Conrad / TSX00001</t>
  </si>
  <si>
    <t>https://www.conrad.de/de/p/arduino-tsx00001-shield-1-st-1969863.html?searchType=SearchRedirect</t>
  </si>
  <si>
    <t>https://www.amazon.de/-/en/pieces-stepper-driver-printer-controller/dp/B096XM7J4Z/ref=sr_1_6?keywords=A4988&amp;qid=1683969374&amp;s=industrial&amp;sr=1-6</t>
  </si>
  <si>
    <t>https://www.conrad.de/de/p/hycell-1201-0006-steckernetzteil-einstellbar-3-v-dc-4-5-v-dc-5-v-dc-6-v-dc-7-5-v-dc-9-v-dc-12-v-dc-600-ma-7-2-w-1496993.html?searchType=SearchRedirect</t>
  </si>
  <si>
    <t>Conrad / 1496993 - 62</t>
  </si>
  <si>
    <t>Digikey / HAL830UT-A</t>
  </si>
  <si>
    <t>https://www.digikey.de/en/products/detail/tdk-micronas-gmbh/HAL830UT-A/5271771</t>
  </si>
  <si>
    <t>Hall sensor</t>
  </si>
  <si>
    <r>
      <t xml:space="preserve">GT2 Timing Pulley - </t>
    </r>
    <r>
      <rPr>
        <b/>
        <sz val="11"/>
        <color theme="1"/>
        <rFont val="Calibri"/>
        <family val="2"/>
        <scheme val="minor"/>
      </rPr>
      <t xml:space="preserve">5mm </t>
    </r>
    <r>
      <rPr>
        <sz val="11"/>
        <color theme="1"/>
        <rFont val="Calibri"/>
        <family val="2"/>
        <scheme val="minor"/>
      </rPr>
      <t>Bore - 6mm Belt - 20 Tooth (Pack of 10)</t>
    </r>
  </si>
  <si>
    <r>
      <t xml:space="preserve">GT2 Timing Pulley - </t>
    </r>
    <r>
      <rPr>
        <b/>
        <sz val="11"/>
        <color theme="1"/>
        <rFont val="Calibri"/>
        <family val="2"/>
        <scheme val="minor"/>
      </rPr>
      <t>8mm</t>
    </r>
    <r>
      <rPr>
        <sz val="11"/>
        <color theme="1"/>
        <rFont val="Calibri"/>
        <family val="2"/>
        <scheme val="minor"/>
      </rPr>
      <t xml:space="preserve"> Bore - 6mm Belt - 20 Tooth (Pack of 10)</t>
    </r>
  </si>
  <si>
    <t>Closed Timing Belt - 200 mm Length - 6 mm Belt  (Pack of 2)</t>
  </si>
  <si>
    <t>A4988 stepper motor driver module  (Pack of 5)</t>
  </si>
  <si>
    <t>Link</t>
  </si>
  <si>
    <t>Power Supply</t>
  </si>
  <si>
    <t>https://www.amazon.de/-/en/first4magnets-F042-N35-50-Diameter-Neodymium-Magnet/dp/B00TACMJEO/ref=sr_1_10_mod_primary_new?crid=16EJWRCT4ZIM8&amp;keywords=neodym+magnet+4mm&amp;qid=1683978148&amp;s=industrial&amp;sbo=RZvfv%2F%2FHxDF%2BO5021pAnSA%3D%3D&amp;sprefix=neodym+magnet+4mm%2Cindustrial%2C119&amp;sr=1-10</t>
  </si>
  <si>
    <t>Amazon</t>
  </si>
  <si>
    <t>https://www.conrad.com/p/tru-components-low-power-connector-socket-vertical-vertical-55-mm-25-mm-1-pcs-1582328</t>
  </si>
  <si>
    <t>Low power connector socket</t>
  </si>
  <si>
    <t>Power toggle switch</t>
  </si>
  <si>
    <t>Conrad / 1587515</t>
  </si>
  <si>
    <t>https://www.conrad.com/p/tru-components-toggle-switch-tc-r13-66a-02-250-v-ac-6-a-1-x-offon-latch-1-pcs-1587515</t>
  </si>
  <si>
    <t>Conrad / 1582328</t>
  </si>
  <si>
    <t>M3 nuts</t>
  </si>
  <si>
    <t>https://www.conrad.de/de/p/toolcraft-132087-sechskantmuttern-m3-din-934-stahl-galvanisch-verzinkt-gelb-chromatisiert-100-st-132087.html</t>
  </si>
  <si>
    <t>Conrad / 132087 - 62</t>
  </si>
  <si>
    <t>https://www.conrad.de/de/p/toolcraft-m3-16-d965-4-8-a2k-194636-senkschrauben-m3-16-mm-schlitz-din-965-stahl-verzinkt-100-st-522263.html</t>
  </si>
  <si>
    <t>M3 screws, 16mm length</t>
  </si>
  <si>
    <t>Conrad / 522263 - 62</t>
  </si>
  <si>
    <t>https://www.conrad.de/de/p/uhu-plus-schnellfest-zwei-komponentenkleber-45700-35-g-478703.html</t>
  </si>
  <si>
    <t>Epoxy glue, 2 components</t>
  </si>
  <si>
    <t>Conrad / 478703 - 62</t>
  </si>
  <si>
    <t>Conrad / 1590477</t>
  </si>
  <si>
    <t>https://www.conrad.de/de/p/teapo-ksh107m063s1a5g15k-elektrolyt-kondensator-radial-bedrahtet-3-5-mm-100-f-63-v-20-x-h-8-mm-x-15-mm-1-st-1590477.html?searchType=SearchRedirect</t>
  </si>
  <si>
    <t>Electrolytic capacitor 100µF</t>
  </si>
  <si>
    <t>Conrad / 1420294</t>
  </si>
  <si>
    <t>https://www.conrad.de/de/p/kemet-c320c104m5u5ta-keramik-kondensator-radial-bedrahtet-100-nf-50-v-20-l-x-b-x-h-5-08-x-3-18-x-5-84-mm-1-st-1420294.html?searchType=SearchRedirect</t>
  </si>
  <si>
    <t>Ceramic capacitor 100nF</t>
  </si>
  <si>
    <t>Conrad / 1580975 - 62</t>
  </si>
  <si>
    <t>https://www.conrad.de/de/p/tru-components-stiftleiste-standard-polzahl-gesamt-2-rastermass-2-54-mm-1580975-1-st-1580975.html</t>
  </si>
  <si>
    <t>Pin strip, 2 contacts, 2.54 mm Contact spacing</t>
  </si>
  <si>
    <t>Pin strip, 3 contacts, 2.54 mm Contact spacing</t>
  </si>
  <si>
    <t>https://www.conrad.de/de/p/tru-components-stiftleiste-standard-polzahl-gesamt-3-rastermass-2-54-mm-1580976-1-st-1580976.html</t>
  </si>
  <si>
    <t>Conrad / 1580976 - 62</t>
  </si>
  <si>
    <t>Conrad / 1580977 - 62</t>
  </si>
  <si>
    <t>Pin strip, 4 contacts, 2.54 mm Contact spacing</t>
  </si>
  <si>
    <t>https://www.conrad.de/de/p/tru-components-stiftleiste-standard-polzahl-gesamt-4-rastermass-2-54-mm-1580977-1-st-1580977.html</t>
  </si>
  <si>
    <t>https://www.conrad.de/de/p/bkl-electronic-buchsengehaeuse-kabel-polzahl-gesamt-2-rastermass-2-54-mm-072630-1-st-734021.html</t>
  </si>
  <si>
    <t>Socket enclosure, 2 contacts, 2.54 mm Contact spacing</t>
  </si>
  <si>
    <t>Conrad / 734021</t>
  </si>
  <si>
    <t>Conrad / 733884 - 62</t>
  </si>
  <si>
    <t>https://www.conrad.de/de/p/bkl-electronic-crimpkontakt-polzahl-gesamt-1-072637-20-st-733884.html</t>
  </si>
  <si>
    <t>Socket Contact</t>
  </si>
  <si>
    <t>Socket enclosure, 3 contacts, 2.54 mm Contact spacing</t>
  </si>
  <si>
    <t>Conrad / 734036 - 62</t>
  </si>
  <si>
    <t>https://www.conrad.de/de/p/bkl-electronic-buchsengehaeuse-kabel-polzahl-gesamt-3-rastermass-2-54-mm-072631-1-st-734036.html</t>
  </si>
  <si>
    <r>
      <t xml:space="preserve">Price (in </t>
    </r>
    <r>
      <rPr>
        <sz val="14"/>
        <color theme="1"/>
        <rFont val="Calibri"/>
        <family val="2"/>
      </rPr>
      <t>€</t>
    </r>
    <r>
      <rPr>
        <sz val="14"/>
        <color theme="1"/>
        <rFont val="Calibri"/>
        <family val="2"/>
        <scheme val="minor"/>
      </rPr>
      <t>)</t>
    </r>
  </si>
  <si>
    <t>Total (in €)</t>
  </si>
  <si>
    <t>Total Per Unit (in €)</t>
  </si>
  <si>
    <t>TOTAL  (in €)</t>
  </si>
  <si>
    <t>Neodymium Magnet, 4mm diameter, 2mm thick (Pack of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</si>
</sst>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first4magnets-F042-N35-50-Diameter-Neodymium-Magnet/dp/B00TACMJEO/ref=sr_1_10_mod_primary_new?crid=16EJWRCT4ZIM8&amp;keywords=neodym+magnet+4mm&amp;qid=1683978148&amp;s=industrial&amp;sbo=RZvfv%2F%2FHxDF%2BO5021pAnSA%3D%3D&amp;sprefix=neodym+magnet+4mm%2Cindustrial%2C119&amp;sr=1-10" TargetMode="External"/><Relationship Id="rId3" Type="http://schemas.openxmlformats.org/officeDocument/2006/relationships/hyperlink" Target="https://www.amazon.de/gp/product/B07K79D985/ref=ppx_yo_dt_b_asin_title_o01_s02?ie=UTF8&amp;psc=1" TargetMode="External"/><Relationship Id="rId7" Type="http://schemas.openxmlformats.org/officeDocument/2006/relationships/hyperlink" Target="https://www.conrad.de/de/p/hycell-1201-0006-steckernetzteil-einstellbar-3-v-dc-4-5-v-dc-5-v-dc-6-v-dc-7-5-v-dc-9-v-dc-12-v-dc-600-ma-7-2-w-1496993.html?searchType=SearchRedirec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gp/product/B07D92S592/ref=ppx_yo_dt_b_asin_title_o00_s00?ie=UTF8&amp;th=1" TargetMode="External"/><Relationship Id="rId1" Type="http://schemas.openxmlformats.org/officeDocument/2006/relationships/hyperlink" Target="https://www.digikey.de/de/products/detail/hirose-electric-co-ltd/U-FL-R-SMT-1-01/3978494" TargetMode="External"/><Relationship Id="rId6" Type="http://schemas.openxmlformats.org/officeDocument/2006/relationships/hyperlink" Target="https://www.digikey.de/en/products/detail/tdk-micronas-gmbh/HAL830UT-A/5271771" TargetMode="External"/><Relationship Id="rId11" Type="http://schemas.openxmlformats.org/officeDocument/2006/relationships/hyperlink" Target="https://www.conrad.de/de/p/bkl-electronic-crimpkontakt-polzahl-gesamt-1-072637-20-st-733884.html" TargetMode="External"/><Relationship Id="rId5" Type="http://schemas.openxmlformats.org/officeDocument/2006/relationships/hyperlink" Target="https://www.conrad.de/de/p/arduino-tsx00001-shield-1-st-1969863.html?searchType=SearchRedirect" TargetMode="External"/><Relationship Id="rId10" Type="http://schemas.openxmlformats.org/officeDocument/2006/relationships/hyperlink" Target="https://www.conrad.de/de/p/bkl-electronic-buchsengehaeuse-kabel-polzahl-gesamt-2-rastermass-2-54-mm-072630-1-st-734021.html" TargetMode="External"/><Relationship Id="rId4" Type="http://schemas.openxmlformats.org/officeDocument/2006/relationships/hyperlink" Target="https://www.conrad.de/de/p/arduino-abx00028-board-nano-every-nano-2240029.html" TargetMode="External"/><Relationship Id="rId9" Type="http://schemas.openxmlformats.org/officeDocument/2006/relationships/hyperlink" Target="https://www.conrad.de/de/p/tru-components-stiftleiste-standard-polzahl-gesamt-4-rastermass-2-54-mm-1580977-1-st-15809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A52E-3DBB-4851-94A0-A0CFCA29643B}">
  <dimension ref="A1:I40"/>
  <sheetViews>
    <sheetView tabSelected="1" zoomScale="80" zoomScaleNormal="80" workbookViewId="0">
      <selection activeCell="B5" sqref="B5"/>
    </sheetView>
  </sheetViews>
  <sheetFormatPr baseColWidth="10" defaultRowHeight="15" x14ac:dyDescent="0.25"/>
  <cols>
    <col min="1" max="1" width="3" style="1" bestFit="1" customWidth="1"/>
    <col min="2" max="2" width="63.7109375" style="1" bestFit="1" customWidth="1"/>
    <col min="3" max="3" width="26.5703125" style="1" bestFit="1" customWidth="1"/>
    <col min="4" max="4" width="10.85546875" style="1" bestFit="1" customWidth="1"/>
    <col min="5" max="6" width="13" style="1" bestFit="1" customWidth="1"/>
    <col min="7" max="7" width="22.7109375" style="1" bestFit="1" customWidth="1"/>
    <col min="8" max="8" width="255.7109375" style="1" bestFit="1" customWidth="1"/>
    <col min="9" max="16384" width="11.42578125" style="1"/>
  </cols>
  <sheetData>
    <row r="1" spans="1:8" ht="19.5" thickBot="1" x14ac:dyDescent="0.3">
      <c r="A1" s="2" t="s">
        <v>1</v>
      </c>
      <c r="B1" s="2" t="s">
        <v>0</v>
      </c>
      <c r="C1" s="2" t="s">
        <v>11</v>
      </c>
      <c r="D1" s="2" t="s">
        <v>12</v>
      </c>
      <c r="E1" s="2" t="s">
        <v>74</v>
      </c>
      <c r="F1" s="2" t="s">
        <v>75</v>
      </c>
      <c r="G1" s="2" t="s">
        <v>76</v>
      </c>
      <c r="H1" s="2" t="s">
        <v>31</v>
      </c>
    </row>
    <row r="2" spans="1:8" ht="4.5" customHeight="1" thickTop="1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1">
        <v>1</v>
      </c>
      <c r="B3" s="1" t="s">
        <v>10</v>
      </c>
      <c r="C3" s="1" t="s">
        <v>17</v>
      </c>
      <c r="D3" s="1">
        <v>1</v>
      </c>
      <c r="E3" s="1">
        <v>12.99</v>
      </c>
      <c r="F3" s="1">
        <f t="shared" ref="F3:F27" si="0">D3*E3</f>
        <v>12.99</v>
      </c>
      <c r="G3" s="1">
        <f>D3*E3</f>
        <v>12.99</v>
      </c>
      <c r="H3" s="1" t="s">
        <v>9</v>
      </c>
    </row>
    <row r="4" spans="1:8" s="4" customFormat="1" x14ac:dyDescent="0.25">
      <c r="A4" s="4">
        <v>2</v>
      </c>
      <c r="B4" s="4" t="s">
        <v>7</v>
      </c>
      <c r="C4" s="4" t="s">
        <v>13</v>
      </c>
      <c r="D4" s="4">
        <v>1</v>
      </c>
      <c r="E4" s="4">
        <v>21.54</v>
      </c>
      <c r="F4" s="4">
        <f t="shared" si="0"/>
        <v>21.54</v>
      </c>
      <c r="G4" s="4">
        <f>D4*E4</f>
        <v>21.54</v>
      </c>
      <c r="H4" s="4" t="s">
        <v>8</v>
      </c>
    </row>
    <row r="5" spans="1:8" x14ac:dyDescent="0.25">
      <c r="A5" s="1">
        <v>3</v>
      </c>
      <c r="B5" s="1" t="s">
        <v>27</v>
      </c>
      <c r="C5" s="1" t="s">
        <v>34</v>
      </c>
      <c r="D5" s="1">
        <v>1</v>
      </c>
      <c r="E5" s="1">
        <v>12.99</v>
      </c>
      <c r="F5" s="1">
        <f t="shared" si="0"/>
        <v>12.99</v>
      </c>
      <c r="G5" s="1">
        <f>D5*E5/10</f>
        <v>1.2989999999999999</v>
      </c>
      <c r="H5" s="5" t="s">
        <v>2</v>
      </c>
    </row>
    <row r="6" spans="1:8" s="4" customFormat="1" x14ac:dyDescent="0.25">
      <c r="A6" s="4">
        <v>4</v>
      </c>
      <c r="B6" s="4" t="s">
        <v>28</v>
      </c>
      <c r="C6" s="4" t="s">
        <v>34</v>
      </c>
      <c r="D6" s="4">
        <v>1</v>
      </c>
      <c r="E6" s="4">
        <v>12.17</v>
      </c>
      <c r="F6" s="4">
        <f t="shared" si="0"/>
        <v>12.17</v>
      </c>
      <c r="G6" s="4">
        <f>D6*E6/10</f>
        <v>1.2170000000000001</v>
      </c>
      <c r="H6" s="6" t="s">
        <v>3</v>
      </c>
    </row>
    <row r="7" spans="1:8" x14ac:dyDescent="0.25">
      <c r="A7" s="1">
        <v>5</v>
      </c>
      <c r="B7" s="1" t="s">
        <v>29</v>
      </c>
      <c r="C7" s="1" t="s">
        <v>34</v>
      </c>
      <c r="D7" s="1">
        <v>1</v>
      </c>
      <c r="E7" s="1">
        <v>8.99</v>
      </c>
      <c r="F7" s="1">
        <f t="shared" si="0"/>
        <v>8.99</v>
      </c>
      <c r="G7" s="1">
        <f>D7*E7/2</f>
        <v>4.4950000000000001</v>
      </c>
      <c r="H7" s="1" t="s">
        <v>3</v>
      </c>
    </row>
    <row r="8" spans="1:8" s="4" customFormat="1" x14ac:dyDescent="0.25">
      <c r="A8" s="4">
        <v>6</v>
      </c>
      <c r="B8" s="4" t="s">
        <v>6</v>
      </c>
      <c r="C8" s="4" t="s">
        <v>4</v>
      </c>
      <c r="D8" s="4">
        <v>2</v>
      </c>
      <c r="E8" s="4">
        <v>1.38</v>
      </c>
      <c r="F8" s="4">
        <f t="shared" si="0"/>
        <v>2.76</v>
      </c>
      <c r="G8" s="4">
        <f t="shared" ref="G8:G16" si="1">D8*E8</f>
        <v>2.76</v>
      </c>
      <c r="H8" s="6" t="s">
        <v>5</v>
      </c>
    </row>
    <row r="9" spans="1:8" x14ac:dyDescent="0.25">
      <c r="A9" s="1">
        <v>7</v>
      </c>
      <c r="B9" s="1" t="s">
        <v>26</v>
      </c>
      <c r="C9" s="1" t="s">
        <v>24</v>
      </c>
      <c r="D9" s="1">
        <v>3</v>
      </c>
      <c r="E9" s="1">
        <v>3.83</v>
      </c>
      <c r="F9" s="1">
        <f t="shared" si="0"/>
        <v>11.49</v>
      </c>
      <c r="G9" s="1">
        <f t="shared" si="1"/>
        <v>11.49</v>
      </c>
      <c r="H9" s="5" t="s">
        <v>25</v>
      </c>
    </row>
    <row r="10" spans="1:8" s="4" customFormat="1" x14ac:dyDescent="0.25">
      <c r="A10" s="4">
        <v>8</v>
      </c>
      <c r="B10" s="4" t="s">
        <v>55</v>
      </c>
      <c r="C10" s="4" t="s">
        <v>53</v>
      </c>
      <c r="D10" s="4">
        <v>10</v>
      </c>
      <c r="E10" s="4">
        <v>0.1</v>
      </c>
      <c r="F10" s="4">
        <f t="shared" si="0"/>
        <v>1</v>
      </c>
      <c r="G10" s="4">
        <f t="shared" si="1"/>
        <v>1</v>
      </c>
      <c r="H10" s="4" t="s">
        <v>54</v>
      </c>
    </row>
    <row r="11" spans="1:8" x14ac:dyDescent="0.25">
      <c r="A11" s="1">
        <v>9</v>
      </c>
      <c r="B11" s="1" t="s">
        <v>70</v>
      </c>
      <c r="C11" s="7" t="s">
        <v>68</v>
      </c>
      <c r="D11" s="1">
        <v>5</v>
      </c>
      <c r="E11" s="1">
        <v>1.29</v>
      </c>
      <c r="F11" s="1">
        <f t="shared" si="0"/>
        <v>6.45</v>
      </c>
      <c r="G11" s="1">
        <f t="shared" si="1"/>
        <v>6.45</v>
      </c>
      <c r="H11" s="5" t="s">
        <v>69</v>
      </c>
    </row>
    <row r="12" spans="1:8" s="4" customFormat="1" x14ac:dyDescent="0.25">
      <c r="A12" s="4">
        <v>10</v>
      </c>
      <c r="B12" s="4" t="s">
        <v>58</v>
      </c>
      <c r="C12" s="4" t="s">
        <v>56</v>
      </c>
      <c r="D12" s="4">
        <v>10</v>
      </c>
      <c r="E12" s="4">
        <v>0.25</v>
      </c>
      <c r="F12" s="4">
        <f t="shared" si="0"/>
        <v>2.5</v>
      </c>
      <c r="G12" s="4">
        <f t="shared" si="1"/>
        <v>2.5</v>
      </c>
      <c r="H12" s="4" t="s">
        <v>57</v>
      </c>
    </row>
    <row r="13" spans="1:8" x14ac:dyDescent="0.25">
      <c r="A13" s="1">
        <v>11</v>
      </c>
      <c r="B13" s="1" t="s">
        <v>59</v>
      </c>
      <c r="C13" s="1" t="s">
        <v>61</v>
      </c>
      <c r="D13" s="1">
        <v>10</v>
      </c>
      <c r="E13" s="1">
        <v>0.28000000000000003</v>
      </c>
      <c r="F13" s="1">
        <f t="shared" si="0"/>
        <v>2.8000000000000003</v>
      </c>
      <c r="G13" s="1">
        <f t="shared" si="1"/>
        <v>2.8000000000000003</v>
      </c>
      <c r="H13" s="1" t="s">
        <v>60</v>
      </c>
    </row>
    <row r="14" spans="1:8" s="4" customFormat="1" x14ac:dyDescent="0.25">
      <c r="A14" s="4">
        <v>12</v>
      </c>
      <c r="B14" s="4" t="s">
        <v>63</v>
      </c>
      <c r="C14" s="8" t="s">
        <v>62</v>
      </c>
      <c r="D14" s="4">
        <v>10</v>
      </c>
      <c r="E14" s="4">
        <v>0.42</v>
      </c>
      <c r="F14" s="4">
        <f t="shared" si="0"/>
        <v>4.2</v>
      </c>
      <c r="G14" s="4">
        <f t="shared" si="1"/>
        <v>4.2</v>
      </c>
      <c r="H14" s="6" t="s">
        <v>64</v>
      </c>
    </row>
    <row r="15" spans="1:8" x14ac:dyDescent="0.25">
      <c r="A15" s="1">
        <v>13</v>
      </c>
      <c r="B15" s="1" t="s">
        <v>66</v>
      </c>
      <c r="C15" s="1" t="s">
        <v>67</v>
      </c>
      <c r="D15" s="1">
        <v>10</v>
      </c>
      <c r="E15" s="1">
        <v>0.27</v>
      </c>
      <c r="F15" s="1">
        <f t="shared" si="0"/>
        <v>2.7</v>
      </c>
      <c r="G15" s="1">
        <f t="shared" si="1"/>
        <v>2.7</v>
      </c>
      <c r="H15" s="5" t="s">
        <v>65</v>
      </c>
    </row>
    <row r="16" spans="1:8" s="4" customFormat="1" x14ac:dyDescent="0.25">
      <c r="A16" s="4">
        <v>14</v>
      </c>
      <c r="B16" s="4" t="s">
        <v>71</v>
      </c>
      <c r="C16" s="4" t="s">
        <v>72</v>
      </c>
      <c r="D16" s="4">
        <v>10</v>
      </c>
      <c r="E16" s="4">
        <v>0.28000000000000003</v>
      </c>
      <c r="F16" s="4">
        <f t="shared" si="0"/>
        <v>2.8000000000000003</v>
      </c>
      <c r="G16" s="4">
        <f t="shared" si="1"/>
        <v>2.8000000000000003</v>
      </c>
      <c r="H16" s="6" t="s">
        <v>73</v>
      </c>
    </row>
    <row r="17" spans="1:8" x14ac:dyDescent="0.25">
      <c r="A17" s="1">
        <v>15</v>
      </c>
      <c r="B17" s="1" t="s">
        <v>78</v>
      </c>
      <c r="C17" s="1" t="s">
        <v>34</v>
      </c>
      <c r="D17" s="1">
        <v>1</v>
      </c>
      <c r="E17" s="1">
        <v>13.87</v>
      </c>
      <c r="F17" s="1">
        <f t="shared" si="0"/>
        <v>13.87</v>
      </c>
      <c r="G17" s="1">
        <f>D17*E17/50</f>
        <v>0.27739999999999998</v>
      </c>
      <c r="H17" s="5" t="s">
        <v>33</v>
      </c>
    </row>
    <row r="18" spans="1:8" s="4" customFormat="1" x14ac:dyDescent="0.25">
      <c r="A18" s="4">
        <v>16</v>
      </c>
      <c r="B18" s="4" t="s">
        <v>41</v>
      </c>
      <c r="C18" s="4" t="s">
        <v>43</v>
      </c>
      <c r="D18" s="4">
        <v>1</v>
      </c>
      <c r="E18" s="4">
        <v>1.49</v>
      </c>
      <c r="F18" s="4">
        <f t="shared" si="0"/>
        <v>1.49</v>
      </c>
      <c r="G18" s="4">
        <f>D18*E18</f>
        <v>1.49</v>
      </c>
      <c r="H18" s="4" t="s">
        <v>42</v>
      </c>
    </row>
    <row r="19" spans="1:8" x14ac:dyDescent="0.25">
      <c r="A19" s="1">
        <v>17</v>
      </c>
      <c r="B19" s="1" t="s">
        <v>45</v>
      </c>
      <c r="C19" s="1" t="s">
        <v>46</v>
      </c>
      <c r="D19" s="1">
        <v>1</v>
      </c>
      <c r="E19" s="1">
        <v>3.49</v>
      </c>
      <c r="F19" s="1">
        <f t="shared" si="0"/>
        <v>3.49</v>
      </c>
      <c r="G19" s="1">
        <f>D19*E19</f>
        <v>3.49</v>
      </c>
      <c r="H19" s="1" t="s">
        <v>44</v>
      </c>
    </row>
    <row r="20" spans="1:8" s="4" customFormat="1" x14ac:dyDescent="0.25">
      <c r="A20" s="4">
        <v>18</v>
      </c>
      <c r="B20" s="4" t="s">
        <v>48</v>
      </c>
      <c r="C20" s="4" t="s">
        <v>49</v>
      </c>
      <c r="D20" s="4">
        <v>1</v>
      </c>
      <c r="E20" s="4">
        <v>8.49</v>
      </c>
      <c r="F20" s="4">
        <f t="shared" si="0"/>
        <v>8.49</v>
      </c>
      <c r="G20" s="4">
        <f>D20*E20</f>
        <v>8.49</v>
      </c>
      <c r="H20" s="4" t="s">
        <v>47</v>
      </c>
    </row>
    <row r="21" spans="1:8" x14ac:dyDescent="0.25">
      <c r="A21" s="1">
        <v>19</v>
      </c>
      <c r="B21" s="1" t="s">
        <v>15</v>
      </c>
      <c r="C21" s="1" t="s">
        <v>16</v>
      </c>
      <c r="D21" s="1">
        <v>1</v>
      </c>
      <c r="E21" s="1">
        <v>14.99</v>
      </c>
      <c r="F21" s="1">
        <f t="shared" si="0"/>
        <v>14.99</v>
      </c>
      <c r="G21" s="1">
        <f>D21*E21</f>
        <v>14.99</v>
      </c>
      <c r="H21" s="5" t="s">
        <v>14</v>
      </c>
    </row>
    <row r="22" spans="1:8" s="4" customFormat="1" x14ac:dyDescent="0.25">
      <c r="A22" s="4">
        <v>20</v>
      </c>
      <c r="B22" s="4" t="s">
        <v>30</v>
      </c>
      <c r="C22" s="4" t="s">
        <v>34</v>
      </c>
      <c r="D22" s="4">
        <v>1</v>
      </c>
      <c r="E22" s="4">
        <v>8.7899999999999991</v>
      </c>
      <c r="F22" s="4">
        <f t="shared" si="0"/>
        <v>8.7899999999999991</v>
      </c>
      <c r="G22" s="4">
        <f>D22*E22/5</f>
        <v>1.7579999999999998</v>
      </c>
      <c r="H22" s="4" t="s">
        <v>21</v>
      </c>
    </row>
    <row r="23" spans="1:8" x14ac:dyDescent="0.25">
      <c r="A23" s="1">
        <v>21</v>
      </c>
      <c r="B23" s="1" t="s">
        <v>18</v>
      </c>
      <c r="C23" s="1" t="s">
        <v>19</v>
      </c>
      <c r="D23" s="1">
        <v>1</v>
      </c>
      <c r="E23" s="1">
        <v>12.99</v>
      </c>
      <c r="F23" s="1">
        <f t="shared" si="0"/>
        <v>12.99</v>
      </c>
      <c r="G23" s="1">
        <f>D23*E23</f>
        <v>12.99</v>
      </c>
      <c r="H23" s="5" t="s">
        <v>20</v>
      </c>
    </row>
    <row r="24" spans="1:8" s="4" customFormat="1" x14ac:dyDescent="0.25">
      <c r="A24" s="4">
        <v>22</v>
      </c>
      <c r="B24" s="4" t="s">
        <v>52</v>
      </c>
      <c r="C24" s="4" t="s">
        <v>50</v>
      </c>
      <c r="D24" s="4">
        <v>1</v>
      </c>
      <c r="E24" s="4">
        <v>0.12</v>
      </c>
      <c r="F24" s="4">
        <f t="shared" si="0"/>
        <v>0.12</v>
      </c>
      <c r="G24" s="4">
        <f>D24*E24</f>
        <v>0.12</v>
      </c>
      <c r="H24" s="4" t="s">
        <v>51</v>
      </c>
    </row>
    <row r="25" spans="1:8" x14ac:dyDescent="0.25">
      <c r="A25" s="1">
        <v>23</v>
      </c>
      <c r="B25" s="1" t="s">
        <v>32</v>
      </c>
      <c r="C25" s="1" t="s">
        <v>23</v>
      </c>
      <c r="D25" s="1">
        <v>1</v>
      </c>
      <c r="E25" s="1">
        <v>7.49</v>
      </c>
      <c r="F25" s="1">
        <f t="shared" si="0"/>
        <v>7.49</v>
      </c>
      <c r="G25" s="1">
        <f>D25*E25</f>
        <v>7.49</v>
      </c>
      <c r="H25" s="5" t="s">
        <v>22</v>
      </c>
    </row>
    <row r="26" spans="1:8" s="4" customFormat="1" x14ac:dyDescent="0.25">
      <c r="A26" s="4">
        <v>24</v>
      </c>
      <c r="B26" s="8" t="s">
        <v>36</v>
      </c>
      <c r="C26" s="4" t="s">
        <v>40</v>
      </c>
      <c r="D26" s="4">
        <v>1</v>
      </c>
      <c r="E26" s="4">
        <v>1.0900000000000001</v>
      </c>
      <c r="F26" s="4">
        <f t="shared" si="0"/>
        <v>1.0900000000000001</v>
      </c>
      <c r="G26" s="4">
        <f>D26*E26</f>
        <v>1.0900000000000001</v>
      </c>
      <c r="H26" s="4" t="s">
        <v>35</v>
      </c>
    </row>
    <row r="27" spans="1:8" x14ac:dyDescent="0.25">
      <c r="A27" s="1">
        <v>25</v>
      </c>
      <c r="B27" s="1" t="s">
        <v>37</v>
      </c>
      <c r="C27" s="1" t="s">
        <v>38</v>
      </c>
      <c r="D27" s="1">
        <v>1</v>
      </c>
      <c r="E27" s="1">
        <v>1.79</v>
      </c>
      <c r="F27" s="1">
        <f t="shared" si="0"/>
        <v>1.79</v>
      </c>
      <c r="G27" s="1">
        <f>D27*E27</f>
        <v>1.79</v>
      </c>
      <c r="H27" s="1" t="s">
        <v>39</v>
      </c>
    </row>
    <row r="29" spans="1:8" x14ac:dyDescent="0.25">
      <c r="C29" s="7"/>
      <c r="H29" s="5"/>
    </row>
    <row r="30" spans="1:8" x14ac:dyDescent="0.25">
      <c r="C30" s="7"/>
      <c r="H30" s="5"/>
    </row>
    <row r="32" spans="1:8" x14ac:dyDescent="0.25">
      <c r="E32" s="9" t="s">
        <v>77</v>
      </c>
      <c r="F32" s="9">
        <f>SUM(F3:F31)</f>
        <v>179.98000000000002</v>
      </c>
      <c r="G32" s="9">
        <f>SUM(G3:G31)</f>
        <v>132.21639999999996</v>
      </c>
    </row>
    <row r="40" spans="9:9" x14ac:dyDescent="0.25">
      <c r="I40" s="1">
        <f t="shared" ref="I40" si="2">H40*D40</f>
        <v>0</v>
      </c>
    </row>
  </sheetData>
  <sortState xmlns:xlrd2="http://schemas.microsoft.com/office/spreadsheetml/2017/richdata2" ref="A2:H17">
    <sortCondition ref="A3:A17"/>
  </sortState>
  <phoneticPr fontId="3" type="noConversion"/>
  <hyperlinks>
    <hyperlink ref="H8" r:id="rId1" xr:uid="{C0B96D2B-34F2-453F-B3F0-52D29E700672}"/>
    <hyperlink ref="H6" r:id="rId2" xr:uid="{96F81626-EFEF-488C-9B02-D820EA17B9D8}"/>
    <hyperlink ref="H5" r:id="rId3" xr:uid="{91467025-3690-4C44-8BF6-2535C2D1A65B}"/>
    <hyperlink ref="H21" r:id="rId4" xr:uid="{B7B89A8D-1E0B-4332-9B5E-651FA63F6EE7}"/>
    <hyperlink ref="H23" r:id="rId5" xr:uid="{5B9AEA7E-EAE4-46FE-A206-87933B179E41}"/>
    <hyperlink ref="H9" r:id="rId6" xr:uid="{333655C5-FF54-4A23-A347-08617AC878C6}"/>
    <hyperlink ref="H25" r:id="rId7" xr:uid="{FD63C446-7D3E-46B5-A698-14DDA7D719E5}"/>
    <hyperlink ref="H17" r:id="rId8" display="https://www.amazon.de/-/en/first4magnets-F042-N35-50-Diameter-Neodymium-Magnet/dp/B00TACMJEO/ref=sr_1_10_mod_primary_new?crid=16EJWRCT4ZIM8&amp;keywords=neodym+magnet+4mm&amp;qid=1683978148&amp;s=industrial&amp;sbo=RZvfv%2F%2FHxDF%2BO5021pAnSA%3D%3D&amp;sprefix=neodym+magnet+4mm%2Cindustrial%2C119&amp;sr=1-10" xr:uid="{F754FFA9-7426-4330-A918-B2768BDF5506}"/>
    <hyperlink ref="H14" r:id="rId9" xr:uid="{FF89B6DD-A3EE-4241-9090-D653920A4F35}"/>
    <hyperlink ref="H15" r:id="rId10" xr:uid="{9CDC1115-E101-492B-B77F-AC7B9CC3369B}"/>
    <hyperlink ref="H11" r:id="rId11" xr:uid="{E2C7597B-2AB9-413F-8603-CF78565B9E0E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Components_List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de la Crompe</dc:creator>
  <cp:lastModifiedBy>Brice de la Crompe</cp:lastModifiedBy>
  <dcterms:created xsi:type="dcterms:W3CDTF">2023-05-13T08:28:51Z</dcterms:created>
  <dcterms:modified xsi:type="dcterms:W3CDTF">2023-05-13T13:28:39Z</dcterms:modified>
</cp:coreProperties>
</file>