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ocuments\School\EML 3301C\Final Project\data\dataEdited\"/>
    </mc:Choice>
  </mc:AlternateContent>
  <xr:revisionPtr revIDLastSave="0" documentId="13_ncr:1_{5AB65A8B-2D9B-49BA-BEA6-5D5EDE330BF6}" xr6:coauthVersionLast="47" xr6:coauthVersionMax="47" xr10:uidLastSave="{00000000-0000-0000-0000-000000000000}"/>
  <bookViews>
    <workbookView xWindow="-28920" yWindow="5280" windowWidth="29040" windowHeight="15990" activeTab="2" xr2:uid="{00000000-000D-0000-FFFF-FFFF00000000}"/>
  </bookViews>
  <sheets>
    <sheet name="Sheet1" sheetId="1" r:id="rId1"/>
    <sheet name="data_fa21" sheetId="2" r:id="rId2"/>
    <sheet name="Strain Gauge" sheetId="3" r:id="rId3"/>
    <sheet name="Ideal Gas Law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gqDQzWiP0KaYLJhTKgYCJlELLKWw=="/>
    </ext>
  </extLst>
</workbook>
</file>

<file path=xl/calcChain.xml><?xml version="1.0" encoding="utf-8"?>
<calcChain xmlns="http://schemas.openxmlformats.org/spreadsheetml/2006/main">
  <c r="B7" i="4" l="1"/>
  <c r="C6" i="4"/>
  <c r="C7" i="4" s="1"/>
  <c r="B6" i="4"/>
  <c r="C5" i="4"/>
  <c r="B5" i="4"/>
  <c r="B9" i="4" s="1"/>
  <c r="B10" i="4" s="1"/>
  <c r="F10" i="3"/>
  <c r="B8" i="3"/>
  <c r="C6" i="3"/>
  <c r="B6" i="3"/>
  <c r="I10" i="3" s="1"/>
  <c r="C5" i="3"/>
  <c r="B5" i="3"/>
  <c r="B9" i="3" s="1"/>
  <c r="C4" i="3"/>
  <c r="B4" i="3"/>
  <c r="G8" i="3" s="1"/>
  <c r="C3" i="3"/>
  <c r="I8" i="3" s="1"/>
  <c r="B3" i="3"/>
  <c r="F8" i="3" s="1"/>
  <c r="C42" i="1"/>
  <c r="B42" i="1"/>
  <c r="C40" i="1"/>
  <c r="B40" i="1"/>
  <c r="C39" i="1"/>
  <c r="B39" i="1"/>
  <c r="C38" i="1"/>
  <c r="B38" i="1"/>
  <c r="C37" i="1"/>
  <c r="B37" i="1"/>
  <c r="C36" i="1"/>
  <c r="B36" i="1"/>
  <c r="C35" i="1"/>
  <c r="B35" i="1"/>
  <c r="C32" i="1"/>
  <c r="H8" i="3" s="1"/>
  <c r="C29" i="1"/>
  <c r="C27" i="1"/>
  <c r="C25" i="1"/>
  <c r="C21" i="1"/>
  <c r="C22" i="1" s="1"/>
  <c r="B21" i="1"/>
  <c r="B22" i="1" s="1"/>
  <c r="C19" i="1"/>
  <c r="C20" i="1" s="1"/>
  <c r="B19" i="1"/>
  <c r="B20" i="1" s="1"/>
  <c r="F15" i="1"/>
  <c r="E15" i="1"/>
  <c r="F14" i="1"/>
  <c r="E14" i="1"/>
  <c r="F2" i="1"/>
  <c r="E2" i="1"/>
  <c r="C8" i="3" l="1"/>
  <c r="C9" i="4"/>
  <c r="C10" i="4" s="1"/>
  <c r="B13" i="3"/>
  <c r="B22" i="3" s="1"/>
  <c r="F9" i="3"/>
  <c r="C9" i="3" s="1"/>
  <c r="G9" i="3"/>
  <c r="H9" i="3"/>
  <c r="I9" i="3"/>
  <c r="B10" i="3"/>
  <c r="B11" i="3" s="1"/>
  <c r="B14" i="3" s="1"/>
  <c r="G10" i="3"/>
  <c r="C10" i="3" s="1"/>
  <c r="F11" i="3" s="1"/>
  <c r="H10" i="3"/>
  <c r="B17" i="3" l="1"/>
  <c r="F16" i="3"/>
  <c r="F22" i="3"/>
  <c r="I22" i="3"/>
  <c r="H11" i="3"/>
  <c r="G14" i="3"/>
  <c r="G13" i="3"/>
  <c r="B16" i="3"/>
  <c r="G22" i="3"/>
  <c r="F17" i="3"/>
  <c r="J22" i="3"/>
  <c r="G11" i="3"/>
  <c r="C11" i="3" s="1"/>
  <c r="F14" i="3"/>
  <c r="F13" i="3"/>
  <c r="H14" i="3" l="1"/>
  <c r="H13" i="3"/>
  <c r="C14" i="3"/>
  <c r="B20" i="3"/>
  <c r="B18" i="3"/>
  <c r="H20" i="3"/>
  <c r="G20" i="3"/>
  <c r="B21" i="3"/>
  <c r="H21" i="3"/>
  <c r="G21" i="3"/>
  <c r="C13" i="3"/>
  <c r="G16" i="3" l="1"/>
  <c r="H22" i="3"/>
  <c r="C22" i="3" s="1"/>
  <c r="G17" i="3"/>
  <c r="H16" i="3"/>
  <c r="H17" i="3"/>
  <c r="C17" i="3" l="1"/>
  <c r="F21" i="3" s="1"/>
  <c r="C21" i="3" s="1"/>
  <c r="C16" i="3"/>
  <c r="F20" i="3" s="1"/>
  <c r="C20" i="3" s="1"/>
</calcChain>
</file>

<file path=xl/sharedStrings.xml><?xml version="1.0" encoding="utf-8"?>
<sst xmlns="http://schemas.openxmlformats.org/spreadsheetml/2006/main" count="153" uniqueCount="107">
  <si>
    <t>Ideal Gas Law Method</t>
  </si>
  <si>
    <t>Uncertainty</t>
  </si>
  <si>
    <t>Room Temp</t>
  </si>
  <si>
    <t>°F</t>
  </si>
  <si>
    <t>°C</t>
  </si>
  <si>
    <t>Can Init wt</t>
  </si>
  <si>
    <t>g</t>
  </si>
  <si>
    <t>Can final wt</t>
  </si>
  <si>
    <t>water before wt</t>
  </si>
  <si>
    <t>water after wt</t>
  </si>
  <si>
    <t>Gas Constant</t>
  </si>
  <si>
    <t>J/(K*mol)</t>
  </si>
  <si>
    <t>CO2 Molar Mass</t>
  </si>
  <si>
    <t>g/mol</t>
  </si>
  <si>
    <t>https://www.engineeringtoolbox.com/CO2-carbon-dioxide-properties-d_2017.html</t>
  </si>
  <si>
    <t>H2O Density</t>
  </si>
  <si>
    <t>g/cm^3</t>
  </si>
  <si>
    <t>can wall thickness</t>
  </si>
  <si>
    <t>in</t>
  </si>
  <si>
    <t>m</t>
  </si>
  <si>
    <t>can diameter</t>
  </si>
  <si>
    <t>Strain Gauge Method</t>
  </si>
  <si>
    <t>95% CI, 4 measurements</t>
  </si>
  <si>
    <t>mm</t>
  </si>
  <si>
    <t>&lt;-|</t>
  </si>
  <si>
    <t>Aluminum 3004-H19</t>
  </si>
  <si>
    <t>±1%</t>
  </si>
  <si>
    <t>https://books.google.com/books?id=CIIiBAAAQBAJ&amp;pg=PA408</t>
  </si>
  <si>
    <t>Modulus of elasticity</t>
  </si>
  <si>
    <t>GPa</t>
  </si>
  <si>
    <t>J. W. Bray, “Aluminum Mill and Engineered Wrought Products,” in Properties and Selection: Nonferrous Alloys and Special-Purpose Materials (ASM Handbook, Vol. 2). Russell Township, OH: ASM International, 1990.</t>
  </si>
  <si>
    <t>Poisson ratio</t>
  </si>
  <si>
    <t>-</t>
  </si>
  <si>
    <t>Shear modulus</t>
  </si>
  <si>
    <t>±0.5%</t>
  </si>
  <si>
    <t>Gf</t>
  </si>
  <si>
    <t>gain</t>
  </si>
  <si>
    <t>Vampxi</t>
  </si>
  <si>
    <t>Vampxf</t>
  </si>
  <si>
    <t>Vampti</t>
  </si>
  <si>
    <t>Vamptf</t>
  </si>
  <si>
    <t>Vampyi</t>
  </si>
  <si>
    <t>Vampyf</t>
  </si>
  <si>
    <t>Vs</t>
  </si>
  <si>
    <t>Weeded Stuff</t>
  </si>
  <si>
    <t>Before</t>
  </si>
  <si>
    <t>After</t>
  </si>
  <si>
    <t>Vampx</t>
  </si>
  <si>
    <t>Vampt</t>
  </si>
  <si>
    <t>Vampy</t>
  </si>
  <si>
    <t>mean</t>
  </si>
  <si>
    <t>stdev</t>
  </si>
  <si>
    <t>95%CI</t>
  </si>
  <si>
    <t>Value</t>
  </si>
  <si>
    <t>Unit</t>
  </si>
  <si>
    <t>equation</t>
  </si>
  <si>
    <t>uncertainty intermediates</t>
  </si>
  <si>
    <t>Voltages</t>
  </si>
  <si>
    <t>V</t>
  </si>
  <si>
    <t>**unc based on 1.96*stdev</t>
  </si>
  <si>
    <t>dVampx</t>
  </si>
  <si>
    <t>Vampxf - Vampxi</t>
  </si>
  <si>
    <t>dVampy</t>
  </si>
  <si>
    <t>Vampyf - Vampyi</t>
  </si>
  <si>
    <t>dVampt</t>
  </si>
  <si>
    <t>Vamptf - Vampti</t>
  </si>
  <si>
    <t>Rosette Strains</t>
  </si>
  <si>
    <t>epsx</t>
  </si>
  <si>
    <t>mm/mm</t>
  </si>
  <si>
    <t>(4*dVamp)/(gain*Gf*Vs)</t>
  </si>
  <si>
    <t>epsy</t>
  </si>
  <si>
    <t>epst</t>
  </si>
  <si>
    <t>gammaxy</t>
  </si>
  <si>
    <t>epst - (epsx + epsy)/2</t>
  </si>
  <si>
    <t>Principle Strains</t>
  </si>
  <si>
    <t>eps1</t>
  </si>
  <si>
    <t>(epsx + epsy)/2 + sqrt(((epsx - epsy)/2)^2 + (gammaxy/2)^2)</t>
  </si>
  <si>
    <t>eps2</t>
  </si>
  <si>
    <t>(epsx + epsy)/2 - sqrt(((epsx - epsy)/2)^2 + (gammaxy/2)^2)</t>
  </si>
  <si>
    <t>Principle Stress</t>
  </si>
  <si>
    <t>sig1</t>
  </si>
  <si>
    <t>(E/(1 - nu^2))*(eps1 + nu*eps2)</t>
  </si>
  <si>
    <t>sig2</t>
  </si>
  <si>
    <t>(E/(1 - nu^2))*(eps2 + nu*eps1)</t>
  </si>
  <si>
    <t>sig1/sig2</t>
  </si>
  <si>
    <t>Pressure</t>
  </si>
  <si>
    <t>P_sig1</t>
  </si>
  <si>
    <t>kPa</t>
  </si>
  <si>
    <t>sig1*2*t/d</t>
  </si>
  <si>
    <t>P_sig2</t>
  </si>
  <si>
    <t>sig2*4*t/d</t>
  </si>
  <si>
    <t>P_eps1</t>
  </si>
  <si>
    <t>(4*E*t*eps1)/(d*(2 - nu))</t>
  </si>
  <si>
    <t>Assumptions</t>
  </si>
  <si>
    <t>sig1 is hoop stress</t>
  </si>
  <si>
    <t>sig2 is longitudinal stress</t>
  </si>
  <si>
    <t>eps1 is hoop strain</t>
  </si>
  <si>
    <t>sig1 is double sig2</t>
  </si>
  <si>
    <t>Ideal Gas Law</t>
  </si>
  <si>
    <t>PV=nRT</t>
  </si>
  <si>
    <t>P=nRT/V</t>
  </si>
  <si>
    <t>n</t>
  </si>
  <si>
    <t>mol</t>
  </si>
  <si>
    <t>cm^3</t>
  </si>
  <si>
    <t>m^3</t>
  </si>
  <si>
    <t>P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</si>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</sst>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2" xfId="0" applyFont="1" applyBorder="1"/>
    <xf numFmtId="0" fontId="1" fillId="0" borderId="6" xfId="0" applyFont="1" applyBorder="1"/>
    <xf numFmtId="49" fontId="1" fillId="0" borderId="0" xfId="0" applyNumberFormat="1" applyFont="1"/>
    <xf numFmtId="49" fontId="1" fillId="0" borderId="2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1" fillId="0" borderId="7" xfId="0" applyFont="1" applyBorder="1" applyAlignment="1">
      <alignment horizontal="center"/>
    </xf>
    <xf numFmtId="0" fontId="5" fillId="0" borderId="6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P%20Data_FA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ded Data"/>
      <sheetName val="Strain Rosette"/>
      <sheetName val="Can Measurements"/>
    </sheetNames>
    <sheetDataSet>
      <sheetData sheetId="0">
        <row r="10">
          <cell r="A10">
            <v>-0.13925499999999999</v>
          </cell>
          <cell r="B10">
            <v>6.7593E-2</v>
          </cell>
          <cell r="C10">
            <v>-0.106104</v>
          </cell>
          <cell r="D10">
            <v>3.348503</v>
          </cell>
        </row>
        <row r="11">
          <cell r="A11">
            <v>-0.13907600000000001</v>
          </cell>
          <cell r="B11">
            <v>6.7254999999999995E-2</v>
          </cell>
          <cell r="C11">
            <v>-0.10605199999999999</v>
          </cell>
          <cell r="D11">
            <v>3.3480460000000001</v>
          </cell>
        </row>
        <row r="12">
          <cell r="A12">
            <v>-0.13928499999999999</v>
          </cell>
          <cell r="B12">
            <v>6.7535999999999999E-2</v>
          </cell>
          <cell r="C12">
            <v>-0.106388</v>
          </cell>
          <cell r="D12">
            <v>3.3495339999999998</v>
          </cell>
        </row>
        <row r="13">
          <cell r="A13">
            <v>-0.139182</v>
          </cell>
          <cell r="B13">
            <v>6.7521999999999999E-2</v>
          </cell>
          <cell r="C13">
            <v>-0.106794</v>
          </cell>
          <cell r="D13">
            <v>3.3474460000000001</v>
          </cell>
        </row>
        <row r="14">
          <cell r="A14">
            <v>-0.13882900000000001</v>
          </cell>
          <cell r="B14">
            <v>6.7307000000000006E-2</v>
          </cell>
          <cell r="C14">
            <v>-0.105895</v>
          </cell>
          <cell r="D14">
            <v>3.3472710000000001</v>
          </cell>
        </row>
        <row r="15">
          <cell r="A15">
            <v>-0.13899700000000001</v>
          </cell>
          <cell r="B15">
            <v>6.7291000000000004E-2</v>
          </cell>
          <cell r="C15">
            <v>-0.106574</v>
          </cell>
          <cell r="D15">
            <v>3.3489279999999999</v>
          </cell>
        </row>
        <row r="16">
          <cell r="A16">
            <v>-0.13946900000000001</v>
          </cell>
          <cell r="B16">
            <v>6.7576999999999998E-2</v>
          </cell>
          <cell r="C16">
            <v>-0.10638300000000001</v>
          </cell>
          <cell r="D16">
            <v>3.3483209999999999</v>
          </cell>
        </row>
        <row r="17">
          <cell r="A17">
            <v>-0.13916200000000001</v>
          </cell>
          <cell r="B17">
            <v>6.7441000000000001E-2</v>
          </cell>
          <cell r="C17">
            <v>-0.106571</v>
          </cell>
          <cell r="D17">
            <v>3.3491650000000002</v>
          </cell>
        </row>
        <row r="18">
          <cell r="A18">
            <v>-0.13900499999999999</v>
          </cell>
          <cell r="B18">
            <v>6.7333000000000004E-2</v>
          </cell>
          <cell r="C18">
            <v>-0.106432</v>
          </cell>
          <cell r="D18">
            <v>3.348077</v>
          </cell>
        </row>
        <row r="19">
          <cell r="A19">
            <v>-0.13899800000000001</v>
          </cell>
          <cell r="B19">
            <v>6.7299999999999999E-2</v>
          </cell>
          <cell r="C19">
            <v>-0.10630100000000001</v>
          </cell>
          <cell r="D19">
            <v>3.3483710000000002</v>
          </cell>
        </row>
        <row r="20">
          <cell r="A20">
            <v>-0.139094</v>
          </cell>
          <cell r="B20">
            <v>6.7350999999999994E-2</v>
          </cell>
          <cell r="C20">
            <v>-0.10660500000000001</v>
          </cell>
          <cell r="D20">
            <v>3.3502649999999998</v>
          </cell>
        </row>
        <row r="21">
          <cell r="A21">
            <v>-0.13885800000000001</v>
          </cell>
          <cell r="B21">
            <v>6.7145999999999997E-2</v>
          </cell>
          <cell r="C21">
            <v>-0.106126</v>
          </cell>
          <cell r="D21">
            <v>3.3488340000000001</v>
          </cell>
        </row>
        <row r="22">
          <cell r="A22">
            <v>-0.13949</v>
          </cell>
          <cell r="B22">
            <v>6.7556000000000005E-2</v>
          </cell>
          <cell r="C22">
            <v>-0.106928</v>
          </cell>
          <cell r="D22">
            <v>3.3485339999999999</v>
          </cell>
        </row>
        <row r="23">
          <cell r="A23">
            <v>-0.138737</v>
          </cell>
          <cell r="B23">
            <v>6.7277000000000003E-2</v>
          </cell>
          <cell r="C23">
            <v>-0.10638499999999999</v>
          </cell>
          <cell r="D23">
            <v>3.3491029999999999</v>
          </cell>
        </row>
        <row r="24">
          <cell r="A24">
            <v>-0.139068</v>
          </cell>
          <cell r="B24">
            <v>6.7463999999999996E-2</v>
          </cell>
          <cell r="C24">
            <v>-0.10614999999999999</v>
          </cell>
          <cell r="D24">
            <v>3.3487900000000002</v>
          </cell>
        </row>
        <row r="25">
          <cell r="A25">
            <v>-0.13913600000000001</v>
          </cell>
          <cell r="B25">
            <v>6.7668000000000006E-2</v>
          </cell>
          <cell r="C25">
            <v>-0.10656499999999999</v>
          </cell>
          <cell r="D25">
            <v>3.3488150000000001</v>
          </cell>
        </row>
        <row r="26">
          <cell r="A26">
            <v>-0.138985</v>
          </cell>
          <cell r="B26">
            <v>6.7526000000000003E-2</v>
          </cell>
          <cell r="C26">
            <v>-0.105832</v>
          </cell>
          <cell r="D26">
            <v>3.348265</v>
          </cell>
        </row>
        <row r="27">
          <cell r="A27">
            <v>-0.138849</v>
          </cell>
          <cell r="B27">
            <v>6.7603999999999997E-2</v>
          </cell>
          <cell r="C27">
            <v>-0.106085</v>
          </cell>
          <cell r="D27">
            <v>3.3476650000000001</v>
          </cell>
        </row>
        <row r="28">
          <cell r="A28">
            <v>-0.13900199999999999</v>
          </cell>
          <cell r="B28">
            <v>6.7630999999999997E-2</v>
          </cell>
          <cell r="C28">
            <v>-0.10634299999999999</v>
          </cell>
          <cell r="D28">
            <v>3.3483710000000002</v>
          </cell>
        </row>
        <row r="29">
          <cell r="A29">
            <v>-0.13886999999999999</v>
          </cell>
          <cell r="B29">
            <v>6.7302000000000001E-2</v>
          </cell>
          <cell r="C29">
            <v>-0.10636900000000001</v>
          </cell>
          <cell r="D29">
            <v>3.34904</v>
          </cell>
        </row>
        <row r="30">
          <cell r="A30">
            <v>-0.139128</v>
          </cell>
          <cell r="B30">
            <v>6.7199999999999996E-2</v>
          </cell>
          <cell r="C30">
            <v>-0.106416</v>
          </cell>
          <cell r="D30">
            <v>3.3487960000000001</v>
          </cell>
        </row>
        <row r="31">
          <cell r="A31">
            <v>-0.13905400000000001</v>
          </cell>
          <cell r="B31">
            <v>6.7299999999999999E-2</v>
          </cell>
          <cell r="C31">
            <v>-0.10628899999999999</v>
          </cell>
          <cell r="D31">
            <v>3.347709</v>
          </cell>
        </row>
        <row r="32">
          <cell r="A32">
            <v>-0.138846</v>
          </cell>
          <cell r="B32">
            <v>6.7221000000000003E-2</v>
          </cell>
          <cell r="C32">
            <v>-0.106363</v>
          </cell>
          <cell r="D32">
            <v>3.348846</v>
          </cell>
        </row>
        <row r="33">
          <cell r="A33">
            <v>-0.13835800000000001</v>
          </cell>
          <cell r="B33">
            <v>6.7414000000000002E-2</v>
          </cell>
          <cell r="C33">
            <v>-0.106867</v>
          </cell>
          <cell r="D33">
            <v>3.3505210000000001</v>
          </cell>
        </row>
        <row r="34">
          <cell r="A34">
            <v>-0.13916200000000001</v>
          </cell>
          <cell r="B34">
            <v>6.7454E-2</v>
          </cell>
          <cell r="C34">
            <v>-0.106639</v>
          </cell>
          <cell r="D34">
            <v>3.3486400000000001</v>
          </cell>
        </row>
        <row r="35">
          <cell r="A35">
            <v>-0.13914899999999999</v>
          </cell>
          <cell r="B35">
            <v>6.7391000000000006E-2</v>
          </cell>
          <cell r="C35">
            <v>-0.10646799999999999</v>
          </cell>
          <cell r="D35">
            <v>3.348665</v>
          </cell>
        </row>
        <row r="36">
          <cell r="A36">
            <v>-0.13893800000000001</v>
          </cell>
          <cell r="B36">
            <v>6.7334000000000005E-2</v>
          </cell>
          <cell r="C36">
            <v>-0.106568</v>
          </cell>
          <cell r="D36">
            <v>3.3475269999999999</v>
          </cell>
        </row>
        <row r="37">
          <cell r="A37">
            <v>-0.13896500000000001</v>
          </cell>
          <cell r="B37">
            <v>6.7284999999999998E-2</v>
          </cell>
          <cell r="C37">
            <v>-0.106229</v>
          </cell>
          <cell r="D37">
            <v>3.3485209999999999</v>
          </cell>
        </row>
        <row r="38">
          <cell r="A38">
            <v>-0.138736</v>
          </cell>
          <cell r="B38">
            <v>6.7364999999999994E-2</v>
          </cell>
          <cell r="C38">
            <v>-0.106006</v>
          </cell>
          <cell r="D38">
            <v>3.3471959999999998</v>
          </cell>
        </row>
        <row r="39">
          <cell r="A39">
            <v>-0.138875</v>
          </cell>
          <cell r="B39">
            <v>6.7372000000000001E-2</v>
          </cell>
          <cell r="C39">
            <v>-0.106155</v>
          </cell>
          <cell r="D39">
            <v>3.3483520000000002</v>
          </cell>
        </row>
        <row r="40">
          <cell r="A40">
            <v>-0.13902200000000001</v>
          </cell>
          <cell r="B40">
            <v>6.7478999999999997E-2</v>
          </cell>
          <cell r="C40">
            <v>-0.106624</v>
          </cell>
          <cell r="D40">
            <v>3.3482270000000001</v>
          </cell>
        </row>
        <row r="41">
          <cell r="A41">
            <v>-0.13849400000000001</v>
          </cell>
          <cell r="B41">
            <v>6.7246E-2</v>
          </cell>
          <cell r="C41">
            <v>-0.106146</v>
          </cell>
          <cell r="D41">
            <v>3.3478520000000001</v>
          </cell>
        </row>
        <row r="42">
          <cell r="A42">
            <v>-0.13921500000000001</v>
          </cell>
          <cell r="B42">
            <v>6.7475999999999994E-2</v>
          </cell>
          <cell r="C42">
            <v>-0.106004</v>
          </cell>
          <cell r="D42">
            <v>3.347515</v>
          </cell>
        </row>
        <row r="43">
          <cell r="A43">
            <v>-0.138852</v>
          </cell>
          <cell r="B43">
            <v>6.7250000000000004E-2</v>
          </cell>
          <cell r="C43">
            <v>-0.105991</v>
          </cell>
          <cell r="D43">
            <v>3.3485339999999999</v>
          </cell>
        </row>
        <row r="44">
          <cell r="A44">
            <v>-0.138826</v>
          </cell>
          <cell r="B44">
            <v>6.7492999999999997E-2</v>
          </cell>
          <cell r="C44">
            <v>-0.106422</v>
          </cell>
          <cell r="D44">
            <v>3.3487339999999999</v>
          </cell>
        </row>
        <row r="45">
          <cell r="A45">
            <v>-0.13883599999999999</v>
          </cell>
          <cell r="B45">
            <v>6.7457000000000003E-2</v>
          </cell>
          <cell r="C45">
            <v>-0.10671600000000001</v>
          </cell>
          <cell r="D45">
            <v>3.3495460000000001</v>
          </cell>
        </row>
        <row r="46">
          <cell r="A46">
            <v>-0.13885500000000001</v>
          </cell>
          <cell r="B46">
            <v>6.7558000000000007E-2</v>
          </cell>
          <cell r="C46">
            <v>-0.106879</v>
          </cell>
          <cell r="D46">
            <v>3.348427</v>
          </cell>
        </row>
        <row r="47">
          <cell r="A47">
            <v>-0.139185</v>
          </cell>
          <cell r="B47">
            <v>6.7428000000000002E-2</v>
          </cell>
          <cell r="C47">
            <v>-0.106484</v>
          </cell>
          <cell r="D47">
            <v>3.348252</v>
          </cell>
        </row>
        <row r="48">
          <cell r="A48">
            <v>-0.13880300000000001</v>
          </cell>
          <cell r="B48">
            <v>6.7270999999999997E-2</v>
          </cell>
          <cell r="C48">
            <v>-0.10641100000000001</v>
          </cell>
          <cell r="D48">
            <v>3.3477649999999999</v>
          </cell>
        </row>
        <row r="49">
          <cell r="A49">
            <v>-0.138851</v>
          </cell>
          <cell r="B49">
            <v>6.7085000000000006E-2</v>
          </cell>
          <cell r="C49">
            <v>-0.10607</v>
          </cell>
          <cell r="D49">
            <v>3.3486899999999999</v>
          </cell>
        </row>
        <row r="50">
          <cell r="A50">
            <v>-0.13861699999999999</v>
          </cell>
          <cell r="B50">
            <v>6.7105999999999999E-2</v>
          </cell>
          <cell r="C50">
            <v>-0.105753</v>
          </cell>
          <cell r="D50">
            <v>3.3486400000000001</v>
          </cell>
        </row>
        <row r="51">
          <cell r="A51">
            <v>-0.13916000000000001</v>
          </cell>
          <cell r="B51">
            <v>6.7290000000000003E-2</v>
          </cell>
          <cell r="C51">
            <v>-0.106477</v>
          </cell>
          <cell r="D51">
            <v>3.3487589999999998</v>
          </cell>
        </row>
        <row r="52">
          <cell r="A52">
            <v>-0.138631</v>
          </cell>
          <cell r="B52">
            <v>6.7338999999999996E-2</v>
          </cell>
          <cell r="C52">
            <v>-0.106183</v>
          </cell>
          <cell r="D52">
            <v>3.3489339999999999</v>
          </cell>
        </row>
        <row r="53">
          <cell r="A53">
            <v>-0.13903799999999999</v>
          </cell>
          <cell r="B53">
            <v>6.7457000000000003E-2</v>
          </cell>
          <cell r="C53">
            <v>-0.106639</v>
          </cell>
          <cell r="D53">
            <v>3.350028</v>
          </cell>
        </row>
        <row r="54">
          <cell r="A54">
            <v>-0.138879</v>
          </cell>
          <cell r="B54">
            <v>6.7378999999999994E-2</v>
          </cell>
          <cell r="C54">
            <v>-0.10699699999999999</v>
          </cell>
          <cell r="D54">
            <v>3.3484400000000001</v>
          </cell>
        </row>
        <row r="55">
          <cell r="A55">
            <v>-0.13886100000000001</v>
          </cell>
          <cell r="B55">
            <v>6.7456000000000002E-2</v>
          </cell>
          <cell r="C55">
            <v>-0.10652499999999999</v>
          </cell>
          <cell r="D55">
            <v>3.3486280000000002</v>
          </cell>
        </row>
        <row r="56">
          <cell r="A56">
            <v>-0.13858000000000001</v>
          </cell>
          <cell r="B56">
            <v>6.7267999999999994E-2</v>
          </cell>
          <cell r="C56">
            <v>-0.106422</v>
          </cell>
          <cell r="D56">
            <v>3.3483589999999999</v>
          </cell>
        </row>
        <row r="57">
          <cell r="A57">
            <v>-0.139323</v>
          </cell>
          <cell r="B57">
            <v>6.7585999999999993E-2</v>
          </cell>
          <cell r="C57">
            <v>-0.106462</v>
          </cell>
          <cell r="D57">
            <v>3.3484959999999999</v>
          </cell>
        </row>
        <row r="58">
          <cell r="A58">
            <v>-0.13914199999999999</v>
          </cell>
          <cell r="B58">
            <v>6.7442000000000002E-2</v>
          </cell>
          <cell r="C58">
            <v>-0.106256</v>
          </cell>
          <cell r="D58">
            <v>3.348821</v>
          </cell>
        </row>
        <row r="59">
          <cell r="A59">
            <v>-0.13891100000000001</v>
          </cell>
          <cell r="B59">
            <v>6.7302000000000001E-2</v>
          </cell>
          <cell r="C59">
            <v>-0.106295</v>
          </cell>
          <cell r="D59">
            <v>3.3483960000000002</v>
          </cell>
        </row>
        <row r="60">
          <cell r="A60">
            <v>-0.13856399999999999</v>
          </cell>
          <cell r="B60">
            <v>6.7299999999999999E-2</v>
          </cell>
          <cell r="C60">
            <v>-0.106322</v>
          </cell>
          <cell r="D60">
            <v>3.34829</v>
          </cell>
        </row>
        <row r="61">
          <cell r="A61">
            <v>-0.138991</v>
          </cell>
          <cell r="B61">
            <v>6.7343E-2</v>
          </cell>
          <cell r="C61">
            <v>-0.106472</v>
          </cell>
          <cell r="D61">
            <v>3.3496589999999999</v>
          </cell>
        </row>
        <row r="62">
          <cell r="A62">
            <v>-0.139154</v>
          </cell>
          <cell r="B62">
            <v>6.7391000000000006E-2</v>
          </cell>
          <cell r="C62">
            <v>-0.10609</v>
          </cell>
          <cell r="D62">
            <v>3.3483900000000002</v>
          </cell>
        </row>
        <row r="63">
          <cell r="A63">
            <v>-0.13928299999999999</v>
          </cell>
          <cell r="B63">
            <v>6.7447999999999994E-2</v>
          </cell>
          <cell r="C63">
            <v>-0.107019</v>
          </cell>
          <cell r="D63">
            <v>3.3487779999999998</v>
          </cell>
        </row>
        <row r="64">
          <cell r="A64">
            <v>-0.139184</v>
          </cell>
          <cell r="B64">
            <v>6.7199999999999996E-2</v>
          </cell>
          <cell r="C64">
            <v>-0.106391</v>
          </cell>
          <cell r="D64">
            <v>3.3493840000000001</v>
          </cell>
        </row>
        <row r="65">
          <cell r="A65">
            <v>-0.13850599999999999</v>
          </cell>
          <cell r="B65">
            <v>6.7044000000000006E-2</v>
          </cell>
          <cell r="C65">
            <v>-0.10602300000000001</v>
          </cell>
          <cell r="D65">
            <v>3.348678</v>
          </cell>
        </row>
        <row r="66">
          <cell r="A66">
            <v>-0.138404</v>
          </cell>
          <cell r="B66">
            <v>6.7292000000000005E-2</v>
          </cell>
          <cell r="C66">
            <v>-0.106666</v>
          </cell>
          <cell r="D66">
            <v>3.350365</v>
          </cell>
        </row>
        <row r="67">
          <cell r="A67">
            <v>-0.13905799999999999</v>
          </cell>
          <cell r="B67">
            <v>6.7450999999999997E-2</v>
          </cell>
          <cell r="C67">
            <v>-0.106589</v>
          </cell>
          <cell r="D67">
            <v>3.348665</v>
          </cell>
        </row>
        <row r="68">
          <cell r="A68">
            <v>-0.13897200000000001</v>
          </cell>
          <cell r="B68">
            <v>6.7434999999999995E-2</v>
          </cell>
          <cell r="C68">
            <v>-0.106515</v>
          </cell>
          <cell r="D68">
            <v>3.348859</v>
          </cell>
        </row>
        <row r="69">
          <cell r="A69">
            <v>-0.13858300000000001</v>
          </cell>
          <cell r="B69">
            <v>6.7428000000000002E-2</v>
          </cell>
          <cell r="C69">
            <v>-0.10668999999999999</v>
          </cell>
          <cell r="D69">
            <v>3.3495590000000002</v>
          </cell>
        </row>
        <row r="70">
          <cell r="A70">
            <v>-0.13889699999999999</v>
          </cell>
          <cell r="B70">
            <v>6.7430000000000004E-2</v>
          </cell>
          <cell r="C70">
            <v>-0.106765</v>
          </cell>
          <cell r="D70">
            <v>3.3491780000000002</v>
          </cell>
        </row>
        <row r="71">
          <cell r="A71">
            <v>-0.138845</v>
          </cell>
          <cell r="B71">
            <v>6.7398E-2</v>
          </cell>
          <cell r="C71">
            <v>-0.10646899999999999</v>
          </cell>
          <cell r="D71">
            <v>3.348115</v>
          </cell>
        </row>
        <row r="72">
          <cell r="A72">
            <v>-0.13916500000000001</v>
          </cell>
          <cell r="B72">
            <v>6.7446999999999993E-2</v>
          </cell>
          <cell r="C72">
            <v>-0.106498</v>
          </cell>
          <cell r="D72">
            <v>3.3487339999999999</v>
          </cell>
        </row>
        <row r="73">
          <cell r="A73">
            <v>-0.138879</v>
          </cell>
          <cell r="B73">
            <v>6.7323999999999995E-2</v>
          </cell>
          <cell r="C73">
            <v>-0.106597</v>
          </cell>
          <cell r="D73">
            <v>3.349809</v>
          </cell>
        </row>
        <row r="74">
          <cell r="A74">
            <v>-0.13920399999999999</v>
          </cell>
          <cell r="B74">
            <v>6.7348000000000005E-2</v>
          </cell>
          <cell r="C74">
            <v>-0.106393</v>
          </cell>
          <cell r="D74">
            <v>3.34924</v>
          </cell>
        </row>
        <row r="75">
          <cell r="A75">
            <v>-0.139094</v>
          </cell>
          <cell r="B75">
            <v>6.7144999999999996E-2</v>
          </cell>
          <cell r="C75">
            <v>-0.106252</v>
          </cell>
          <cell r="D75">
            <v>3.34884</v>
          </cell>
        </row>
        <row r="76">
          <cell r="A76">
            <v>-0.139181</v>
          </cell>
          <cell r="B76">
            <v>6.7303000000000002E-2</v>
          </cell>
          <cell r="C76">
            <v>-0.106019</v>
          </cell>
          <cell r="D76">
            <v>3.3490709999999999</v>
          </cell>
        </row>
        <row r="77">
          <cell r="A77">
            <v>-0.139345</v>
          </cell>
          <cell r="B77">
            <v>6.7554000000000003E-2</v>
          </cell>
          <cell r="C77">
            <v>-0.105985</v>
          </cell>
          <cell r="D77">
            <v>3.3476840000000001</v>
          </cell>
        </row>
        <row r="78">
          <cell r="A78">
            <v>-0.139568</v>
          </cell>
          <cell r="B78">
            <v>6.7518999999999996E-2</v>
          </cell>
          <cell r="C78">
            <v>-0.10646799999999999</v>
          </cell>
          <cell r="D78">
            <v>3.3495590000000002</v>
          </cell>
        </row>
        <row r="79">
          <cell r="A79">
            <v>-0.139348</v>
          </cell>
          <cell r="B79">
            <v>6.7375000000000004E-2</v>
          </cell>
          <cell r="C79">
            <v>-0.10649599999999999</v>
          </cell>
          <cell r="D79">
            <v>3.3491710000000001</v>
          </cell>
        </row>
        <row r="80">
          <cell r="A80">
            <v>-0.139602</v>
          </cell>
          <cell r="B80">
            <v>6.7410999999999999E-2</v>
          </cell>
          <cell r="C80">
            <v>-0.10616</v>
          </cell>
          <cell r="D80">
            <v>3.3481519999999998</v>
          </cell>
        </row>
        <row r="81">
          <cell r="A81">
            <v>-0.139042</v>
          </cell>
          <cell r="B81">
            <v>6.7266999999999993E-2</v>
          </cell>
          <cell r="C81">
            <v>-0.106157</v>
          </cell>
          <cell r="D81">
            <v>3.348503</v>
          </cell>
        </row>
        <row r="82">
          <cell r="A82">
            <v>-0.13889699999999999</v>
          </cell>
          <cell r="B82">
            <v>6.7282999999999996E-2</v>
          </cell>
          <cell r="C82">
            <v>-0.10583099999999999</v>
          </cell>
          <cell r="D82">
            <v>3.348115</v>
          </cell>
        </row>
        <row r="83">
          <cell r="A83">
            <v>-0.13878299999999999</v>
          </cell>
          <cell r="B83">
            <v>6.7180000000000004E-2</v>
          </cell>
          <cell r="C83">
            <v>-0.106173</v>
          </cell>
          <cell r="D83">
            <v>3.3483960000000002</v>
          </cell>
        </row>
        <row r="84">
          <cell r="A84">
            <v>-0.139124</v>
          </cell>
          <cell r="B84">
            <v>6.7562999999999998E-2</v>
          </cell>
          <cell r="C84">
            <v>-0.10673299999999999</v>
          </cell>
          <cell r="D84">
            <v>3.3497150000000002</v>
          </cell>
        </row>
        <row r="85">
          <cell r="A85">
            <v>-0.13919000000000001</v>
          </cell>
          <cell r="B85">
            <v>6.7403000000000005E-2</v>
          </cell>
          <cell r="C85">
            <v>-0.10623100000000001</v>
          </cell>
          <cell r="D85">
            <v>3.3481900000000002</v>
          </cell>
        </row>
        <row r="86">
          <cell r="A86">
            <v>-0.138872</v>
          </cell>
          <cell r="B86">
            <v>6.7232E-2</v>
          </cell>
          <cell r="C86">
            <v>-0.106143</v>
          </cell>
          <cell r="D86">
            <v>3.3476650000000001</v>
          </cell>
        </row>
        <row r="87">
          <cell r="A87">
            <v>-0.13899900000000001</v>
          </cell>
          <cell r="B87">
            <v>6.7150000000000001E-2</v>
          </cell>
          <cell r="C87">
            <v>-0.105947</v>
          </cell>
          <cell r="D87">
            <v>3.3487399999999998</v>
          </cell>
        </row>
        <row r="88">
          <cell r="A88">
            <v>-0.13900799999999999</v>
          </cell>
          <cell r="B88">
            <v>6.7371E-2</v>
          </cell>
          <cell r="C88">
            <v>-0.10648000000000001</v>
          </cell>
          <cell r="D88">
            <v>3.3490839999999999</v>
          </cell>
        </row>
        <row r="89">
          <cell r="A89">
            <v>-0.13929</v>
          </cell>
          <cell r="B89">
            <v>6.7235000000000003E-2</v>
          </cell>
          <cell r="C89">
            <v>-0.10630000000000001</v>
          </cell>
          <cell r="D89">
            <v>3.3483770000000002</v>
          </cell>
        </row>
        <row r="90">
          <cell r="A90">
            <v>-0.13864099999999999</v>
          </cell>
          <cell r="B90">
            <v>6.7228999999999997E-2</v>
          </cell>
          <cell r="C90">
            <v>-0.10592500000000001</v>
          </cell>
          <cell r="D90">
            <v>3.3493460000000002</v>
          </cell>
        </row>
        <row r="91">
          <cell r="A91">
            <v>-0.13889399999999999</v>
          </cell>
          <cell r="B91">
            <v>6.7293000000000006E-2</v>
          </cell>
          <cell r="C91">
            <v>-0.10626099999999999</v>
          </cell>
          <cell r="D91">
            <v>3.34849</v>
          </cell>
        </row>
        <row r="92">
          <cell r="A92">
            <v>-0.13874300000000001</v>
          </cell>
          <cell r="B92">
            <v>6.7215999999999998E-2</v>
          </cell>
          <cell r="C92">
            <v>-0.10644199999999999</v>
          </cell>
          <cell r="D92">
            <v>3.349996</v>
          </cell>
        </row>
        <row r="93">
          <cell r="A93">
            <v>-0.13872599999999999</v>
          </cell>
          <cell r="B93">
            <v>6.7125000000000004E-2</v>
          </cell>
          <cell r="C93">
            <v>-0.106152</v>
          </cell>
          <cell r="D93">
            <v>3.348484</v>
          </cell>
        </row>
        <row r="94">
          <cell r="A94">
            <v>-0.138983</v>
          </cell>
          <cell r="B94">
            <v>6.7262000000000002E-2</v>
          </cell>
          <cell r="C94">
            <v>-0.106305</v>
          </cell>
          <cell r="D94">
            <v>3.348427</v>
          </cell>
        </row>
        <row r="95">
          <cell r="A95">
            <v>-0.13891899999999999</v>
          </cell>
          <cell r="B95">
            <v>6.7249000000000003E-2</v>
          </cell>
          <cell r="C95">
            <v>-0.106715</v>
          </cell>
          <cell r="D95">
            <v>3.3491780000000002</v>
          </cell>
        </row>
        <row r="96">
          <cell r="A96">
            <v>-0.13900799999999999</v>
          </cell>
          <cell r="B96">
            <v>6.7156999999999994E-2</v>
          </cell>
          <cell r="C96">
            <v>-0.105964</v>
          </cell>
          <cell r="D96">
            <v>3.349815</v>
          </cell>
        </row>
        <row r="97">
          <cell r="A97">
            <v>-0.13922300000000001</v>
          </cell>
          <cell r="B97">
            <v>6.7407999999999996E-2</v>
          </cell>
          <cell r="C97">
            <v>-0.107283</v>
          </cell>
          <cell r="D97">
            <v>3.3484150000000001</v>
          </cell>
        </row>
        <row r="98">
          <cell r="A98">
            <v>-0.139074</v>
          </cell>
          <cell r="B98">
            <v>6.7053000000000001E-2</v>
          </cell>
          <cell r="C98">
            <v>-0.10626099999999999</v>
          </cell>
          <cell r="D98">
            <v>3.3478650000000001</v>
          </cell>
        </row>
        <row r="99">
          <cell r="A99">
            <v>-0.13856199999999999</v>
          </cell>
          <cell r="B99">
            <v>6.6975999999999994E-2</v>
          </cell>
          <cell r="C99">
            <v>-0.10635500000000001</v>
          </cell>
          <cell r="D99">
            <v>3.3491590000000002</v>
          </cell>
        </row>
        <row r="100">
          <cell r="A100">
            <v>-0.13847300000000001</v>
          </cell>
          <cell r="B100">
            <v>6.7091999999999999E-2</v>
          </cell>
          <cell r="C100">
            <v>-0.106436</v>
          </cell>
          <cell r="D100">
            <v>3.3491650000000002</v>
          </cell>
        </row>
        <row r="101">
          <cell r="A101">
            <v>-0.139181</v>
          </cell>
          <cell r="B101">
            <v>6.7191000000000001E-2</v>
          </cell>
          <cell r="C101">
            <v>-0.106519</v>
          </cell>
          <cell r="D101">
            <v>3.349796</v>
          </cell>
        </row>
        <row r="102">
          <cell r="A102">
            <v>-0.138351</v>
          </cell>
          <cell r="B102">
            <v>6.6986000000000004E-2</v>
          </cell>
          <cell r="C102">
            <v>-0.106405</v>
          </cell>
          <cell r="D102">
            <v>3.3487650000000002</v>
          </cell>
        </row>
        <row r="103">
          <cell r="A103">
            <v>-0.13832900000000001</v>
          </cell>
          <cell r="B103">
            <v>6.6890000000000005E-2</v>
          </cell>
          <cell r="C103">
            <v>-0.105853</v>
          </cell>
          <cell r="D103">
            <v>3.3479399999999999</v>
          </cell>
        </row>
        <row r="104">
          <cell r="A104">
            <v>-0.13889199999999999</v>
          </cell>
          <cell r="B104">
            <v>6.6850000000000007E-2</v>
          </cell>
          <cell r="C104">
            <v>-0.106658</v>
          </cell>
          <cell r="D104">
            <v>3.3490340000000001</v>
          </cell>
        </row>
        <row r="105">
          <cell r="A105">
            <v>-0.13852800000000001</v>
          </cell>
          <cell r="B105">
            <v>6.6978999999999997E-2</v>
          </cell>
          <cell r="C105">
            <v>-0.106561</v>
          </cell>
          <cell r="D105">
            <v>3.348265</v>
          </cell>
        </row>
        <row r="106">
          <cell r="A106">
            <v>-0.13891000000000001</v>
          </cell>
          <cell r="B106">
            <v>6.7112000000000005E-2</v>
          </cell>
          <cell r="C106">
            <v>-0.106041</v>
          </cell>
          <cell r="D106">
            <v>3.3470770000000001</v>
          </cell>
        </row>
        <row r="107">
          <cell r="A107">
            <v>-0.13856399999999999</v>
          </cell>
          <cell r="B107">
            <v>6.7062999999999998E-2</v>
          </cell>
          <cell r="C107">
            <v>-0.10653</v>
          </cell>
          <cell r="D107">
            <v>3.3490959999999999</v>
          </cell>
        </row>
        <row r="108">
          <cell r="A108">
            <v>-0.13936499999999999</v>
          </cell>
          <cell r="B108">
            <v>6.7235000000000003E-2</v>
          </cell>
          <cell r="C108">
            <v>-0.10670499999999999</v>
          </cell>
          <cell r="D108">
            <v>3.347359</v>
          </cell>
        </row>
        <row r="109">
          <cell r="A109">
            <v>-0.13905400000000001</v>
          </cell>
          <cell r="B109">
            <v>6.7100999999999994E-2</v>
          </cell>
          <cell r="C109">
            <v>-0.1065</v>
          </cell>
          <cell r="D109">
            <v>3.3482400000000001</v>
          </cell>
        </row>
        <row r="110">
          <cell r="A110">
            <v>-0.13905000000000001</v>
          </cell>
          <cell r="B110">
            <v>6.7256999999999997E-2</v>
          </cell>
          <cell r="C110">
            <v>-0.106354</v>
          </cell>
          <cell r="D110">
            <v>3.3490959999999999</v>
          </cell>
        </row>
        <row r="111">
          <cell r="A111">
            <v>-0.13897399999999999</v>
          </cell>
          <cell r="B111">
            <v>6.7160999999999998E-2</v>
          </cell>
          <cell r="C111">
            <v>-0.106404</v>
          </cell>
          <cell r="D111">
            <v>3.34829</v>
          </cell>
        </row>
        <row r="112">
          <cell r="A112">
            <v>-0.138711</v>
          </cell>
          <cell r="B112">
            <v>6.7031999999999994E-2</v>
          </cell>
          <cell r="C112">
            <v>-0.106115</v>
          </cell>
          <cell r="D112">
            <v>3.3487279999999999</v>
          </cell>
        </row>
        <row r="113">
          <cell r="A113">
            <v>-0.13894799999999999</v>
          </cell>
          <cell r="B113">
            <v>6.7113999999999993E-2</v>
          </cell>
          <cell r="C113">
            <v>-0.106166</v>
          </cell>
          <cell r="D113">
            <v>3.3489710000000001</v>
          </cell>
        </row>
        <row r="114">
          <cell r="A114">
            <v>-0.13919999999999999</v>
          </cell>
          <cell r="B114">
            <v>6.7164000000000001E-2</v>
          </cell>
          <cell r="C114">
            <v>-0.10677200000000001</v>
          </cell>
          <cell r="D114">
            <v>3.3481399999999999</v>
          </cell>
        </row>
        <row r="115">
          <cell r="A115">
            <v>-0.138465</v>
          </cell>
          <cell r="B115">
            <v>6.6954E-2</v>
          </cell>
          <cell r="C115">
            <v>-0.106475</v>
          </cell>
          <cell r="D115">
            <v>3.349828</v>
          </cell>
        </row>
        <row r="116">
          <cell r="A116">
            <v>-0.139012</v>
          </cell>
          <cell r="B116">
            <v>6.7073999999999995E-2</v>
          </cell>
          <cell r="C116">
            <v>-0.10593</v>
          </cell>
          <cell r="D116">
            <v>3.3480460000000001</v>
          </cell>
        </row>
        <row r="117">
          <cell r="A117">
            <v>-0.138543</v>
          </cell>
          <cell r="B117">
            <v>6.7002000000000006E-2</v>
          </cell>
          <cell r="C117">
            <v>-0.10617699999999999</v>
          </cell>
          <cell r="D117">
            <v>3.348446</v>
          </cell>
        </row>
        <row r="118">
          <cell r="A118">
            <v>-0.13874700000000001</v>
          </cell>
          <cell r="B118">
            <v>6.6977999999999996E-2</v>
          </cell>
          <cell r="C118">
            <v>-0.10625800000000001</v>
          </cell>
          <cell r="D118">
            <v>3.3478400000000001</v>
          </cell>
        </row>
        <row r="119">
          <cell r="A119">
            <v>-0.139069</v>
          </cell>
          <cell r="B119">
            <v>6.7160999999999998E-2</v>
          </cell>
          <cell r="C119">
            <v>-0.106626</v>
          </cell>
          <cell r="D119">
            <v>3.348859</v>
          </cell>
        </row>
        <row r="120">
          <cell r="A120">
            <v>-0.13874700000000001</v>
          </cell>
          <cell r="B120">
            <v>6.6896999999999998E-2</v>
          </cell>
          <cell r="C120">
            <v>-0.106325</v>
          </cell>
          <cell r="D120">
            <v>3.3487339999999999</v>
          </cell>
        </row>
        <row r="121">
          <cell r="A121">
            <v>-0.13895199999999999</v>
          </cell>
          <cell r="B121">
            <v>6.7141000000000006E-2</v>
          </cell>
          <cell r="C121">
            <v>-0.10660600000000001</v>
          </cell>
          <cell r="D121">
            <v>3.3489460000000002</v>
          </cell>
        </row>
        <row r="122">
          <cell r="A122">
            <v>-0.13939699999999999</v>
          </cell>
          <cell r="B122">
            <v>6.7514000000000005E-2</v>
          </cell>
          <cell r="C122">
            <v>-0.106768</v>
          </cell>
          <cell r="D122">
            <v>3.3493029999999999</v>
          </cell>
        </row>
        <row r="123">
          <cell r="A123">
            <v>-0.13849800000000001</v>
          </cell>
          <cell r="B123">
            <v>6.7142999999999994E-2</v>
          </cell>
          <cell r="C123">
            <v>-0.106266</v>
          </cell>
          <cell r="D123">
            <v>3.3491900000000001</v>
          </cell>
        </row>
        <row r="124">
          <cell r="A124">
            <v>-0.139016</v>
          </cell>
          <cell r="B124">
            <v>6.7086000000000007E-2</v>
          </cell>
          <cell r="C124">
            <v>-0.106596</v>
          </cell>
          <cell r="D124">
            <v>3.3480840000000001</v>
          </cell>
        </row>
        <row r="125">
          <cell r="A125">
            <v>-0.13900100000000001</v>
          </cell>
          <cell r="B125">
            <v>6.7221000000000003E-2</v>
          </cell>
          <cell r="C125">
            <v>-0.10623199999999999</v>
          </cell>
          <cell r="D125">
            <v>3.3480089999999998</v>
          </cell>
        </row>
        <row r="126">
          <cell r="A126">
            <v>-0.139098</v>
          </cell>
          <cell r="B126">
            <v>6.7131999999999997E-2</v>
          </cell>
          <cell r="C126">
            <v>-0.106097</v>
          </cell>
          <cell r="D126">
            <v>3.3481459999999998</v>
          </cell>
        </row>
        <row r="127">
          <cell r="A127">
            <v>-0.13933799999999999</v>
          </cell>
          <cell r="B127">
            <v>6.7263000000000003E-2</v>
          </cell>
          <cell r="C127">
            <v>-0.106487</v>
          </cell>
          <cell r="D127">
            <v>3.3481709999999998</v>
          </cell>
        </row>
        <row r="128">
          <cell r="A128">
            <v>-0.13909199999999999</v>
          </cell>
          <cell r="B128">
            <v>6.7233000000000001E-2</v>
          </cell>
          <cell r="C128">
            <v>-0.10646799999999999</v>
          </cell>
          <cell r="D128">
            <v>3.3483269999999998</v>
          </cell>
        </row>
        <row r="129">
          <cell r="A129">
            <v>-0.13911000000000001</v>
          </cell>
          <cell r="B129">
            <v>6.7204E-2</v>
          </cell>
          <cell r="C129">
            <v>-0.106943</v>
          </cell>
          <cell r="D129">
            <v>3.3487710000000002</v>
          </cell>
        </row>
        <row r="130">
          <cell r="A130">
            <v>-0.13927999999999999</v>
          </cell>
          <cell r="B130">
            <v>6.7377000000000006E-2</v>
          </cell>
          <cell r="C130">
            <v>-0.10596800000000001</v>
          </cell>
          <cell r="D130">
            <v>3.347677</v>
          </cell>
        </row>
        <row r="131">
          <cell r="A131">
            <v>-0.13925100000000001</v>
          </cell>
          <cell r="B131">
            <v>6.7095000000000002E-2</v>
          </cell>
          <cell r="C131">
            <v>-0.106812</v>
          </cell>
          <cell r="D131">
            <v>3.3493529999999998</v>
          </cell>
        </row>
        <row r="132">
          <cell r="A132">
            <v>-0.138461</v>
          </cell>
          <cell r="B132">
            <v>6.6946000000000006E-2</v>
          </cell>
          <cell r="C132">
            <v>-0.10609200000000001</v>
          </cell>
          <cell r="D132">
            <v>3.3486030000000002</v>
          </cell>
        </row>
        <row r="133">
          <cell r="A133">
            <v>-0.138822</v>
          </cell>
          <cell r="B133">
            <v>6.6944000000000004E-2</v>
          </cell>
          <cell r="C133">
            <v>-0.10627499999999999</v>
          </cell>
          <cell r="D133">
            <v>3.3492090000000001</v>
          </cell>
        </row>
        <row r="134">
          <cell r="A134">
            <v>-0.13882900000000001</v>
          </cell>
          <cell r="B134">
            <v>6.6975999999999994E-2</v>
          </cell>
          <cell r="C134">
            <v>-0.10603700000000001</v>
          </cell>
          <cell r="D134">
            <v>3.3493339999999998</v>
          </cell>
        </row>
        <row r="135">
          <cell r="A135">
            <v>-0.13948199999999999</v>
          </cell>
          <cell r="B135">
            <v>6.7131999999999997E-2</v>
          </cell>
          <cell r="C135">
            <v>-0.106325</v>
          </cell>
          <cell r="D135">
            <v>3.349615</v>
          </cell>
        </row>
        <row r="136">
          <cell r="A136">
            <v>-0.139292</v>
          </cell>
          <cell r="B136">
            <v>6.7142999999999994E-2</v>
          </cell>
          <cell r="C136">
            <v>-0.106429</v>
          </cell>
          <cell r="D136">
            <v>3.3478590000000001</v>
          </cell>
        </row>
        <row r="137">
          <cell r="A137">
            <v>-0.13919899999999999</v>
          </cell>
          <cell r="B137">
            <v>6.7194000000000004E-2</v>
          </cell>
          <cell r="C137">
            <v>-0.10627399999999999</v>
          </cell>
          <cell r="D137">
            <v>3.348452</v>
          </cell>
        </row>
        <row r="138">
          <cell r="A138">
            <v>-0.139017</v>
          </cell>
          <cell r="B138">
            <v>6.7121E-2</v>
          </cell>
          <cell r="C138">
            <v>-0.10629</v>
          </cell>
          <cell r="D138">
            <v>3.3472840000000001</v>
          </cell>
        </row>
        <row r="139">
          <cell r="A139">
            <v>-0.13886100000000001</v>
          </cell>
          <cell r="B139">
            <v>6.7141000000000006E-2</v>
          </cell>
          <cell r="C139">
            <v>-0.106211</v>
          </cell>
          <cell r="D139">
            <v>3.3486090000000002</v>
          </cell>
        </row>
        <row r="140">
          <cell r="A140">
            <v>-0.13952800000000001</v>
          </cell>
          <cell r="B140">
            <v>6.7279000000000005E-2</v>
          </cell>
          <cell r="C140">
            <v>-0.106826</v>
          </cell>
          <cell r="D140">
            <v>3.347871</v>
          </cell>
        </row>
        <row r="141">
          <cell r="A141">
            <v>-0.13911399999999999</v>
          </cell>
          <cell r="B141">
            <v>6.7333000000000004E-2</v>
          </cell>
          <cell r="C141">
            <v>-0.10663300000000001</v>
          </cell>
          <cell r="D141">
            <v>3.3482150000000002</v>
          </cell>
        </row>
        <row r="142">
          <cell r="A142">
            <v>-0.13906299999999999</v>
          </cell>
          <cell r="B142">
            <v>6.7122000000000001E-2</v>
          </cell>
          <cell r="C142">
            <v>-0.106318</v>
          </cell>
          <cell r="D142">
            <v>3.3480400000000001</v>
          </cell>
        </row>
        <row r="143">
          <cell r="A143">
            <v>-0.13922100000000001</v>
          </cell>
          <cell r="B143">
            <v>6.7164000000000001E-2</v>
          </cell>
          <cell r="C143">
            <v>-0.106576</v>
          </cell>
          <cell r="D143">
            <v>3.3487650000000002</v>
          </cell>
        </row>
        <row r="144">
          <cell r="A144">
            <v>-0.139346</v>
          </cell>
          <cell r="B144">
            <v>6.7176E-2</v>
          </cell>
          <cell r="C144">
            <v>-0.106222</v>
          </cell>
          <cell r="D144">
            <v>3.348671</v>
          </cell>
        </row>
        <row r="145">
          <cell r="A145">
            <v>-0.13872599999999999</v>
          </cell>
          <cell r="B145">
            <v>6.7124000000000003E-2</v>
          </cell>
          <cell r="C145">
            <v>-0.10663300000000001</v>
          </cell>
          <cell r="D145">
            <v>3.3492150000000001</v>
          </cell>
        </row>
        <row r="146">
          <cell r="A146">
            <v>-0.13881199999999999</v>
          </cell>
          <cell r="B146">
            <v>6.7040000000000002E-2</v>
          </cell>
          <cell r="C146">
            <v>-0.106239</v>
          </cell>
          <cell r="D146">
            <v>3.348446</v>
          </cell>
        </row>
        <row r="147">
          <cell r="A147">
            <v>-0.13895399999999999</v>
          </cell>
          <cell r="B147">
            <v>6.6977999999999996E-2</v>
          </cell>
          <cell r="C147">
            <v>-0.106404</v>
          </cell>
          <cell r="D147">
            <v>3.348484</v>
          </cell>
        </row>
        <row r="148">
          <cell r="A148">
            <v>-0.13886499999999999</v>
          </cell>
          <cell r="B148">
            <v>6.7161999999999999E-2</v>
          </cell>
          <cell r="C148">
            <v>-0.10600800000000001</v>
          </cell>
          <cell r="D148">
            <v>3.347709</v>
          </cell>
        </row>
        <row r="149">
          <cell r="A149">
            <v>-0.139044</v>
          </cell>
          <cell r="B149">
            <v>6.7278000000000004E-2</v>
          </cell>
          <cell r="C149">
            <v>-0.106262</v>
          </cell>
          <cell r="D149">
            <v>3.3487589999999998</v>
          </cell>
        </row>
        <row r="150">
          <cell r="A150">
            <v>-0.13866700000000001</v>
          </cell>
          <cell r="B150">
            <v>6.6947999999999994E-2</v>
          </cell>
          <cell r="C150">
            <v>-0.106448</v>
          </cell>
          <cell r="D150">
            <v>3.349828</v>
          </cell>
        </row>
        <row r="151">
          <cell r="A151">
            <v>-0.13903499999999999</v>
          </cell>
          <cell r="B151">
            <v>6.7143999999999995E-2</v>
          </cell>
          <cell r="C151">
            <v>-0.10603899999999999</v>
          </cell>
          <cell r="D151">
            <v>3.347477</v>
          </cell>
        </row>
        <row r="152">
          <cell r="A152">
            <v>-0.138851</v>
          </cell>
          <cell r="B152">
            <v>6.7015000000000005E-2</v>
          </cell>
          <cell r="C152">
            <v>-0.10604</v>
          </cell>
          <cell r="D152">
            <v>3.3485960000000001</v>
          </cell>
        </row>
        <row r="153">
          <cell r="A153">
            <v>-0.13850499999999999</v>
          </cell>
          <cell r="B153">
            <v>6.6952999999999999E-2</v>
          </cell>
          <cell r="C153">
            <v>-0.105865</v>
          </cell>
          <cell r="D153">
            <v>3.3483149999999999</v>
          </cell>
        </row>
        <row r="154">
          <cell r="A154">
            <v>-0.13885</v>
          </cell>
          <cell r="B154">
            <v>6.7086999999999994E-2</v>
          </cell>
          <cell r="C154">
            <v>-0.106515</v>
          </cell>
          <cell r="D154">
            <v>3.3485149999999999</v>
          </cell>
        </row>
        <row r="155">
          <cell r="A155">
            <v>-0.13883100000000001</v>
          </cell>
          <cell r="B155">
            <v>6.7077999999999999E-2</v>
          </cell>
          <cell r="C155">
            <v>-0.10638</v>
          </cell>
          <cell r="D155">
            <v>3.3492280000000001</v>
          </cell>
        </row>
        <row r="156">
          <cell r="A156">
            <v>-0.13800299999999999</v>
          </cell>
          <cell r="B156">
            <v>6.6788E-2</v>
          </cell>
          <cell r="C156">
            <v>-0.10598200000000001</v>
          </cell>
          <cell r="D156">
            <v>3.3488030000000002</v>
          </cell>
        </row>
        <row r="157">
          <cell r="A157">
            <v>-0.13905999999999999</v>
          </cell>
          <cell r="B157">
            <v>6.7095000000000002E-2</v>
          </cell>
          <cell r="C157">
            <v>-0.106193</v>
          </cell>
          <cell r="D157">
            <v>3.3490340000000001</v>
          </cell>
        </row>
        <row r="158">
          <cell r="A158">
            <v>-0.13928099999999999</v>
          </cell>
          <cell r="B158">
            <v>6.7154000000000005E-2</v>
          </cell>
          <cell r="C158">
            <v>-0.106333</v>
          </cell>
          <cell r="D158">
            <v>3.3489840000000002</v>
          </cell>
        </row>
        <row r="159">
          <cell r="A159">
            <v>-0.13866500000000001</v>
          </cell>
          <cell r="B159">
            <v>6.6978999999999997E-2</v>
          </cell>
          <cell r="C159">
            <v>-0.10599</v>
          </cell>
          <cell r="D159">
            <v>3.3480460000000001</v>
          </cell>
        </row>
        <row r="160">
          <cell r="A160">
            <v>-0.13875299999999999</v>
          </cell>
          <cell r="B160">
            <v>6.7151000000000002E-2</v>
          </cell>
          <cell r="C160">
            <v>-0.10619000000000001</v>
          </cell>
          <cell r="D160">
            <v>3.3493710000000001</v>
          </cell>
        </row>
        <row r="161">
          <cell r="A161">
            <v>-0.13894999999999999</v>
          </cell>
          <cell r="B161">
            <v>6.6985000000000003E-2</v>
          </cell>
          <cell r="C161">
            <v>-0.10587000000000001</v>
          </cell>
          <cell r="D161">
            <v>3.3483149999999999</v>
          </cell>
        </row>
        <row r="162">
          <cell r="A162">
            <v>-0.13871800000000001</v>
          </cell>
          <cell r="B162">
            <v>6.7193000000000003E-2</v>
          </cell>
          <cell r="C162">
            <v>-0.106143</v>
          </cell>
          <cell r="D162">
            <v>3.3487840000000002</v>
          </cell>
        </row>
        <row r="163">
          <cell r="A163">
            <v>-0.138354</v>
          </cell>
          <cell r="B163">
            <v>6.7017999999999994E-2</v>
          </cell>
          <cell r="C163">
            <v>-0.106215</v>
          </cell>
          <cell r="D163">
            <v>3.3496589999999999</v>
          </cell>
        </row>
        <row r="164">
          <cell r="A164">
            <v>-0.13883200000000001</v>
          </cell>
          <cell r="B164">
            <v>6.7100999999999994E-2</v>
          </cell>
          <cell r="C164">
            <v>-0.10645399999999999</v>
          </cell>
          <cell r="D164">
            <v>3.3478650000000001</v>
          </cell>
        </row>
        <row r="165">
          <cell r="A165">
            <v>-0.13850599999999999</v>
          </cell>
          <cell r="B165">
            <v>6.7070000000000005E-2</v>
          </cell>
          <cell r="C165">
            <v>-0.106615</v>
          </cell>
          <cell r="D165">
            <v>3.3506649999999998</v>
          </cell>
        </row>
        <row r="166">
          <cell r="A166">
            <v>-0.138876</v>
          </cell>
          <cell r="B166">
            <v>6.7207000000000003E-2</v>
          </cell>
          <cell r="C166">
            <v>-0.10639999999999999</v>
          </cell>
          <cell r="D166">
            <v>3.347915</v>
          </cell>
        </row>
        <row r="167">
          <cell r="A167">
            <v>-0.13924</v>
          </cell>
          <cell r="B167">
            <v>6.7353999999999997E-2</v>
          </cell>
          <cell r="C167">
            <v>-0.10666299999999999</v>
          </cell>
          <cell r="D167">
            <v>3.3489089999999999</v>
          </cell>
        </row>
        <row r="168">
          <cell r="A168">
            <v>-0.13863600000000001</v>
          </cell>
          <cell r="B168">
            <v>6.7152000000000003E-2</v>
          </cell>
          <cell r="C168">
            <v>-0.106484</v>
          </cell>
          <cell r="D168">
            <v>3.3485960000000001</v>
          </cell>
        </row>
        <row r="169">
          <cell r="A169">
            <v>-0.138547</v>
          </cell>
          <cell r="B169">
            <v>6.7121E-2</v>
          </cell>
          <cell r="C169">
            <v>-0.106032</v>
          </cell>
          <cell r="D169">
            <v>3.3491960000000001</v>
          </cell>
        </row>
        <row r="170">
          <cell r="A170">
            <v>-0.13870299999999999</v>
          </cell>
          <cell r="B170">
            <v>6.7415000000000003E-2</v>
          </cell>
          <cell r="C170">
            <v>-0.106584</v>
          </cell>
          <cell r="D170">
            <v>3.3494709999999999</v>
          </cell>
        </row>
        <row r="171">
          <cell r="A171">
            <v>-0.13897300000000001</v>
          </cell>
          <cell r="B171">
            <v>6.7063999999999999E-2</v>
          </cell>
          <cell r="C171">
            <v>-0.106296</v>
          </cell>
          <cell r="D171">
            <v>3.347702</v>
          </cell>
        </row>
        <row r="172">
          <cell r="A172">
            <v>-0.13863300000000001</v>
          </cell>
          <cell r="B172">
            <v>6.7048999999999997E-2</v>
          </cell>
          <cell r="C172">
            <v>-0.106304</v>
          </cell>
          <cell r="D172">
            <v>3.3473090000000001</v>
          </cell>
        </row>
        <row r="173">
          <cell r="A173">
            <v>-0.13880600000000001</v>
          </cell>
          <cell r="B173">
            <v>6.7198999999999995E-2</v>
          </cell>
          <cell r="C173">
            <v>-0.10641200000000001</v>
          </cell>
          <cell r="D173">
            <v>3.3484150000000001</v>
          </cell>
        </row>
        <row r="174">
          <cell r="A174">
            <v>-0.139177</v>
          </cell>
          <cell r="B174">
            <v>6.7321000000000006E-2</v>
          </cell>
          <cell r="C174">
            <v>-0.10628799999999999</v>
          </cell>
          <cell r="D174">
            <v>3.3482210000000001</v>
          </cell>
        </row>
        <row r="175">
          <cell r="A175">
            <v>-0.13877700000000001</v>
          </cell>
          <cell r="B175">
            <v>6.7149E-2</v>
          </cell>
          <cell r="C175">
            <v>-0.106393</v>
          </cell>
          <cell r="D175">
            <v>3.3477589999999999</v>
          </cell>
        </row>
        <row r="176">
          <cell r="A176">
            <v>-0.139205</v>
          </cell>
          <cell r="B176">
            <v>6.7332000000000003E-2</v>
          </cell>
          <cell r="C176">
            <v>-0.106546</v>
          </cell>
          <cell r="D176">
            <v>3.3484959999999999</v>
          </cell>
        </row>
        <row r="177">
          <cell r="A177">
            <v>-0.138215</v>
          </cell>
          <cell r="B177">
            <v>6.7045999999999994E-2</v>
          </cell>
          <cell r="C177">
            <v>-0.106124</v>
          </cell>
          <cell r="D177">
            <v>3.3499279999999998</v>
          </cell>
        </row>
        <row r="178">
          <cell r="A178">
            <v>-0.13858899999999999</v>
          </cell>
          <cell r="B178">
            <v>6.7196000000000006E-2</v>
          </cell>
          <cell r="C178">
            <v>-0.106615</v>
          </cell>
          <cell r="D178">
            <v>3.3482090000000002</v>
          </cell>
        </row>
        <row r="179">
          <cell r="A179">
            <v>-0.13888200000000001</v>
          </cell>
          <cell r="B179">
            <v>6.7108000000000001E-2</v>
          </cell>
          <cell r="C179">
            <v>-0.106422</v>
          </cell>
          <cell r="D179">
            <v>3.3493339999999998</v>
          </cell>
        </row>
        <row r="180">
          <cell r="A180">
            <v>-0.138714</v>
          </cell>
          <cell r="B180">
            <v>6.7138000000000003E-2</v>
          </cell>
          <cell r="C180">
            <v>-0.106146</v>
          </cell>
          <cell r="D180">
            <v>3.348846</v>
          </cell>
        </row>
        <row r="181">
          <cell r="A181">
            <v>-0.138493</v>
          </cell>
          <cell r="B181">
            <v>6.7155000000000006E-2</v>
          </cell>
          <cell r="C181">
            <v>-0.106283</v>
          </cell>
          <cell r="D181">
            <v>3.3497780000000001</v>
          </cell>
        </row>
        <row r="182">
          <cell r="A182">
            <v>-0.13839799999999999</v>
          </cell>
          <cell r="B182">
            <v>6.6906999999999994E-2</v>
          </cell>
          <cell r="C182">
            <v>-0.106252</v>
          </cell>
          <cell r="D182">
            <v>3.3488090000000001</v>
          </cell>
        </row>
        <row r="183">
          <cell r="A183">
            <v>-0.13900100000000001</v>
          </cell>
          <cell r="B183">
            <v>6.7327999999999999E-2</v>
          </cell>
          <cell r="C183">
            <v>-0.106423</v>
          </cell>
          <cell r="D183">
            <v>3.3487339999999999</v>
          </cell>
        </row>
        <row r="184">
          <cell r="A184">
            <v>-0.13918</v>
          </cell>
          <cell r="B184">
            <v>6.7135E-2</v>
          </cell>
          <cell r="C184">
            <v>-0.106472</v>
          </cell>
          <cell r="D184">
            <v>3.3484020000000001</v>
          </cell>
        </row>
        <row r="185">
          <cell r="A185">
            <v>-0.139208</v>
          </cell>
          <cell r="B185">
            <v>6.7278000000000004E-2</v>
          </cell>
          <cell r="C185">
            <v>-0.106222</v>
          </cell>
          <cell r="D185">
            <v>3.3485589999999998</v>
          </cell>
        </row>
        <row r="186">
          <cell r="A186">
            <v>-0.13872899999999999</v>
          </cell>
          <cell r="B186">
            <v>6.7133999999999999E-2</v>
          </cell>
          <cell r="C186">
            <v>-0.1062</v>
          </cell>
          <cell r="D186">
            <v>3.348115</v>
          </cell>
        </row>
        <row r="187">
          <cell r="A187">
            <v>-0.138872</v>
          </cell>
          <cell r="B187">
            <v>6.7226999999999995E-2</v>
          </cell>
          <cell r="C187">
            <v>-0.10613499999999999</v>
          </cell>
          <cell r="D187">
            <v>3.3487589999999998</v>
          </cell>
        </row>
        <row r="188">
          <cell r="A188">
            <v>-0.138789</v>
          </cell>
          <cell r="B188">
            <v>6.7154000000000005E-2</v>
          </cell>
          <cell r="C188">
            <v>-0.106612</v>
          </cell>
          <cell r="D188">
            <v>3.348859</v>
          </cell>
        </row>
        <row r="189">
          <cell r="A189">
            <v>-0.139178</v>
          </cell>
          <cell r="B189">
            <v>6.719E-2</v>
          </cell>
          <cell r="C189">
            <v>-0.106305</v>
          </cell>
          <cell r="D189">
            <v>3.347909</v>
          </cell>
        </row>
        <row r="190">
          <cell r="A190">
            <v>-0.138959</v>
          </cell>
          <cell r="B190">
            <v>6.7200999999999997E-2</v>
          </cell>
          <cell r="C190">
            <v>-0.10609</v>
          </cell>
          <cell r="D190">
            <v>3.3490839999999999</v>
          </cell>
        </row>
        <row r="191">
          <cell r="A191">
            <v>-0.13921500000000001</v>
          </cell>
          <cell r="B191">
            <v>6.7125000000000004E-2</v>
          </cell>
          <cell r="C191">
            <v>-0.106517</v>
          </cell>
          <cell r="D191">
            <v>3.3482020000000001</v>
          </cell>
        </row>
        <row r="192">
          <cell r="A192">
            <v>-0.13869000000000001</v>
          </cell>
          <cell r="B192">
            <v>6.7015000000000005E-2</v>
          </cell>
          <cell r="C192">
            <v>-0.105948</v>
          </cell>
          <cell r="D192">
            <v>3.3489279999999999</v>
          </cell>
        </row>
        <row r="193">
          <cell r="A193">
            <v>-0.139206</v>
          </cell>
          <cell r="B193">
            <v>6.7311999999999997E-2</v>
          </cell>
          <cell r="C193">
            <v>-0.106255</v>
          </cell>
          <cell r="D193">
            <v>3.3494649999999999</v>
          </cell>
        </row>
        <row r="194">
          <cell r="A194">
            <v>-0.13910800000000001</v>
          </cell>
          <cell r="B194">
            <v>6.7141999999999993E-2</v>
          </cell>
          <cell r="C194">
            <v>-0.10645</v>
          </cell>
          <cell r="D194">
            <v>3.3492839999999999</v>
          </cell>
        </row>
        <row r="195">
          <cell r="A195">
            <v>-0.138876</v>
          </cell>
          <cell r="B195">
            <v>6.6809999999999994E-2</v>
          </cell>
          <cell r="C195">
            <v>-0.10579</v>
          </cell>
          <cell r="D195">
            <v>3.3476520000000001</v>
          </cell>
        </row>
        <row r="196">
          <cell r="A196">
            <v>-0.139122</v>
          </cell>
          <cell r="B196">
            <v>6.7230999999999999E-2</v>
          </cell>
          <cell r="C196">
            <v>-0.106373</v>
          </cell>
          <cell r="D196">
            <v>3.3481459999999998</v>
          </cell>
        </row>
        <row r="197">
          <cell r="A197">
            <v>-0.13910400000000001</v>
          </cell>
          <cell r="B197">
            <v>6.7202999999999999E-2</v>
          </cell>
          <cell r="C197">
            <v>-0.10641399999999999</v>
          </cell>
          <cell r="D197">
            <v>3.3482020000000001</v>
          </cell>
        </row>
        <row r="198">
          <cell r="A198">
            <v>-0.13891899999999999</v>
          </cell>
          <cell r="B198">
            <v>6.7250000000000004E-2</v>
          </cell>
          <cell r="C198">
            <v>-0.106363</v>
          </cell>
          <cell r="D198">
            <v>3.3472400000000002</v>
          </cell>
        </row>
        <row r="199">
          <cell r="A199">
            <v>-0.13921600000000001</v>
          </cell>
          <cell r="B199">
            <v>6.7399000000000001E-2</v>
          </cell>
          <cell r="C199">
            <v>-0.10627200000000001</v>
          </cell>
          <cell r="D199">
            <v>3.3478840000000001</v>
          </cell>
        </row>
        <row r="200">
          <cell r="A200">
            <v>-0.139153</v>
          </cell>
          <cell r="B200">
            <v>6.7321000000000006E-2</v>
          </cell>
          <cell r="C200">
            <v>-0.105906</v>
          </cell>
          <cell r="D200">
            <v>3.348427</v>
          </cell>
        </row>
        <row r="201">
          <cell r="A201">
            <v>-0.138798</v>
          </cell>
          <cell r="B201">
            <v>6.7194000000000004E-2</v>
          </cell>
          <cell r="C201">
            <v>-0.10648199999999999</v>
          </cell>
          <cell r="D201">
            <v>3.3479960000000002</v>
          </cell>
        </row>
        <row r="202">
          <cell r="A202">
            <v>-0.139178</v>
          </cell>
          <cell r="B202">
            <v>6.7322999999999994E-2</v>
          </cell>
          <cell r="C202">
            <v>-0.106226</v>
          </cell>
          <cell r="D202">
            <v>3.3489589999999998</v>
          </cell>
        </row>
        <row r="203">
          <cell r="A203">
            <v>-0.139068</v>
          </cell>
          <cell r="B203">
            <v>6.7264000000000004E-2</v>
          </cell>
          <cell r="C203">
            <v>-0.106054</v>
          </cell>
          <cell r="D203">
            <v>3.3472520000000001</v>
          </cell>
        </row>
        <row r="204">
          <cell r="A204">
            <v>-0.13895099999999999</v>
          </cell>
          <cell r="B204">
            <v>6.7211999999999994E-2</v>
          </cell>
          <cell r="C204">
            <v>-0.10670200000000001</v>
          </cell>
          <cell r="D204">
            <v>3.3491279999999999</v>
          </cell>
        </row>
        <row r="205">
          <cell r="A205">
            <v>-0.13844000000000001</v>
          </cell>
          <cell r="B205">
            <v>6.6899E-2</v>
          </cell>
          <cell r="C205">
            <v>-0.10602300000000001</v>
          </cell>
          <cell r="D205">
            <v>3.3480840000000001</v>
          </cell>
        </row>
        <row r="206">
          <cell r="A206">
            <v>-0.138684</v>
          </cell>
          <cell r="B206">
            <v>6.7050999999999999E-2</v>
          </cell>
          <cell r="C206">
            <v>-0.105772</v>
          </cell>
          <cell r="D206">
            <v>3.3490839999999999</v>
          </cell>
        </row>
        <row r="207">
          <cell r="A207">
            <v>-0.139517</v>
          </cell>
          <cell r="B207">
            <v>6.7252000000000006E-2</v>
          </cell>
          <cell r="C207">
            <v>-0.106207</v>
          </cell>
          <cell r="D207">
            <v>3.3482959999999999</v>
          </cell>
        </row>
        <row r="208">
          <cell r="A208">
            <v>-0.13866100000000001</v>
          </cell>
          <cell r="B208">
            <v>6.7008999999999999E-2</v>
          </cell>
          <cell r="C208">
            <v>-0.1061</v>
          </cell>
          <cell r="D208">
            <v>3.3495590000000002</v>
          </cell>
        </row>
        <row r="209">
          <cell r="A209">
            <v>-0.13907900000000001</v>
          </cell>
          <cell r="B209">
            <v>6.7318000000000003E-2</v>
          </cell>
          <cell r="C209">
            <v>-0.10677399999999999</v>
          </cell>
          <cell r="D209">
            <v>3.3490030000000002</v>
          </cell>
        </row>
        <row r="210">
          <cell r="A210">
            <v>-0.13946</v>
          </cell>
          <cell r="B210">
            <v>6.7327999999999999E-2</v>
          </cell>
          <cell r="C210">
            <v>-0.10659399999999999</v>
          </cell>
          <cell r="D210">
            <v>3.3487900000000002</v>
          </cell>
        </row>
        <row r="211">
          <cell r="A211">
            <v>-0.13872200000000001</v>
          </cell>
          <cell r="B211">
            <v>6.7264000000000004E-2</v>
          </cell>
          <cell r="C211">
            <v>-0.106804</v>
          </cell>
          <cell r="D211">
            <v>3.3504459999999998</v>
          </cell>
        </row>
        <row r="212">
          <cell r="A212">
            <v>-0.13866100000000001</v>
          </cell>
          <cell r="B212">
            <v>6.7197999999999994E-2</v>
          </cell>
          <cell r="C212">
            <v>-0.106308</v>
          </cell>
          <cell r="D212">
            <v>3.349421</v>
          </cell>
        </row>
        <row r="213">
          <cell r="A213">
            <v>-0.138902</v>
          </cell>
          <cell r="B213">
            <v>6.7017999999999994E-2</v>
          </cell>
          <cell r="C213">
            <v>-0.106701</v>
          </cell>
          <cell r="D213">
            <v>3.34904</v>
          </cell>
        </row>
        <row r="214">
          <cell r="A214">
            <v>-0.13925699999999999</v>
          </cell>
          <cell r="B214">
            <v>6.7332000000000003E-2</v>
          </cell>
          <cell r="C214">
            <v>-0.106854</v>
          </cell>
          <cell r="D214">
            <v>3.3481589999999999</v>
          </cell>
        </row>
        <row r="215">
          <cell r="A215">
            <v>-0.13878799999999999</v>
          </cell>
          <cell r="B215">
            <v>6.7198999999999995E-2</v>
          </cell>
          <cell r="C215">
            <v>-0.106266</v>
          </cell>
          <cell r="D215">
            <v>3.3476520000000001</v>
          </cell>
        </row>
        <row r="216">
          <cell r="A216">
            <v>-0.13905300000000001</v>
          </cell>
          <cell r="B216">
            <v>6.7107E-2</v>
          </cell>
          <cell r="C216">
            <v>-0.106366</v>
          </cell>
          <cell r="D216">
            <v>3.3483399999999999</v>
          </cell>
        </row>
        <row r="217">
          <cell r="A217">
            <v>-0.13894699999999999</v>
          </cell>
          <cell r="B217">
            <v>6.7335000000000006E-2</v>
          </cell>
          <cell r="C217">
            <v>-0.10635699999999999</v>
          </cell>
          <cell r="D217">
            <v>3.3487149999999999</v>
          </cell>
        </row>
        <row r="218">
          <cell r="A218">
            <v>-0.13868</v>
          </cell>
          <cell r="B218">
            <v>6.7239999999999994E-2</v>
          </cell>
          <cell r="C218">
            <v>-0.10645499999999999</v>
          </cell>
          <cell r="D218">
            <v>3.3489339999999999</v>
          </cell>
        </row>
        <row r="219">
          <cell r="A219">
            <v>-0.13875000000000001</v>
          </cell>
          <cell r="B219">
            <v>6.7289000000000002E-2</v>
          </cell>
          <cell r="C219">
            <v>-0.106368</v>
          </cell>
          <cell r="D219">
            <v>3.348846</v>
          </cell>
        </row>
        <row r="220">
          <cell r="A220">
            <v>-0.13888300000000001</v>
          </cell>
          <cell r="B220">
            <v>6.7070000000000005E-2</v>
          </cell>
          <cell r="C220">
            <v>-0.106226</v>
          </cell>
          <cell r="D220">
            <v>3.3485339999999999</v>
          </cell>
        </row>
        <row r="221">
          <cell r="A221">
            <v>-0.138715</v>
          </cell>
          <cell r="B221">
            <v>6.7105999999999999E-2</v>
          </cell>
          <cell r="C221">
            <v>-0.10620499999999999</v>
          </cell>
          <cell r="D221">
            <v>3.349078</v>
          </cell>
        </row>
        <row r="222">
          <cell r="A222">
            <v>-0.13938200000000001</v>
          </cell>
          <cell r="B222">
            <v>6.7238999999999993E-2</v>
          </cell>
          <cell r="C222">
            <v>-0.10614</v>
          </cell>
          <cell r="D222">
            <v>3.348684</v>
          </cell>
        </row>
        <row r="223">
          <cell r="A223">
            <v>-0.13875799999999999</v>
          </cell>
          <cell r="B223">
            <v>6.7182000000000006E-2</v>
          </cell>
          <cell r="C223">
            <v>-0.106585</v>
          </cell>
          <cell r="D223">
            <v>3.3488030000000002</v>
          </cell>
        </row>
        <row r="224">
          <cell r="A224">
            <v>-0.139404</v>
          </cell>
          <cell r="B224">
            <v>6.7400000000000002E-2</v>
          </cell>
          <cell r="C224">
            <v>-0.106674</v>
          </cell>
          <cell r="D224">
            <v>3.3485209999999999</v>
          </cell>
        </row>
        <row r="225">
          <cell r="A225">
            <v>-0.13891600000000001</v>
          </cell>
          <cell r="B225">
            <v>6.7307000000000006E-2</v>
          </cell>
          <cell r="C225">
            <v>-0.10649699999999999</v>
          </cell>
          <cell r="D225">
            <v>3.3497150000000002</v>
          </cell>
        </row>
        <row r="226">
          <cell r="A226">
            <v>-0.13857700000000001</v>
          </cell>
          <cell r="B226">
            <v>6.7352999999999996E-2</v>
          </cell>
          <cell r="C226">
            <v>-0.106628</v>
          </cell>
          <cell r="D226">
            <v>3.349809</v>
          </cell>
        </row>
        <row r="227">
          <cell r="A227">
            <v>-0.138929</v>
          </cell>
          <cell r="B227">
            <v>6.7336999999999994E-2</v>
          </cell>
          <cell r="C227">
            <v>-0.106755</v>
          </cell>
          <cell r="D227">
            <v>3.3501460000000001</v>
          </cell>
        </row>
        <row r="228">
          <cell r="A228">
            <v>-0.13874400000000001</v>
          </cell>
          <cell r="B228">
            <v>6.7446000000000006E-2</v>
          </cell>
          <cell r="C228">
            <v>-0.106666</v>
          </cell>
          <cell r="D228">
            <v>3.3493210000000002</v>
          </cell>
        </row>
        <row r="229">
          <cell r="A229">
            <v>-0.13902300000000001</v>
          </cell>
          <cell r="B229">
            <v>6.7230999999999999E-2</v>
          </cell>
          <cell r="C229">
            <v>-0.1067</v>
          </cell>
          <cell r="D229">
            <v>3.3482340000000002</v>
          </cell>
        </row>
        <row r="230">
          <cell r="A230">
            <v>-0.13891500000000001</v>
          </cell>
          <cell r="B230">
            <v>6.7236000000000004E-2</v>
          </cell>
          <cell r="C230">
            <v>-0.106424</v>
          </cell>
          <cell r="D230">
            <v>3.3490709999999999</v>
          </cell>
        </row>
        <row r="231">
          <cell r="A231">
            <v>-0.13893800000000001</v>
          </cell>
          <cell r="B231">
            <v>6.7539000000000002E-2</v>
          </cell>
          <cell r="C231">
            <v>-0.106354</v>
          </cell>
          <cell r="D231">
            <v>3.3485399999999998</v>
          </cell>
        </row>
        <row r="232">
          <cell r="A232">
            <v>-0.139094</v>
          </cell>
          <cell r="B232">
            <v>6.7420999999999995E-2</v>
          </cell>
          <cell r="C232">
            <v>-0.10664700000000001</v>
          </cell>
          <cell r="D232">
            <v>3.348109</v>
          </cell>
        </row>
        <row r="233">
          <cell r="A233">
            <v>-0.13858999999999999</v>
          </cell>
          <cell r="B233">
            <v>6.7167000000000004E-2</v>
          </cell>
          <cell r="C233">
            <v>-0.106236</v>
          </cell>
          <cell r="D233">
            <v>3.3485399999999998</v>
          </cell>
        </row>
        <row r="234">
          <cell r="A234">
            <v>-0.138735</v>
          </cell>
          <cell r="B234">
            <v>6.7482E-2</v>
          </cell>
          <cell r="C234">
            <v>-0.105907</v>
          </cell>
          <cell r="D234">
            <v>3.3483019999999999</v>
          </cell>
        </row>
        <row r="235">
          <cell r="A235">
            <v>-0.13830799999999999</v>
          </cell>
          <cell r="B235">
            <v>6.7233000000000001E-2</v>
          </cell>
          <cell r="C235">
            <v>-0.106504</v>
          </cell>
          <cell r="D235">
            <v>3.3486280000000002</v>
          </cell>
        </row>
        <row r="236">
          <cell r="A236">
            <v>-0.13917599999999999</v>
          </cell>
          <cell r="B236">
            <v>6.7183000000000007E-2</v>
          </cell>
          <cell r="C236">
            <v>-0.105919</v>
          </cell>
          <cell r="D236">
            <v>3.347734</v>
          </cell>
        </row>
        <row r="237">
          <cell r="A237">
            <v>-0.139151</v>
          </cell>
          <cell r="B237">
            <v>6.7284999999999998E-2</v>
          </cell>
          <cell r="C237">
            <v>-0.105922</v>
          </cell>
          <cell r="D237">
            <v>3.3484340000000001</v>
          </cell>
        </row>
        <row r="238">
          <cell r="A238">
            <v>-0.139124</v>
          </cell>
          <cell r="B238">
            <v>6.7339999999999997E-2</v>
          </cell>
          <cell r="C238">
            <v>-0.10635</v>
          </cell>
          <cell r="D238">
            <v>3.3487399999999998</v>
          </cell>
        </row>
        <row r="239">
          <cell r="A239">
            <v>-0.13884299999999999</v>
          </cell>
          <cell r="B239">
            <v>6.7188999999999999E-2</v>
          </cell>
          <cell r="C239">
            <v>-0.106518</v>
          </cell>
          <cell r="D239">
            <v>3.3493400000000002</v>
          </cell>
        </row>
        <row r="240">
          <cell r="A240">
            <v>-0.13881299999999999</v>
          </cell>
          <cell r="B240">
            <v>6.7329E-2</v>
          </cell>
          <cell r="C240">
            <v>-0.10649599999999999</v>
          </cell>
          <cell r="D240">
            <v>3.3493339999999998</v>
          </cell>
        </row>
        <row r="241">
          <cell r="A241">
            <v>-0.13847100000000001</v>
          </cell>
          <cell r="B241">
            <v>6.7045999999999994E-2</v>
          </cell>
          <cell r="C241">
            <v>-0.106284</v>
          </cell>
          <cell r="D241">
            <v>3.3486210000000001</v>
          </cell>
        </row>
        <row r="242">
          <cell r="A242">
            <v>-0.139011</v>
          </cell>
          <cell r="B242">
            <v>6.7311999999999997E-2</v>
          </cell>
          <cell r="C242">
            <v>-0.106715</v>
          </cell>
          <cell r="D242">
            <v>3.3491089999999999</v>
          </cell>
        </row>
        <row r="243">
          <cell r="A243">
            <v>-0.138742</v>
          </cell>
          <cell r="B243">
            <v>6.7346000000000003E-2</v>
          </cell>
          <cell r="C243">
            <v>-0.106354</v>
          </cell>
          <cell r="D243">
            <v>3.3488150000000001</v>
          </cell>
        </row>
        <row r="244">
          <cell r="A244">
            <v>-0.13905100000000001</v>
          </cell>
          <cell r="B244">
            <v>6.7163E-2</v>
          </cell>
          <cell r="C244">
            <v>-0.106215</v>
          </cell>
          <cell r="D244">
            <v>3.3471959999999998</v>
          </cell>
        </row>
        <row r="245">
          <cell r="A245">
            <v>-0.138715</v>
          </cell>
          <cell r="B245">
            <v>6.7232E-2</v>
          </cell>
          <cell r="C245">
            <v>-0.10629</v>
          </cell>
          <cell r="D245">
            <v>3.3476210000000002</v>
          </cell>
        </row>
        <row r="246">
          <cell r="A246">
            <v>-0.13896</v>
          </cell>
          <cell r="B246">
            <v>6.7315E-2</v>
          </cell>
          <cell r="C246">
            <v>-0.106212</v>
          </cell>
          <cell r="D246">
            <v>3.3486590000000001</v>
          </cell>
        </row>
        <row r="247">
          <cell r="A247">
            <v>-0.13888800000000001</v>
          </cell>
          <cell r="B247">
            <v>6.7119999999999999E-2</v>
          </cell>
          <cell r="C247">
            <v>-0.10641399999999999</v>
          </cell>
          <cell r="D247">
            <v>3.3486400000000001</v>
          </cell>
        </row>
        <row r="248">
          <cell r="A248">
            <v>-0.138956</v>
          </cell>
          <cell r="B248">
            <v>6.7291000000000004E-2</v>
          </cell>
          <cell r="C248">
            <v>-0.106238</v>
          </cell>
          <cell r="D248">
            <v>3.349278</v>
          </cell>
        </row>
        <row r="249">
          <cell r="A249">
            <v>-0.138626</v>
          </cell>
          <cell r="B249">
            <v>6.7125000000000004E-2</v>
          </cell>
          <cell r="C249">
            <v>-0.106535</v>
          </cell>
          <cell r="D249">
            <v>3.3494090000000001</v>
          </cell>
        </row>
        <row r="250">
          <cell r="A250">
            <v>-0.138879</v>
          </cell>
          <cell r="B250">
            <v>6.7246E-2</v>
          </cell>
          <cell r="C250">
            <v>-0.106174</v>
          </cell>
          <cell r="D250">
            <v>3.3489529999999998</v>
          </cell>
        </row>
        <row r="251">
          <cell r="A251">
            <v>-0.13896</v>
          </cell>
          <cell r="B251">
            <v>6.7361000000000004E-2</v>
          </cell>
          <cell r="C251">
            <v>-0.106806</v>
          </cell>
          <cell r="D251">
            <v>3.3495210000000002</v>
          </cell>
        </row>
        <row r="252">
          <cell r="A252">
            <v>-0.13925899999999999</v>
          </cell>
          <cell r="B252">
            <v>6.7149E-2</v>
          </cell>
          <cell r="C252">
            <v>-0.10664899999999999</v>
          </cell>
          <cell r="D252">
            <v>3.3486090000000002</v>
          </cell>
        </row>
        <row r="253">
          <cell r="A253">
            <v>-0.13874600000000001</v>
          </cell>
          <cell r="B253">
            <v>6.7154000000000005E-2</v>
          </cell>
          <cell r="C253">
            <v>-0.106443</v>
          </cell>
          <cell r="D253">
            <v>3.3484210000000001</v>
          </cell>
        </row>
        <row r="254">
          <cell r="A254">
            <v>-0.13885800000000001</v>
          </cell>
          <cell r="B254">
            <v>6.7160999999999998E-2</v>
          </cell>
          <cell r="C254">
            <v>-0.106252</v>
          </cell>
          <cell r="D254">
            <v>3.3500649999999998</v>
          </cell>
        </row>
        <row r="255">
          <cell r="A255">
            <v>-0.13872000000000001</v>
          </cell>
          <cell r="B255">
            <v>6.7270999999999997E-2</v>
          </cell>
          <cell r="C255">
            <v>-0.106493</v>
          </cell>
          <cell r="D255">
            <v>3.3493400000000002</v>
          </cell>
        </row>
        <row r="256">
          <cell r="A256">
            <v>-0.13930400000000001</v>
          </cell>
          <cell r="B256">
            <v>6.7284999999999998E-2</v>
          </cell>
          <cell r="C256">
            <v>-0.10656499999999999</v>
          </cell>
          <cell r="D256">
            <v>3.3485710000000002</v>
          </cell>
        </row>
        <row r="257">
          <cell r="A257">
            <v>-0.13907900000000001</v>
          </cell>
          <cell r="B257">
            <v>6.7243999999999998E-2</v>
          </cell>
          <cell r="C257">
            <v>-0.106415</v>
          </cell>
          <cell r="D257">
            <v>3.3489399999999998</v>
          </cell>
        </row>
        <row r="258">
          <cell r="A258">
            <v>-0.13918700000000001</v>
          </cell>
          <cell r="B258">
            <v>6.7318000000000003E-2</v>
          </cell>
          <cell r="C258">
            <v>-0.10642500000000001</v>
          </cell>
          <cell r="D258">
            <v>3.347934</v>
          </cell>
        </row>
        <row r="259">
          <cell r="A259">
            <v>-0.13903699999999999</v>
          </cell>
          <cell r="B259">
            <v>6.7179000000000003E-2</v>
          </cell>
          <cell r="C259">
            <v>-0.106082</v>
          </cell>
          <cell r="D259">
            <v>3.3485710000000002</v>
          </cell>
        </row>
        <row r="260">
          <cell r="A260">
            <v>-0.13906199999999999</v>
          </cell>
          <cell r="B260">
            <v>6.7186999999999997E-2</v>
          </cell>
          <cell r="C260">
            <v>-0.106</v>
          </cell>
          <cell r="D260">
            <v>3.3485649999999998</v>
          </cell>
        </row>
        <row r="261">
          <cell r="A261">
            <v>-0.13886499999999999</v>
          </cell>
          <cell r="B261">
            <v>6.7474000000000006E-2</v>
          </cell>
          <cell r="C261">
            <v>-0.10607800000000001</v>
          </cell>
          <cell r="D261">
            <v>3.3485779999999998</v>
          </cell>
        </row>
        <row r="262">
          <cell r="A262">
            <v>-0.138741</v>
          </cell>
          <cell r="B262">
            <v>6.7344000000000001E-2</v>
          </cell>
          <cell r="C262">
            <v>-0.106679</v>
          </cell>
          <cell r="D262">
            <v>3.3491339999999998</v>
          </cell>
        </row>
        <row r="263">
          <cell r="A263">
            <v>-0.13883999999999999</v>
          </cell>
          <cell r="B263">
            <v>6.7430000000000004E-2</v>
          </cell>
          <cell r="C263">
            <v>-0.106488</v>
          </cell>
          <cell r="D263">
            <v>3.348878</v>
          </cell>
        </row>
        <row r="264">
          <cell r="A264">
            <v>-0.139044</v>
          </cell>
          <cell r="B264">
            <v>6.7497000000000001E-2</v>
          </cell>
          <cell r="C264">
            <v>-0.106212</v>
          </cell>
          <cell r="D264">
            <v>3.3481960000000002</v>
          </cell>
        </row>
        <row r="265">
          <cell r="A265">
            <v>-0.13838200000000001</v>
          </cell>
          <cell r="B265">
            <v>6.7077999999999999E-2</v>
          </cell>
          <cell r="C265">
            <v>-0.106652</v>
          </cell>
          <cell r="D265">
            <v>3.3496839999999999</v>
          </cell>
        </row>
        <row r="266">
          <cell r="A266">
            <v>-0.13900100000000001</v>
          </cell>
          <cell r="B266">
            <v>6.7272999999999999E-2</v>
          </cell>
          <cell r="C266">
            <v>-0.106449</v>
          </cell>
          <cell r="D266">
            <v>3.3486959999999999</v>
          </cell>
        </row>
        <row r="267">
          <cell r="A267">
            <v>-0.139181</v>
          </cell>
          <cell r="B267">
            <v>6.7335999999999993E-2</v>
          </cell>
          <cell r="C267">
            <v>-0.106528</v>
          </cell>
          <cell r="D267">
            <v>3.3472650000000002</v>
          </cell>
        </row>
        <row r="268">
          <cell r="A268">
            <v>-0.138572</v>
          </cell>
          <cell r="B268">
            <v>6.7234000000000002E-2</v>
          </cell>
          <cell r="C268">
            <v>-0.106434</v>
          </cell>
          <cell r="D268">
            <v>3.3503029999999998</v>
          </cell>
        </row>
        <row r="269">
          <cell r="A269">
            <v>-0.13917399999999999</v>
          </cell>
          <cell r="B269">
            <v>6.7396999999999999E-2</v>
          </cell>
          <cell r="C269">
            <v>-0.106527</v>
          </cell>
          <cell r="D269">
            <v>3.3492899999999999</v>
          </cell>
        </row>
        <row r="270">
          <cell r="A270">
            <v>-0.138654</v>
          </cell>
          <cell r="B270">
            <v>6.7301E-2</v>
          </cell>
          <cell r="C270">
            <v>-0.10587299999999999</v>
          </cell>
          <cell r="D270">
            <v>3.3480340000000002</v>
          </cell>
        </row>
        <row r="271">
          <cell r="A271">
            <v>-0.13896900000000001</v>
          </cell>
          <cell r="B271">
            <v>6.7249000000000003E-2</v>
          </cell>
          <cell r="C271">
            <v>-0.10646799999999999</v>
          </cell>
          <cell r="D271">
            <v>3.349078</v>
          </cell>
        </row>
        <row r="272">
          <cell r="A272">
            <v>-0.13900000000000001</v>
          </cell>
          <cell r="B272">
            <v>6.7210000000000006E-2</v>
          </cell>
          <cell r="C272">
            <v>-0.10624400000000001</v>
          </cell>
          <cell r="D272">
            <v>3.34849</v>
          </cell>
        </row>
        <row r="273">
          <cell r="A273">
            <v>-0.138985</v>
          </cell>
          <cell r="B273">
            <v>6.7321000000000006E-2</v>
          </cell>
          <cell r="C273">
            <v>-0.106501</v>
          </cell>
          <cell r="D273">
            <v>3.3477899999999998</v>
          </cell>
        </row>
        <row r="274">
          <cell r="A274">
            <v>-0.138853</v>
          </cell>
          <cell r="B274">
            <v>6.7242999999999997E-2</v>
          </cell>
          <cell r="C274">
            <v>-0.106447</v>
          </cell>
          <cell r="D274">
            <v>3.34789</v>
          </cell>
        </row>
        <row r="275">
          <cell r="A275">
            <v>-0.13896700000000001</v>
          </cell>
          <cell r="B275">
            <v>6.7307000000000006E-2</v>
          </cell>
          <cell r="C275">
            <v>-0.10689800000000001</v>
          </cell>
          <cell r="D275">
            <v>3.349221</v>
          </cell>
        </row>
        <row r="276">
          <cell r="A276">
            <v>-0.13906299999999999</v>
          </cell>
          <cell r="B276">
            <v>6.7419000000000007E-2</v>
          </cell>
          <cell r="C276">
            <v>-0.106561</v>
          </cell>
          <cell r="D276">
            <v>3.348265</v>
          </cell>
        </row>
        <row r="277">
          <cell r="A277">
            <v>-0.139097</v>
          </cell>
          <cell r="B277">
            <v>6.7408999999999997E-2</v>
          </cell>
          <cell r="C277">
            <v>-0.10624599999999999</v>
          </cell>
          <cell r="D277">
            <v>3.3485529999999999</v>
          </cell>
        </row>
        <row r="278">
          <cell r="A278">
            <v>-0.139377</v>
          </cell>
          <cell r="B278">
            <v>6.7510000000000001E-2</v>
          </cell>
          <cell r="C278">
            <v>-0.10634399999999999</v>
          </cell>
          <cell r="D278">
            <v>3.3478590000000001</v>
          </cell>
        </row>
        <row r="279">
          <cell r="A279">
            <v>-0.13886899999999999</v>
          </cell>
          <cell r="B279">
            <v>6.7185999999999996E-2</v>
          </cell>
          <cell r="C279">
            <v>-0.106683</v>
          </cell>
          <cell r="D279">
            <v>3.3492030000000002</v>
          </cell>
        </row>
        <row r="280">
          <cell r="A280">
            <v>-0.13838900000000001</v>
          </cell>
          <cell r="B280">
            <v>6.7188999999999999E-2</v>
          </cell>
          <cell r="C280">
            <v>-0.106312</v>
          </cell>
          <cell r="D280">
            <v>3.3497530000000002</v>
          </cell>
        </row>
        <row r="281">
          <cell r="A281">
            <v>-0.138961</v>
          </cell>
          <cell r="B281">
            <v>6.7229999999999998E-2</v>
          </cell>
          <cell r="C281">
            <v>-0.10621800000000001</v>
          </cell>
          <cell r="D281">
            <v>3.3487279999999999</v>
          </cell>
        </row>
        <row r="282">
          <cell r="A282">
            <v>-0.13934099999999999</v>
          </cell>
          <cell r="B282">
            <v>6.7514000000000005E-2</v>
          </cell>
          <cell r="C282">
            <v>-0.107153</v>
          </cell>
          <cell r="D282">
            <v>3.3492839999999999</v>
          </cell>
        </row>
        <row r="283">
          <cell r="A283">
            <v>-0.13902100000000001</v>
          </cell>
          <cell r="B283">
            <v>6.7307000000000006E-2</v>
          </cell>
          <cell r="C283">
            <v>-0.106694</v>
          </cell>
          <cell r="D283">
            <v>3.3492649999999999</v>
          </cell>
        </row>
        <row r="284">
          <cell r="A284">
            <v>-0.138826</v>
          </cell>
          <cell r="B284">
            <v>6.7354999999999998E-2</v>
          </cell>
          <cell r="C284">
            <v>-0.106531</v>
          </cell>
          <cell r="D284">
            <v>3.347909</v>
          </cell>
        </row>
        <row r="285">
          <cell r="A285">
            <v>-0.13882700000000001</v>
          </cell>
          <cell r="B285">
            <v>6.7232E-2</v>
          </cell>
          <cell r="C285">
            <v>-0.106127</v>
          </cell>
          <cell r="D285">
            <v>3.3483960000000002</v>
          </cell>
        </row>
        <row r="286">
          <cell r="A286">
            <v>-0.13891300000000001</v>
          </cell>
          <cell r="B286">
            <v>6.7377999999999993E-2</v>
          </cell>
          <cell r="C286">
            <v>-0.106768</v>
          </cell>
          <cell r="D286">
            <v>3.3491149999999998</v>
          </cell>
        </row>
        <row r="287">
          <cell r="A287">
            <v>-0.13932700000000001</v>
          </cell>
          <cell r="B287">
            <v>6.7614999999999995E-2</v>
          </cell>
          <cell r="C287">
            <v>-0.10651099999999999</v>
          </cell>
          <cell r="D287">
            <v>3.3491710000000001</v>
          </cell>
        </row>
        <row r="288">
          <cell r="A288">
            <v>-0.13888400000000001</v>
          </cell>
          <cell r="B288">
            <v>6.7474999999999993E-2</v>
          </cell>
          <cell r="C288">
            <v>-0.10657700000000001</v>
          </cell>
          <cell r="D288">
            <v>3.3491279999999999</v>
          </cell>
        </row>
        <row r="289">
          <cell r="A289">
            <v>-0.13896800000000001</v>
          </cell>
          <cell r="B289">
            <v>6.7359000000000002E-2</v>
          </cell>
          <cell r="C289">
            <v>-0.105994</v>
          </cell>
          <cell r="D289">
            <v>3.347515</v>
          </cell>
        </row>
        <row r="290">
          <cell r="A290">
            <v>-0.139212</v>
          </cell>
          <cell r="B290">
            <v>6.7642999999999995E-2</v>
          </cell>
          <cell r="C290">
            <v>-0.106207</v>
          </cell>
          <cell r="D290">
            <v>3.3479209999999999</v>
          </cell>
        </row>
        <row r="291">
          <cell r="A291">
            <v>-0.13853299999999999</v>
          </cell>
          <cell r="B291">
            <v>6.7488999999999993E-2</v>
          </cell>
          <cell r="C291">
            <v>-0.106392</v>
          </cell>
          <cell r="D291">
            <v>3.347896</v>
          </cell>
        </row>
        <row r="292">
          <cell r="A292">
            <v>-0.13859399999999999</v>
          </cell>
          <cell r="B292">
            <v>6.7493999999999998E-2</v>
          </cell>
          <cell r="C292">
            <v>-0.106322</v>
          </cell>
          <cell r="D292">
            <v>3.3499029999999999</v>
          </cell>
        </row>
        <row r="293">
          <cell r="A293">
            <v>-0.139455</v>
          </cell>
          <cell r="B293">
            <v>6.7660999999999999E-2</v>
          </cell>
          <cell r="C293">
            <v>-0.10656</v>
          </cell>
          <cell r="D293">
            <v>3.3489460000000002</v>
          </cell>
        </row>
        <row r="294">
          <cell r="A294">
            <v>-0.138904</v>
          </cell>
          <cell r="B294">
            <v>6.7488999999999993E-2</v>
          </cell>
          <cell r="C294">
            <v>-0.10663599999999999</v>
          </cell>
          <cell r="D294">
            <v>3.3486280000000002</v>
          </cell>
        </row>
        <row r="295">
          <cell r="A295">
            <v>-0.13853399999999999</v>
          </cell>
          <cell r="B295">
            <v>6.7524000000000001E-2</v>
          </cell>
          <cell r="C295">
            <v>-0.10598399999999999</v>
          </cell>
          <cell r="D295">
            <v>3.3499460000000001</v>
          </cell>
        </row>
        <row r="296">
          <cell r="A296">
            <v>-0.13889299999999999</v>
          </cell>
          <cell r="B296">
            <v>6.7444000000000004E-2</v>
          </cell>
          <cell r="C296">
            <v>-0.10628600000000001</v>
          </cell>
          <cell r="D296">
            <v>3.3489209999999998</v>
          </cell>
        </row>
        <row r="297">
          <cell r="A297">
            <v>-0.139265</v>
          </cell>
          <cell r="B297">
            <v>6.7597000000000004E-2</v>
          </cell>
          <cell r="C297">
            <v>-0.10656499999999999</v>
          </cell>
          <cell r="D297">
            <v>3.3483770000000002</v>
          </cell>
        </row>
        <row r="298">
          <cell r="A298">
            <v>-0.13879</v>
          </cell>
          <cell r="B298">
            <v>6.7396999999999999E-2</v>
          </cell>
          <cell r="C298">
            <v>-0.10648299999999999</v>
          </cell>
          <cell r="D298">
            <v>3.3487529999999999</v>
          </cell>
        </row>
        <row r="299">
          <cell r="A299">
            <v>-0.13874900000000001</v>
          </cell>
          <cell r="B299">
            <v>6.7359000000000002E-2</v>
          </cell>
          <cell r="C299">
            <v>-0.106401</v>
          </cell>
          <cell r="D299">
            <v>3.3479709999999998</v>
          </cell>
        </row>
        <row r="300">
          <cell r="A300">
            <v>-0.13916500000000001</v>
          </cell>
          <cell r="B300">
            <v>6.7585999999999993E-2</v>
          </cell>
          <cell r="C300">
            <v>-0.10660500000000001</v>
          </cell>
          <cell r="D300">
            <v>3.3491279999999999</v>
          </cell>
        </row>
        <row r="301">
          <cell r="A301">
            <v>-0.13899900000000001</v>
          </cell>
          <cell r="B301">
            <v>6.7492999999999997E-2</v>
          </cell>
          <cell r="C301">
            <v>-0.1062</v>
          </cell>
          <cell r="D301">
            <v>3.3483649999999998</v>
          </cell>
        </row>
        <row r="302">
          <cell r="A302">
            <v>-0.139158</v>
          </cell>
          <cell r="B302">
            <v>6.7611000000000004E-2</v>
          </cell>
          <cell r="C302">
            <v>-0.106347</v>
          </cell>
          <cell r="D302">
            <v>3.3482590000000001</v>
          </cell>
        </row>
        <row r="303">
          <cell r="A303">
            <v>-0.13949700000000001</v>
          </cell>
          <cell r="B303">
            <v>6.7728999999999998E-2</v>
          </cell>
          <cell r="C303">
            <v>-0.106599</v>
          </cell>
          <cell r="D303">
            <v>3.3489279999999999</v>
          </cell>
        </row>
        <row r="304">
          <cell r="A304">
            <v>-0.138401</v>
          </cell>
          <cell r="B304">
            <v>6.7429000000000003E-2</v>
          </cell>
          <cell r="C304">
            <v>-0.10651099999999999</v>
          </cell>
          <cell r="D304">
            <v>3.3485459999999998</v>
          </cell>
        </row>
        <row r="305">
          <cell r="A305">
            <v>-0.13855500000000001</v>
          </cell>
          <cell r="B305">
            <v>6.7325999999999997E-2</v>
          </cell>
          <cell r="C305">
            <v>-0.10591100000000001</v>
          </cell>
          <cell r="D305">
            <v>3.3485649999999998</v>
          </cell>
        </row>
        <row r="306">
          <cell r="A306">
            <v>-0.13946500000000001</v>
          </cell>
          <cell r="B306">
            <v>6.7539000000000002E-2</v>
          </cell>
          <cell r="C306">
            <v>-0.106105</v>
          </cell>
          <cell r="D306">
            <v>3.3483520000000002</v>
          </cell>
        </row>
        <row r="307">
          <cell r="A307">
            <v>-0.13816800000000001</v>
          </cell>
          <cell r="B307">
            <v>6.7276000000000002E-2</v>
          </cell>
          <cell r="C307">
            <v>-0.10617699999999999</v>
          </cell>
          <cell r="D307">
            <v>3.348452</v>
          </cell>
        </row>
        <row r="308">
          <cell r="A308">
            <v>-0.139048</v>
          </cell>
          <cell r="B308">
            <v>6.7494999999999999E-2</v>
          </cell>
          <cell r="C308">
            <v>-0.106277</v>
          </cell>
          <cell r="D308">
            <v>3.3488280000000001</v>
          </cell>
        </row>
        <row r="309">
          <cell r="A309">
            <v>-0.13877300000000001</v>
          </cell>
          <cell r="B309">
            <v>6.7452999999999999E-2</v>
          </cell>
          <cell r="C309">
            <v>-0.10631599999999999</v>
          </cell>
          <cell r="D309">
            <v>3.3483209999999999</v>
          </cell>
        </row>
        <row r="310">
          <cell r="A310">
            <v>-0.138881</v>
          </cell>
          <cell r="B310">
            <v>6.7442000000000002E-2</v>
          </cell>
          <cell r="C310">
            <v>-0.106311</v>
          </cell>
          <cell r="D310">
            <v>3.3478089999999998</v>
          </cell>
        </row>
        <row r="311">
          <cell r="A311">
            <v>-0.13942599999999999</v>
          </cell>
          <cell r="B311">
            <v>6.7667000000000005E-2</v>
          </cell>
          <cell r="C311">
            <v>-0.10650800000000001</v>
          </cell>
          <cell r="D311">
            <v>3.3483710000000002</v>
          </cell>
        </row>
        <row r="312">
          <cell r="A312">
            <v>-0.138683</v>
          </cell>
          <cell r="B312">
            <v>6.7585999999999993E-2</v>
          </cell>
          <cell r="C312">
            <v>-0.106198</v>
          </cell>
          <cell r="D312">
            <v>3.3487710000000002</v>
          </cell>
        </row>
        <row r="313">
          <cell r="A313">
            <v>-0.13869699999999999</v>
          </cell>
          <cell r="B313">
            <v>6.7556000000000005E-2</v>
          </cell>
          <cell r="C313">
            <v>-0.10657899999999999</v>
          </cell>
          <cell r="D313">
            <v>3.350009</v>
          </cell>
        </row>
        <row r="314">
          <cell r="A314">
            <v>-0.13874</v>
          </cell>
          <cell r="B314">
            <v>6.7418000000000006E-2</v>
          </cell>
          <cell r="C314">
            <v>-0.10653799999999999</v>
          </cell>
          <cell r="D314">
            <v>3.3497029999999999</v>
          </cell>
        </row>
        <row r="315">
          <cell r="A315">
            <v>-0.139155</v>
          </cell>
          <cell r="B315">
            <v>6.7521999999999999E-2</v>
          </cell>
          <cell r="C315">
            <v>-0.10655199999999999</v>
          </cell>
          <cell r="D315">
            <v>3.3496959999999998</v>
          </cell>
        </row>
        <row r="316">
          <cell r="A316">
            <v>-0.13841300000000001</v>
          </cell>
          <cell r="B316">
            <v>6.7111000000000004E-2</v>
          </cell>
          <cell r="C316">
            <v>-0.106057</v>
          </cell>
          <cell r="D316">
            <v>3.348684</v>
          </cell>
        </row>
        <row r="317">
          <cell r="A317">
            <v>-0.13916899999999999</v>
          </cell>
          <cell r="B317">
            <v>6.7419000000000007E-2</v>
          </cell>
          <cell r="C317">
            <v>-0.10631400000000001</v>
          </cell>
          <cell r="D317">
            <v>3.3493339999999998</v>
          </cell>
        </row>
        <row r="318">
          <cell r="A318">
            <v>-0.138879</v>
          </cell>
          <cell r="B318">
            <v>6.7118999999999998E-2</v>
          </cell>
          <cell r="C318">
            <v>-0.10650900000000001</v>
          </cell>
          <cell r="D318">
            <v>3.3490709999999999</v>
          </cell>
        </row>
        <row r="319">
          <cell r="A319">
            <v>-0.13883300000000001</v>
          </cell>
          <cell r="B319">
            <v>6.7233000000000001E-2</v>
          </cell>
          <cell r="C319">
            <v>-0.105986</v>
          </cell>
          <cell r="D319">
            <v>3.3471899999999999</v>
          </cell>
        </row>
        <row r="320">
          <cell r="A320">
            <v>-0.13888700000000001</v>
          </cell>
          <cell r="B320">
            <v>6.7363999999999993E-2</v>
          </cell>
          <cell r="C320">
            <v>-0.10638300000000001</v>
          </cell>
          <cell r="D320">
            <v>3.3495529999999998</v>
          </cell>
        </row>
        <row r="321">
          <cell r="A321">
            <v>-0.13869699999999999</v>
          </cell>
          <cell r="B321">
            <v>6.7392999999999995E-2</v>
          </cell>
          <cell r="C321">
            <v>-0.106072</v>
          </cell>
          <cell r="D321">
            <v>3.3489399999999998</v>
          </cell>
        </row>
        <row r="322">
          <cell r="A322">
            <v>-0.13848299999999999</v>
          </cell>
          <cell r="B322">
            <v>6.7358000000000001E-2</v>
          </cell>
          <cell r="C322">
            <v>-0.106307</v>
          </cell>
          <cell r="D322">
            <v>3.3492839999999999</v>
          </cell>
        </row>
        <row r="323">
          <cell r="A323">
            <v>-0.139322</v>
          </cell>
          <cell r="B323">
            <v>6.7419000000000007E-2</v>
          </cell>
          <cell r="C323">
            <v>-0.10607</v>
          </cell>
          <cell r="D323">
            <v>3.3482340000000002</v>
          </cell>
        </row>
        <row r="324">
          <cell r="A324">
            <v>-0.13886499999999999</v>
          </cell>
          <cell r="B324">
            <v>6.7544000000000007E-2</v>
          </cell>
          <cell r="C324">
            <v>-0.106294</v>
          </cell>
          <cell r="D324">
            <v>3.3484340000000001</v>
          </cell>
        </row>
        <row r="325">
          <cell r="A325">
            <v>-0.13885900000000001</v>
          </cell>
          <cell r="B325">
            <v>6.7554000000000003E-2</v>
          </cell>
          <cell r="C325">
            <v>-0.10599500000000001</v>
          </cell>
          <cell r="D325">
            <v>3.3479399999999999</v>
          </cell>
        </row>
        <row r="326">
          <cell r="A326">
            <v>-0.13914599999999999</v>
          </cell>
          <cell r="B326">
            <v>6.7775000000000002E-2</v>
          </cell>
          <cell r="C326">
            <v>-0.10688599999999999</v>
          </cell>
          <cell r="D326">
            <v>3.347871</v>
          </cell>
        </row>
        <row r="327">
          <cell r="A327">
            <v>-0.13860900000000001</v>
          </cell>
          <cell r="B327">
            <v>6.7531999999999995E-2</v>
          </cell>
          <cell r="C327">
            <v>-0.10603600000000001</v>
          </cell>
          <cell r="D327">
            <v>3.3485649999999998</v>
          </cell>
        </row>
        <row r="328">
          <cell r="A328">
            <v>-0.13870399999999999</v>
          </cell>
          <cell r="B328">
            <v>6.7589999999999997E-2</v>
          </cell>
          <cell r="C328">
            <v>-0.106458</v>
          </cell>
          <cell r="D328">
            <v>3.3479770000000002</v>
          </cell>
        </row>
        <row r="329">
          <cell r="A329">
            <v>-0.138958</v>
          </cell>
          <cell r="B329">
            <v>6.7624000000000004E-2</v>
          </cell>
          <cell r="C329">
            <v>-0.10639700000000001</v>
          </cell>
          <cell r="D329">
            <v>3.350015</v>
          </cell>
        </row>
        <row r="330">
          <cell r="A330">
            <v>-0.13933899999999999</v>
          </cell>
          <cell r="B330">
            <v>6.7644999999999997E-2</v>
          </cell>
          <cell r="C330">
            <v>-0.106507</v>
          </cell>
          <cell r="D330">
            <v>3.3479209999999999</v>
          </cell>
        </row>
        <row r="331">
          <cell r="A331">
            <v>-0.13928399999999999</v>
          </cell>
          <cell r="B331">
            <v>6.7693000000000003E-2</v>
          </cell>
          <cell r="C331">
            <v>-0.106215</v>
          </cell>
          <cell r="D331">
            <v>3.3491029999999999</v>
          </cell>
        </row>
        <row r="332">
          <cell r="A332">
            <v>-0.13841400000000001</v>
          </cell>
          <cell r="B332">
            <v>6.7355999999999999E-2</v>
          </cell>
          <cell r="C332">
            <v>-0.10589</v>
          </cell>
          <cell r="D332">
            <v>3.348678</v>
          </cell>
        </row>
        <row r="333">
          <cell r="A333">
            <v>-0.13897599999999999</v>
          </cell>
          <cell r="B333">
            <v>6.7538000000000001E-2</v>
          </cell>
          <cell r="C333">
            <v>-0.106917</v>
          </cell>
          <cell r="D333">
            <v>3.3488959999999999</v>
          </cell>
        </row>
        <row r="334">
          <cell r="A334">
            <v>-0.139122</v>
          </cell>
          <cell r="B334">
            <v>6.7597000000000004E-2</v>
          </cell>
          <cell r="C334">
            <v>-0.106667</v>
          </cell>
          <cell r="D334">
            <v>3.3501840000000001</v>
          </cell>
        </row>
        <row r="335">
          <cell r="A335">
            <v>-0.13908699999999999</v>
          </cell>
          <cell r="B335">
            <v>6.7543000000000006E-2</v>
          </cell>
          <cell r="C335">
            <v>-0.106561</v>
          </cell>
          <cell r="D335">
            <v>3.348665</v>
          </cell>
        </row>
        <row r="336">
          <cell r="A336">
            <v>-0.139094</v>
          </cell>
          <cell r="B336">
            <v>6.7612000000000005E-2</v>
          </cell>
          <cell r="C336">
            <v>-0.105971</v>
          </cell>
          <cell r="D336">
            <v>3.3478089999999998</v>
          </cell>
        </row>
        <row r="337">
          <cell r="A337">
            <v>-0.13850799999999999</v>
          </cell>
          <cell r="B337">
            <v>6.7459000000000005E-2</v>
          </cell>
          <cell r="C337">
            <v>-0.10598</v>
          </cell>
          <cell r="D337">
            <v>3.348878</v>
          </cell>
        </row>
        <row r="338">
          <cell r="A338">
            <v>-0.13905699999999999</v>
          </cell>
          <cell r="B338">
            <v>6.7827999999999999E-2</v>
          </cell>
          <cell r="C338">
            <v>-0.10686</v>
          </cell>
          <cell r="D338">
            <v>3.3480210000000001</v>
          </cell>
        </row>
        <row r="339">
          <cell r="A339">
            <v>-0.13853099999999999</v>
          </cell>
          <cell r="B339">
            <v>6.7563999999999999E-2</v>
          </cell>
          <cell r="C339">
            <v>-0.10635799999999999</v>
          </cell>
          <cell r="D339">
            <v>3.348903</v>
          </cell>
        </row>
        <row r="340">
          <cell r="A340">
            <v>-0.138766</v>
          </cell>
          <cell r="B340">
            <v>6.7515000000000006E-2</v>
          </cell>
          <cell r="C340">
            <v>-0.10638599999999999</v>
          </cell>
          <cell r="D340">
            <v>3.3491650000000002</v>
          </cell>
        </row>
        <row r="341">
          <cell r="A341">
            <v>-0.13903599999999999</v>
          </cell>
          <cell r="B341">
            <v>6.7707000000000003E-2</v>
          </cell>
          <cell r="C341">
            <v>-0.106473</v>
          </cell>
          <cell r="D341">
            <v>3.3478840000000001</v>
          </cell>
        </row>
        <row r="342">
          <cell r="A342">
            <v>-0.139047</v>
          </cell>
          <cell r="B342">
            <v>6.7433999999999994E-2</v>
          </cell>
          <cell r="C342">
            <v>-0.10614999999999999</v>
          </cell>
          <cell r="D342">
            <v>3.3480840000000001</v>
          </cell>
        </row>
        <row r="343">
          <cell r="A343">
            <v>-0.139015</v>
          </cell>
          <cell r="B343">
            <v>6.7547999999999997E-2</v>
          </cell>
          <cell r="C343">
            <v>-0.106323</v>
          </cell>
          <cell r="D343">
            <v>3.3496779999999999</v>
          </cell>
        </row>
        <row r="344">
          <cell r="A344">
            <v>-0.138878</v>
          </cell>
          <cell r="B344">
            <v>6.7400000000000002E-2</v>
          </cell>
          <cell r="C344">
            <v>-0.10613</v>
          </cell>
          <cell r="D344">
            <v>3.3486590000000001</v>
          </cell>
        </row>
        <row r="345">
          <cell r="A345">
            <v>-0.138819</v>
          </cell>
          <cell r="B345">
            <v>6.7699999999999996E-2</v>
          </cell>
          <cell r="C345">
            <v>-0.106179</v>
          </cell>
          <cell r="D345">
            <v>3.3493149999999998</v>
          </cell>
        </row>
        <row r="346">
          <cell r="A346">
            <v>-0.138684</v>
          </cell>
          <cell r="B346">
            <v>6.7405999999999994E-2</v>
          </cell>
          <cell r="C346">
            <v>-0.10671799999999999</v>
          </cell>
          <cell r="D346">
            <v>3.3484590000000001</v>
          </cell>
        </row>
        <row r="347">
          <cell r="A347">
            <v>-0.13877700000000001</v>
          </cell>
          <cell r="B347">
            <v>6.7626000000000006E-2</v>
          </cell>
          <cell r="C347">
            <v>-0.106475</v>
          </cell>
          <cell r="D347">
            <v>3.3489399999999998</v>
          </cell>
        </row>
        <row r="348">
          <cell r="A348">
            <v>-0.13891000000000001</v>
          </cell>
          <cell r="B348">
            <v>6.7505999999999997E-2</v>
          </cell>
          <cell r="C348">
            <v>-0.106762</v>
          </cell>
          <cell r="D348">
            <v>3.3480150000000002</v>
          </cell>
        </row>
        <row r="349">
          <cell r="A349">
            <v>-0.13872100000000001</v>
          </cell>
          <cell r="B349">
            <v>6.7533999999999997E-2</v>
          </cell>
          <cell r="C349">
            <v>-0.106264</v>
          </cell>
          <cell r="D349">
            <v>3.3486280000000002</v>
          </cell>
        </row>
        <row r="350">
          <cell r="A350">
            <v>-0.13880999999999999</v>
          </cell>
          <cell r="B350">
            <v>6.744E-2</v>
          </cell>
          <cell r="C350">
            <v>-0.106901</v>
          </cell>
          <cell r="D350">
            <v>3.3483209999999999</v>
          </cell>
        </row>
        <row r="351">
          <cell r="A351">
            <v>-0.138709</v>
          </cell>
          <cell r="B351">
            <v>6.7696000000000006E-2</v>
          </cell>
          <cell r="C351">
            <v>-0.106628</v>
          </cell>
          <cell r="D351">
            <v>3.3491650000000002</v>
          </cell>
        </row>
        <row r="352">
          <cell r="A352">
            <v>-0.13869100000000001</v>
          </cell>
          <cell r="B352">
            <v>6.7585000000000006E-2</v>
          </cell>
          <cell r="C352">
            <v>-0.106404</v>
          </cell>
          <cell r="D352">
            <v>3.348671</v>
          </cell>
        </row>
        <row r="353">
          <cell r="A353">
            <v>-0.13872000000000001</v>
          </cell>
          <cell r="B353">
            <v>6.7599999999999993E-2</v>
          </cell>
          <cell r="C353">
            <v>-0.10634299999999999</v>
          </cell>
          <cell r="D353">
            <v>3.3486530000000001</v>
          </cell>
        </row>
        <row r="354">
          <cell r="A354">
            <v>-0.138794</v>
          </cell>
          <cell r="B354">
            <v>6.7660999999999999E-2</v>
          </cell>
          <cell r="C354">
            <v>-0.10654</v>
          </cell>
          <cell r="D354">
            <v>3.3480340000000002</v>
          </cell>
        </row>
        <row r="355">
          <cell r="A355">
            <v>-0.13844200000000001</v>
          </cell>
          <cell r="B355">
            <v>6.7389000000000004E-2</v>
          </cell>
          <cell r="C355">
            <v>-0.106119</v>
          </cell>
          <cell r="D355">
            <v>3.3495029999999999</v>
          </cell>
        </row>
        <row r="356">
          <cell r="A356">
            <v>-0.138789</v>
          </cell>
          <cell r="B356">
            <v>6.7367999999999997E-2</v>
          </cell>
          <cell r="C356">
            <v>-0.106212</v>
          </cell>
          <cell r="D356">
            <v>3.3486280000000002</v>
          </cell>
        </row>
        <row r="357">
          <cell r="A357">
            <v>-0.13860600000000001</v>
          </cell>
          <cell r="B357">
            <v>6.7496E-2</v>
          </cell>
          <cell r="C357">
            <v>-0.106104</v>
          </cell>
          <cell r="D357">
            <v>3.3485399999999998</v>
          </cell>
        </row>
        <row r="358">
          <cell r="A358">
            <v>-0.13863</v>
          </cell>
          <cell r="B358">
            <v>6.7442000000000002E-2</v>
          </cell>
          <cell r="C358">
            <v>-0.106415</v>
          </cell>
          <cell r="D358">
            <v>3.3482020000000001</v>
          </cell>
        </row>
        <row r="359">
          <cell r="A359">
            <v>-0.13894400000000001</v>
          </cell>
          <cell r="B359">
            <v>6.7520999999999998E-2</v>
          </cell>
          <cell r="C359">
            <v>-0.106444</v>
          </cell>
          <cell r="D359">
            <v>3.3501460000000001</v>
          </cell>
        </row>
        <row r="360">
          <cell r="A360">
            <v>-0.13921900000000001</v>
          </cell>
          <cell r="B360">
            <v>6.7710999999999993E-2</v>
          </cell>
          <cell r="C360">
            <v>-0.106366</v>
          </cell>
          <cell r="D360">
            <v>3.3478460000000001</v>
          </cell>
        </row>
        <row r="361">
          <cell r="A361">
            <v>-0.138797</v>
          </cell>
          <cell r="B361">
            <v>6.7537E-2</v>
          </cell>
          <cell r="C361">
            <v>-0.106098</v>
          </cell>
          <cell r="D361">
            <v>3.3487459999999998</v>
          </cell>
        </row>
        <row r="362">
          <cell r="A362">
            <v>-0.13875199999999999</v>
          </cell>
          <cell r="B362">
            <v>6.7433999999999994E-2</v>
          </cell>
          <cell r="C362">
            <v>-0.105519</v>
          </cell>
          <cell r="D362">
            <v>3.3475709999999999</v>
          </cell>
        </row>
        <row r="363">
          <cell r="A363">
            <v>-0.139239</v>
          </cell>
          <cell r="B363">
            <v>6.7410999999999999E-2</v>
          </cell>
          <cell r="C363">
            <v>-0.10617699999999999</v>
          </cell>
          <cell r="D363">
            <v>3.3486210000000001</v>
          </cell>
        </row>
        <row r="364">
          <cell r="A364">
            <v>-0.13900699999999999</v>
          </cell>
          <cell r="B364">
            <v>6.7634E-2</v>
          </cell>
          <cell r="C364">
            <v>-0.106198</v>
          </cell>
          <cell r="D364">
            <v>3.3480840000000001</v>
          </cell>
        </row>
        <row r="365">
          <cell r="A365">
            <v>-0.138736</v>
          </cell>
          <cell r="B365">
            <v>6.7454E-2</v>
          </cell>
          <cell r="C365">
            <v>-0.105966</v>
          </cell>
          <cell r="D365">
            <v>3.3489089999999999</v>
          </cell>
        </row>
        <row r="366">
          <cell r="A366">
            <v>-0.138908</v>
          </cell>
          <cell r="B366">
            <v>6.7500000000000004E-2</v>
          </cell>
          <cell r="C366">
            <v>-0.1065</v>
          </cell>
          <cell r="D366">
            <v>3.3488340000000001</v>
          </cell>
        </row>
        <row r="367">
          <cell r="A367">
            <v>-0.13905699999999999</v>
          </cell>
          <cell r="B367">
            <v>6.7625000000000005E-2</v>
          </cell>
          <cell r="C367">
            <v>-0.10647</v>
          </cell>
          <cell r="D367">
            <v>3.347321</v>
          </cell>
        </row>
        <row r="368">
          <cell r="A368">
            <v>-0.138955</v>
          </cell>
          <cell r="B368">
            <v>6.7460999999999993E-2</v>
          </cell>
          <cell r="C368">
            <v>-0.106823</v>
          </cell>
          <cell r="D368">
            <v>3.348884</v>
          </cell>
        </row>
        <row r="369">
          <cell r="A369">
            <v>-0.138769</v>
          </cell>
          <cell r="B369">
            <v>6.7304000000000003E-2</v>
          </cell>
          <cell r="C369">
            <v>-0.106299</v>
          </cell>
          <cell r="D369">
            <v>3.3486340000000001</v>
          </cell>
        </row>
        <row r="370">
          <cell r="A370">
            <v>-0.13897799999999999</v>
          </cell>
          <cell r="B370">
            <v>6.7458000000000004E-2</v>
          </cell>
          <cell r="C370">
            <v>-0.106171</v>
          </cell>
          <cell r="D370">
            <v>3.349396</v>
          </cell>
        </row>
        <row r="371">
          <cell r="A371">
            <v>-0.13864299999999999</v>
          </cell>
          <cell r="B371">
            <v>6.7365999999999995E-2</v>
          </cell>
          <cell r="C371">
            <v>-0.106069</v>
          </cell>
          <cell r="D371">
            <v>3.3483269999999998</v>
          </cell>
        </row>
        <row r="372">
          <cell r="A372">
            <v>-0.13869799999999999</v>
          </cell>
          <cell r="B372">
            <v>6.7613999999999994E-2</v>
          </cell>
          <cell r="C372">
            <v>-0.106548</v>
          </cell>
          <cell r="D372">
            <v>3.3483770000000002</v>
          </cell>
        </row>
        <row r="373">
          <cell r="A373">
            <v>-0.138485</v>
          </cell>
          <cell r="B373">
            <v>6.7468E-2</v>
          </cell>
          <cell r="C373">
            <v>-0.105992</v>
          </cell>
          <cell r="D373">
            <v>3.3478340000000002</v>
          </cell>
        </row>
        <row r="374">
          <cell r="A374">
            <v>-0.13872000000000001</v>
          </cell>
          <cell r="B374">
            <v>6.7524000000000001E-2</v>
          </cell>
          <cell r="C374">
            <v>-0.10631400000000001</v>
          </cell>
          <cell r="D374">
            <v>3.3490280000000001</v>
          </cell>
        </row>
        <row r="375">
          <cell r="A375">
            <v>-0.13941000000000001</v>
          </cell>
          <cell r="B375">
            <v>6.7623000000000003E-2</v>
          </cell>
          <cell r="C375">
            <v>-0.106014</v>
          </cell>
          <cell r="D375">
            <v>3.3487650000000002</v>
          </cell>
        </row>
        <row r="376">
          <cell r="A376">
            <v>-0.138986</v>
          </cell>
          <cell r="B376">
            <v>6.7568000000000003E-2</v>
          </cell>
          <cell r="C376">
            <v>-0.1062</v>
          </cell>
          <cell r="D376">
            <v>3.3483589999999999</v>
          </cell>
        </row>
        <row r="377">
          <cell r="A377">
            <v>-0.13855300000000001</v>
          </cell>
          <cell r="B377">
            <v>6.7503999999999995E-2</v>
          </cell>
          <cell r="C377">
            <v>-0.10580199999999999</v>
          </cell>
          <cell r="D377">
            <v>3.3497340000000002</v>
          </cell>
        </row>
        <row r="378">
          <cell r="A378">
            <v>-0.139265</v>
          </cell>
          <cell r="B378">
            <v>6.7671999999999996E-2</v>
          </cell>
          <cell r="C378">
            <v>-0.10646799999999999</v>
          </cell>
          <cell r="D378">
            <v>3.348703</v>
          </cell>
        </row>
        <row r="379">
          <cell r="A379">
            <v>-0.139155</v>
          </cell>
          <cell r="B379">
            <v>6.7639000000000005E-2</v>
          </cell>
          <cell r="C379">
            <v>-0.10609200000000001</v>
          </cell>
          <cell r="D379">
            <v>3.3489840000000002</v>
          </cell>
        </row>
        <row r="380">
          <cell r="A380">
            <v>-0.13869699999999999</v>
          </cell>
          <cell r="B380">
            <v>6.7710000000000006E-2</v>
          </cell>
          <cell r="C380">
            <v>-0.105947</v>
          </cell>
          <cell r="D380">
            <v>3.349621</v>
          </cell>
        </row>
        <row r="381">
          <cell r="A381">
            <v>-0.139295</v>
          </cell>
          <cell r="B381">
            <v>6.7601999999999995E-2</v>
          </cell>
          <cell r="C381">
            <v>-0.106646</v>
          </cell>
          <cell r="D381">
            <v>3.349065</v>
          </cell>
        </row>
        <row r="382">
          <cell r="A382">
            <v>-0.13849900000000001</v>
          </cell>
          <cell r="B382">
            <v>6.7289000000000002E-2</v>
          </cell>
          <cell r="C382">
            <v>-0.106471</v>
          </cell>
          <cell r="D382">
            <v>3.3493149999999998</v>
          </cell>
        </row>
        <row r="383">
          <cell r="A383">
            <v>-0.13925999999999999</v>
          </cell>
          <cell r="B383">
            <v>6.7781999999999995E-2</v>
          </cell>
          <cell r="C383">
            <v>-0.106554</v>
          </cell>
          <cell r="D383">
            <v>3.3484959999999999</v>
          </cell>
        </row>
        <row r="384">
          <cell r="A384">
            <v>-0.13920099999999999</v>
          </cell>
          <cell r="B384">
            <v>6.7597000000000004E-2</v>
          </cell>
          <cell r="C384">
            <v>-0.10663599999999999</v>
          </cell>
          <cell r="D384">
            <v>3.3482460000000001</v>
          </cell>
        </row>
        <row r="385">
          <cell r="A385">
            <v>-0.13895099999999999</v>
          </cell>
          <cell r="B385">
            <v>6.7839999999999998E-2</v>
          </cell>
          <cell r="C385">
            <v>-0.106308</v>
          </cell>
          <cell r="D385">
            <v>3.3487779999999998</v>
          </cell>
        </row>
        <row r="386">
          <cell r="A386">
            <v>-0.139708</v>
          </cell>
          <cell r="B386">
            <v>6.7945000000000005E-2</v>
          </cell>
          <cell r="C386">
            <v>-0.105749</v>
          </cell>
          <cell r="D386">
            <v>3.3476590000000002</v>
          </cell>
        </row>
        <row r="387">
          <cell r="A387">
            <v>-0.13874300000000001</v>
          </cell>
          <cell r="B387">
            <v>6.7663000000000001E-2</v>
          </cell>
          <cell r="C387">
            <v>-0.106345</v>
          </cell>
          <cell r="D387">
            <v>3.3486590000000001</v>
          </cell>
        </row>
        <row r="388">
          <cell r="A388">
            <v>-0.13935400000000001</v>
          </cell>
          <cell r="B388">
            <v>6.8040000000000003E-2</v>
          </cell>
          <cell r="C388">
            <v>-0.106253</v>
          </cell>
          <cell r="D388">
            <v>3.3493210000000002</v>
          </cell>
        </row>
        <row r="389">
          <cell r="A389">
            <v>-0.13935500000000001</v>
          </cell>
          <cell r="B389">
            <v>6.8005999999999997E-2</v>
          </cell>
          <cell r="C389">
            <v>-0.106362</v>
          </cell>
          <cell r="D389">
            <v>3.3481019999999999</v>
          </cell>
        </row>
        <row r="390">
          <cell r="A390">
            <v>-0.13864299999999999</v>
          </cell>
          <cell r="B390">
            <v>6.7678000000000002E-2</v>
          </cell>
          <cell r="C390">
            <v>-0.105808</v>
          </cell>
          <cell r="D390">
            <v>3.3501650000000001</v>
          </cell>
        </row>
        <row r="391">
          <cell r="A391">
            <v>-0.139323</v>
          </cell>
          <cell r="B391">
            <v>6.7741999999999997E-2</v>
          </cell>
          <cell r="C391">
            <v>-0.106418</v>
          </cell>
          <cell r="D391">
            <v>3.3485339999999999</v>
          </cell>
        </row>
        <row r="392">
          <cell r="A392">
            <v>-0.13916000000000001</v>
          </cell>
          <cell r="B392">
            <v>6.7643999999999996E-2</v>
          </cell>
          <cell r="C392">
            <v>-0.106291</v>
          </cell>
          <cell r="D392">
            <v>3.3487589999999998</v>
          </cell>
        </row>
        <row r="393">
          <cell r="A393">
            <v>-0.13894400000000001</v>
          </cell>
          <cell r="B393">
            <v>6.7653000000000005E-2</v>
          </cell>
          <cell r="C393">
            <v>-0.10628700000000001</v>
          </cell>
          <cell r="D393">
            <v>3.34789</v>
          </cell>
        </row>
        <row r="394">
          <cell r="A394">
            <v>-0.13875100000000001</v>
          </cell>
          <cell r="B394">
            <v>6.7438999999999999E-2</v>
          </cell>
          <cell r="C394">
            <v>-0.106001</v>
          </cell>
          <cell r="D394">
            <v>3.3481339999999999</v>
          </cell>
        </row>
        <row r="395">
          <cell r="A395">
            <v>-0.139262</v>
          </cell>
          <cell r="B395">
            <v>6.7542000000000005E-2</v>
          </cell>
          <cell r="C395">
            <v>-0.106409</v>
          </cell>
          <cell r="D395">
            <v>3.34809</v>
          </cell>
        </row>
        <row r="396">
          <cell r="A396">
            <v>-0.13844000000000001</v>
          </cell>
          <cell r="B396">
            <v>6.7424999999999999E-2</v>
          </cell>
          <cell r="C396">
            <v>-0.106238</v>
          </cell>
          <cell r="D396">
            <v>3.3490839999999999</v>
          </cell>
        </row>
        <row r="397">
          <cell r="A397">
            <v>-0.13920399999999999</v>
          </cell>
          <cell r="B397">
            <v>6.7651000000000003E-2</v>
          </cell>
          <cell r="C397">
            <v>-0.106124</v>
          </cell>
          <cell r="D397">
            <v>3.3483900000000002</v>
          </cell>
        </row>
        <row r="398">
          <cell r="A398">
            <v>-0.139159</v>
          </cell>
          <cell r="B398">
            <v>6.7623000000000003E-2</v>
          </cell>
          <cell r="C398">
            <v>-0.106678</v>
          </cell>
          <cell r="D398">
            <v>3.3492030000000002</v>
          </cell>
        </row>
        <row r="399">
          <cell r="A399">
            <v>-0.13911799999999999</v>
          </cell>
          <cell r="B399">
            <v>6.7433000000000007E-2</v>
          </cell>
          <cell r="C399">
            <v>-0.106305</v>
          </cell>
          <cell r="D399">
            <v>3.3486959999999999</v>
          </cell>
        </row>
        <row r="400">
          <cell r="A400">
            <v>-0.138429</v>
          </cell>
          <cell r="B400">
            <v>6.7293000000000006E-2</v>
          </cell>
          <cell r="C400">
            <v>-0.105975</v>
          </cell>
          <cell r="D400">
            <v>3.3494090000000001</v>
          </cell>
        </row>
        <row r="401">
          <cell r="A401">
            <v>-0.13896900000000001</v>
          </cell>
          <cell r="B401">
            <v>6.7589999999999997E-2</v>
          </cell>
          <cell r="C401">
            <v>-0.106401</v>
          </cell>
          <cell r="D401">
            <v>3.3489460000000002</v>
          </cell>
        </row>
        <row r="402">
          <cell r="A402">
            <v>-0.13884199999999999</v>
          </cell>
          <cell r="B402">
            <v>6.7558000000000007E-2</v>
          </cell>
          <cell r="C402">
            <v>-0.106183</v>
          </cell>
          <cell r="D402">
            <v>3.347534</v>
          </cell>
        </row>
        <row r="403">
          <cell r="A403">
            <v>-0.13888900000000001</v>
          </cell>
          <cell r="B403">
            <v>6.7438999999999999E-2</v>
          </cell>
          <cell r="C403">
            <v>-0.10649500000000001</v>
          </cell>
          <cell r="D403">
            <v>3.349415</v>
          </cell>
        </row>
        <row r="404">
          <cell r="A404">
            <v>-0.138738</v>
          </cell>
          <cell r="B404">
            <v>6.7521999999999999E-2</v>
          </cell>
          <cell r="C404">
            <v>-0.106319</v>
          </cell>
          <cell r="D404">
            <v>3.3493149999999998</v>
          </cell>
        </row>
        <row r="405">
          <cell r="A405">
            <v>-0.13864699999999999</v>
          </cell>
          <cell r="B405">
            <v>6.7488999999999993E-2</v>
          </cell>
          <cell r="C405">
            <v>-0.10638400000000001</v>
          </cell>
          <cell r="D405">
            <v>3.3485649999999998</v>
          </cell>
        </row>
        <row r="406">
          <cell r="A406">
            <v>-0.138604</v>
          </cell>
          <cell r="B406">
            <v>6.7353999999999997E-2</v>
          </cell>
          <cell r="C406">
            <v>-0.106157</v>
          </cell>
          <cell r="D406">
            <v>3.3489279999999999</v>
          </cell>
        </row>
        <row r="407">
          <cell r="A407">
            <v>-0.139519</v>
          </cell>
          <cell r="B407">
            <v>6.7735000000000004E-2</v>
          </cell>
          <cell r="C407">
            <v>-0.106532</v>
          </cell>
          <cell r="D407">
            <v>3.349078</v>
          </cell>
        </row>
        <row r="408">
          <cell r="A408">
            <v>-0.13907600000000001</v>
          </cell>
          <cell r="B408">
            <v>6.7511000000000002E-2</v>
          </cell>
          <cell r="C408">
            <v>-0.106354</v>
          </cell>
          <cell r="D408">
            <v>3.3486400000000001</v>
          </cell>
        </row>
        <row r="409">
          <cell r="A409">
            <v>-0.13886899999999999</v>
          </cell>
          <cell r="B409">
            <v>6.7649000000000001E-2</v>
          </cell>
          <cell r="C409">
            <v>-0.106354</v>
          </cell>
          <cell r="D409">
            <v>3.3479960000000002</v>
          </cell>
        </row>
        <row r="410">
          <cell r="A410">
            <v>-0.139067</v>
          </cell>
          <cell r="B410">
            <v>6.7657999999999996E-2</v>
          </cell>
          <cell r="C410">
            <v>-0.10613400000000001</v>
          </cell>
          <cell r="D410">
            <v>3.3474840000000001</v>
          </cell>
        </row>
        <row r="411">
          <cell r="A411">
            <v>-0.13925199999999999</v>
          </cell>
          <cell r="B411">
            <v>6.7610000000000003E-2</v>
          </cell>
          <cell r="C411">
            <v>-0.106333</v>
          </cell>
          <cell r="D411">
            <v>3.349253</v>
          </cell>
        </row>
        <row r="412">
          <cell r="A412">
            <v>-0.138487</v>
          </cell>
          <cell r="B412">
            <v>6.7540000000000003E-2</v>
          </cell>
          <cell r="C412">
            <v>-0.10607900000000001</v>
          </cell>
          <cell r="D412">
            <v>3.3485399999999998</v>
          </cell>
        </row>
        <row r="413">
          <cell r="A413">
            <v>-0.139484</v>
          </cell>
          <cell r="B413">
            <v>6.7517999999999995E-2</v>
          </cell>
          <cell r="C413">
            <v>-0.10630299999999999</v>
          </cell>
          <cell r="D413">
            <v>3.3476460000000001</v>
          </cell>
        </row>
        <row r="414">
          <cell r="A414">
            <v>-0.13958000000000001</v>
          </cell>
          <cell r="B414">
            <v>6.7747000000000002E-2</v>
          </cell>
          <cell r="C414">
            <v>-0.10632800000000001</v>
          </cell>
          <cell r="D414">
            <v>3.3490839999999999</v>
          </cell>
        </row>
        <row r="415">
          <cell r="A415">
            <v>-0.13897799999999999</v>
          </cell>
          <cell r="B415">
            <v>6.7546999999999996E-2</v>
          </cell>
          <cell r="C415">
            <v>-0.106015</v>
          </cell>
          <cell r="D415">
            <v>3.3487089999999999</v>
          </cell>
        </row>
        <row r="416">
          <cell r="A416">
            <v>-0.13952400000000001</v>
          </cell>
          <cell r="B416">
            <v>6.7669999999999994E-2</v>
          </cell>
          <cell r="C416">
            <v>-0.107002</v>
          </cell>
          <cell r="D416">
            <v>3.347709</v>
          </cell>
        </row>
        <row r="417">
          <cell r="A417">
            <v>-0.13879</v>
          </cell>
          <cell r="B417">
            <v>6.7569000000000004E-2</v>
          </cell>
          <cell r="C417">
            <v>-0.10609399999999999</v>
          </cell>
          <cell r="D417">
            <v>3.3486090000000002</v>
          </cell>
        </row>
        <row r="418">
          <cell r="A418">
            <v>-0.139015</v>
          </cell>
          <cell r="B418">
            <v>6.7598000000000005E-2</v>
          </cell>
          <cell r="C418">
            <v>-0.106415</v>
          </cell>
          <cell r="D418">
            <v>3.3482210000000001</v>
          </cell>
        </row>
        <row r="419">
          <cell r="A419">
            <v>-0.13867099999999999</v>
          </cell>
          <cell r="B419">
            <v>6.7418000000000006E-2</v>
          </cell>
          <cell r="C419">
            <v>-0.106141</v>
          </cell>
          <cell r="D419">
            <v>3.3492899999999999</v>
          </cell>
        </row>
        <row r="420">
          <cell r="A420">
            <v>-0.13902900000000001</v>
          </cell>
          <cell r="B420">
            <v>6.7457000000000003E-2</v>
          </cell>
          <cell r="C420">
            <v>-0.106027</v>
          </cell>
          <cell r="D420">
            <v>3.3489840000000002</v>
          </cell>
        </row>
        <row r="421">
          <cell r="A421">
            <v>-0.13891100000000001</v>
          </cell>
          <cell r="B421">
            <v>6.7637000000000003E-2</v>
          </cell>
          <cell r="C421">
            <v>-0.106415</v>
          </cell>
          <cell r="D421">
            <v>3.34979</v>
          </cell>
        </row>
        <row r="422">
          <cell r="A422">
            <v>-0.13880400000000001</v>
          </cell>
          <cell r="B422">
            <v>6.7509E-2</v>
          </cell>
          <cell r="C422">
            <v>-0.106378</v>
          </cell>
          <cell r="D422">
            <v>3.3494839999999999</v>
          </cell>
        </row>
        <row r="423">
          <cell r="A423">
            <v>-0.13900999999999999</v>
          </cell>
          <cell r="B423">
            <v>6.7621000000000001E-2</v>
          </cell>
          <cell r="C423">
            <v>-0.106229</v>
          </cell>
          <cell r="D423">
            <v>3.3487209999999998</v>
          </cell>
        </row>
        <row r="424">
          <cell r="A424">
            <v>-0.139019</v>
          </cell>
          <cell r="B424">
            <v>6.7421999999999996E-2</v>
          </cell>
          <cell r="C424">
            <v>-0.106432</v>
          </cell>
          <cell r="D424">
            <v>3.3483520000000002</v>
          </cell>
        </row>
        <row r="425">
          <cell r="A425">
            <v>-0.13889099999999999</v>
          </cell>
          <cell r="B425">
            <v>6.7265000000000005E-2</v>
          </cell>
          <cell r="C425">
            <v>-0.106284</v>
          </cell>
          <cell r="D425">
            <v>3.3479459999999999</v>
          </cell>
        </row>
        <row r="426">
          <cell r="A426">
            <v>-0.13896900000000001</v>
          </cell>
          <cell r="B426">
            <v>6.7494999999999999E-2</v>
          </cell>
          <cell r="C426">
            <v>-0.106337</v>
          </cell>
          <cell r="D426">
            <v>3.3481459999999998</v>
          </cell>
        </row>
        <row r="427">
          <cell r="A427">
            <v>-0.13994500000000001</v>
          </cell>
          <cell r="B427">
            <v>6.7681000000000005E-2</v>
          </cell>
          <cell r="C427">
            <v>-0.106311</v>
          </cell>
          <cell r="D427">
            <v>3.347146</v>
          </cell>
        </row>
        <row r="428">
          <cell r="A428">
            <v>-0.13903099999999999</v>
          </cell>
          <cell r="B428">
            <v>6.7634E-2</v>
          </cell>
          <cell r="C428">
            <v>-0.10609300000000001</v>
          </cell>
          <cell r="D428">
            <v>3.348878</v>
          </cell>
        </row>
        <row r="429">
          <cell r="A429">
            <v>-0.13877</v>
          </cell>
          <cell r="B429">
            <v>6.7521999999999999E-2</v>
          </cell>
          <cell r="C429">
            <v>-0.106171</v>
          </cell>
          <cell r="D429">
            <v>3.3479459999999999</v>
          </cell>
        </row>
        <row r="430">
          <cell r="A430">
            <v>-0.13874700000000001</v>
          </cell>
          <cell r="B430">
            <v>6.7579E-2</v>
          </cell>
          <cell r="C430">
            <v>-0.106424</v>
          </cell>
          <cell r="D430">
            <v>3.3502649999999998</v>
          </cell>
        </row>
        <row r="431">
          <cell r="A431">
            <v>-0.139156</v>
          </cell>
          <cell r="B431">
            <v>6.7479999999999998E-2</v>
          </cell>
          <cell r="C431">
            <v>-0.106243</v>
          </cell>
          <cell r="D431">
            <v>3.3488090000000001</v>
          </cell>
        </row>
        <row r="432">
          <cell r="A432">
            <v>-0.13928599999999999</v>
          </cell>
          <cell r="B432">
            <v>6.7172999999999997E-2</v>
          </cell>
          <cell r="C432">
            <v>-0.105725</v>
          </cell>
          <cell r="D432">
            <v>3.3485710000000002</v>
          </cell>
        </row>
        <row r="433">
          <cell r="A433">
            <v>-0.13914399999999999</v>
          </cell>
          <cell r="B433">
            <v>6.7479999999999998E-2</v>
          </cell>
          <cell r="C433">
            <v>-0.10681300000000001</v>
          </cell>
          <cell r="D433">
            <v>3.349478</v>
          </cell>
        </row>
        <row r="434">
          <cell r="A434">
            <v>-0.13884199999999999</v>
          </cell>
          <cell r="B434">
            <v>6.7139000000000004E-2</v>
          </cell>
          <cell r="C434">
            <v>-0.106278</v>
          </cell>
          <cell r="D434">
            <v>3.3486530000000001</v>
          </cell>
        </row>
        <row r="435">
          <cell r="A435">
            <v>-0.13910800000000001</v>
          </cell>
          <cell r="B435">
            <v>6.7293000000000006E-2</v>
          </cell>
          <cell r="C435">
            <v>-0.106658</v>
          </cell>
          <cell r="D435">
            <v>3.3481589999999999</v>
          </cell>
        </row>
        <row r="436">
          <cell r="A436">
            <v>-0.13941000000000001</v>
          </cell>
          <cell r="B436">
            <v>6.7289000000000002E-2</v>
          </cell>
          <cell r="C436">
            <v>-0.106679</v>
          </cell>
          <cell r="D436">
            <v>3.348446</v>
          </cell>
        </row>
        <row r="437">
          <cell r="A437">
            <v>-0.13907800000000001</v>
          </cell>
          <cell r="B437">
            <v>6.7239999999999994E-2</v>
          </cell>
          <cell r="C437">
            <v>-0.106345</v>
          </cell>
          <cell r="D437">
            <v>3.3499210000000001</v>
          </cell>
        </row>
        <row r="438">
          <cell r="A438">
            <v>-0.138983</v>
          </cell>
          <cell r="B438">
            <v>6.7047999999999996E-2</v>
          </cell>
          <cell r="C438">
            <v>-0.106264</v>
          </cell>
          <cell r="D438">
            <v>3.3487529999999999</v>
          </cell>
        </row>
        <row r="439">
          <cell r="A439">
            <v>-0.13913</v>
          </cell>
          <cell r="B439">
            <v>6.7221000000000003E-2</v>
          </cell>
          <cell r="C439">
            <v>-0.105904</v>
          </cell>
          <cell r="D439">
            <v>3.348252</v>
          </cell>
        </row>
        <row r="440">
          <cell r="A440">
            <v>-0.13912099999999999</v>
          </cell>
          <cell r="B440">
            <v>6.7295999999999995E-2</v>
          </cell>
          <cell r="C440">
            <v>-0.106435</v>
          </cell>
          <cell r="D440">
            <v>3.348452</v>
          </cell>
        </row>
        <row r="441">
          <cell r="A441">
            <v>-0.138681</v>
          </cell>
          <cell r="B441">
            <v>6.7262000000000002E-2</v>
          </cell>
          <cell r="C441">
            <v>-0.106447</v>
          </cell>
          <cell r="D441">
            <v>3.3485589999999998</v>
          </cell>
        </row>
        <row r="442">
          <cell r="A442">
            <v>-0.13905100000000001</v>
          </cell>
          <cell r="B442">
            <v>6.7435999999999996E-2</v>
          </cell>
          <cell r="C442">
            <v>-0.10641100000000001</v>
          </cell>
          <cell r="D442">
            <v>3.34809</v>
          </cell>
        </row>
        <row r="443">
          <cell r="A443">
            <v>-0.13847300000000001</v>
          </cell>
          <cell r="B443">
            <v>6.7099000000000006E-2</v>
          </cell>
          <cell r="C443">
            <v>-0.106129</v>
          </cell>
          <cell r="D443">
            <v>3.349971</v>
          </cell>
        </row>
        <row r="444">
          <cell r="A444">
            <v>-0.13891200000000001</v>
          </cell>
          <cell r="B444">
            <v>6.7256999999999997E-2</v>
          </cell>
          <cell r="C444">
            <v>-0.106487</v>
          </cell>
          <cell r="D444">
            <v>3.349815</v>
          </cell>
        </row>
        <row r="445">
          <cell r="A445">
            <v>-0.139015</v>
          </cell>
          <cell r="B445">
            <v>6.7441000000000001E-2</v>
          </cell>
          <cell r="C445">
            <v>-0.10634</v>
          </cell>
          <cell r="D445">
            <v>3.3488340000000001</v>
          </cell>
        </row>
        <row r="446">
          <cell r="A446">
            <v>-0.13911999999999999</v>
          </cell>
          <cell r="B446">
            <v>6.7310999999999996E-2</v>
          </cell>
          <cell r="C446">
            <v>-0.10673299999999999</v>
          </cell>
          <cell r="D446">
            <v>3.348115</v>
          </cell>
        </row>
        <row r="447">
          <cell r="A447">
            <v>-0.13877900000000001</v>
          </cell>
          <cell r="B447">
            <v>6.7414000000000002E-2</v>
          </cell>
          <cell r="C447">
            <v>-0.10634200000000001</v>
          </cell>
          <cell r="D447">
            <v>3.3486150000000001</v>
          </cell>
        </row>
        <row r="448">
          <cell r="A448">
            <v>-0.139047</v>
          </cell>
          <cell r="B448">
            <v>6.7357E-2</v>
          </cell>
          <cell r="C448">
            <v>-0.10609300000000001</v>
          </cell>
          <cell r="D448">
            <v>3.3480590000000001</v>
          </cell>
        </row>
        <row r="449">
          <cell r="A449">
            <v>-0.13845099999999999</v>
          </cell>
          <cell r="B449">
            <v>6.7096000000000003E-2</v>
          </cell>
          <cell r="C449">
            <v>-0.106132</v>
          </cell>
          <cell r="D449">
            <v>3.3485900000000002</v>
          </cell>
        </row>
        <row r="450">
          <cell r="A450">
            <v>-0.138826</v>
          </cell>
          <cell r="B450">
            <v>6.7447999999999994E-2</v>
          </cell>
          <cell r="C450">
            <v>-0.106554</v>
          </cell>
          <cell r="D450">
            <v>3.3491780000000002</v>
          </cell>
        </row>
        <row r="451">
          <cell r="A451">
            <v>-0.138604</v>
          </cell>
          <cell r="B451">
            <v>6.7070000000000005E-2</v>
          </cell>
          <cell r="C451">
            <v>-0.10632900000000001</v>
          </cell>
          <cell r="D451">
            <v>3.3491460000000002</v>
          </cell>
        </row>
        <row r="452">
          <cell r="A452">
            <v>-0.13877900000000001</v>
          </cell>
          <cell r="B452">
            <v>6.7017999999999994E-2</v>
          </cell>
          <cell r="C452">
            <v>-0.10637199999999999</v>
          </cell>
          <cell r="D452">
            <v>3.3493650000000001</v>
          </cell>
        </row>
        <row r="453">
          <cell r="A453">
            <v>-0.13888600000000001</v>
          </cell>
          <cell r="B453">
            <v>6.7381999999999997E-2</v>
          </cell>
          <cell r="C453">
            <v>-0.10650999999999999</v>
          </cell>
          <cell r="D453">
            <v>3.3487840000000002</v>
          </cell>
        </row>
        <row r="454">
          <cell r="A454">
            <v>-0.13920299999999999</v>
          </cell>
          <cell r="B454">
            <v>6.7493999999999998E-2</v>
          </cell>
          <cell r="C454">
            <v>-0.106673</v>
          </cell>
          <cell r="D454">
            <v>3.348503</v>
          </cell>
        </row>
        <row r="455">
          <cell r="A455">
            <v>-0.13908799999999999</v>
          </cell>
          <cell r="B455">
            <v>6.7565E-2</v>
          </cell>
          <cell r="C455">
            <v>-0.10652300000000001</v>
          </cell>
          <cell r="D455">
            <v>3.348671</v>
          </cell>
        </row>
        <row r="456">
          <cell r="A456">
            <v>-0.138761</v>
          </cell>
          <cell r="B456">
            <v>6.7417000000000005E-2</v>
          </cell>
          <cell r="C456">
            <v>-0.106014</v>
          </cell>
          <cell r="D456">
            <v>3.3479019999999999</v>
          </cell>
        </row>
        <row r="457">
          <cell r="A457">
            <v>-0.139485</v>
          </cell>
          <cell r="B457">
            <v>6.7458000000000004E-2</v>
          </cell>
          <cell r="C457">
            <v>-0.10631400000000001</v>
          </cell>
          <cell r="D457">
            <v>3.3474900000000001</v>
          </cell>
        </row>
        <row r="458">
          <cell r="A458">
            <v>-0.139067</v>
          </cell>
          <cell r="B458">
            <v>6.7361000000000004E-2</v>
          </cell>
          <cell r="C458">
            <v>-0.10594000000000001</v>
          </cell>
          <cell r="D458">
            <v>3.3483399999999999</v>
          </cell>
        </row>
        <row r="459">
          <cell r="A459">
            <v>-0.13931199999999999</v>
          </cell>
          <cell r="B459">
            <v>6.7153000000000004E-2</v>
          </cell>
          <cell r="C459">
            <v>-0.10631500000000001</v>
          </cell>
          <cell r="D459">
            <v>3.3504339999999999</v>
          </cell>
        </row>
        <row r="460">
          <cell r="A460">
            <v>-0.138844</v>
          </cell>
          <cell r="B460">
            <v>6.7234000000000002E-2</v>
          </cell>
          <cell r="C460">
            <v>-0.10623199999999999</v>
          </cell>
          <cell r="D460">
            <v>3.3480150000000002</v>
          </cell>
        </row>
        <row r="461">
          <cell r="A461">
            <v>-0.138679</v>
          </cell>
          <cell r="B461">
            <v>6.7308000000000007E-2</v>
          </cell>
          <cell r="C461">
            <v>-0.10621</v>
          </cell>
          <cell r="D461">
            <v>3.3484769999999999</v>
          </cell>
        </row>
        <row r="462">
          <cell r="A462">
            <v>-0.13892399999999999</v>
          </cell>
          <cell r="B462">
            <v>6.7405000000000007E-2</v>
          </cell>
          <cell r="C462">
            <v>-0.106614</v>
          </cell>
          <cell r="D462">
            <v>3.3495400000000002</v>
          </cell>
        </row>
        <row r="463">
          <cell r="A463">
            <v>-0.13880000000000001</v>
          </cell>
          <cell r="B463">
            <v>6.7367999999999997E-2</v>
          </cell>
          <cell r="C463">
            <v>-0.106281</v>
          </cell>
          <cell r="D463">
            <v>3.3487710000000002</v>
          </cell>
        </row>
        <row r="464">
          <cell r="A464">
            <v>-0.13872899999999999</v>
          </cell>
          <cell r="B464">
            <v>6.7399000000000001E-2</v>
          </cell>
          <cell r="C464">
            <v>-0.106416</v>
          </cell>
          <cell r="D464">
            <v>3.3483960000000002</v>
          </cell>
        </row>
        <row r="465">
          <cell r="A465">
            <v>-0.139491</v>
          </cell>
          <cell r="B465">
            <v>6.7519999999999997E-2</v>
          </cell>
          <cell r="C465">
            <v>-0.107103</v>
          </cell>
          <cell r="D465">
            <v>3.3480150000000002</v>
          </cell>
        </row>
        <row r="466">
          <cell r="A466">
            <v>-0.13844600000000001</v>
          </cell>
          <cell r="B466">
            <v>6.7281999999999995E-2</v>
          </cell>
          <cell r="C466">
            <v>-0.10628600000000001</v>
          </cell>
          <cell r="D466">
            <v>3.3496709999999998</v>
          </cell>
        </row>
        <row r="467">
          <cell r="A467">
            <v>-0.138964</v>
          </cell>
          <cell r="B467">
            <v>6.7318000000000003E-2</v>
          </cell>
          <cell r="C467">
            <v>-0.10673000000000001</v>
          </cell>
          <cell r="D467">
            <v>3.3481459999999998</v>
          </cell>
        </row>
        <row r="468">
          <cell r="A468">
            <v>-0.13859099999999999</v>
          </cell>
          <cell r="B468">
            <v>6.7113999999999993E-2</v>
          </cell>
          <cell r="C468">
            <v>-0.105736</v>
          </cell>
          <cell r="D468">
            <v>3.3484959999999999</v>
          </cell>
        </row>
        <row r="469">
          <cell r="A469">
            <v>-0.13897100000000001</v>
          </cell>
          <cell r="B469">
            <v>6.7302000000000001E-2</v>
          </cell>
          <cell r="C469">
            <v>-0.106338</v>
          </cell>
          <cell r="D469">
            <v>3.348509</v>
          </cell>
        </row>
        <row r="470">
          <cell r="A470">
            <v>-0.138908</v>
          </cell>
          <cell r="B470">
            <v>6.7287E-2</v>
          </cell>
          <cell r="C470">
            <v>-0.106138</v>
          </cell>
          <cell r="D470">
            <v>3.3485529999999999</v>
          </cell>
        </row>
        <row r="471">
          <cell r="A471">
            <v>-0.13929</v>
          </cell>
          <cell r="B471">
            <v>6.7485000000000003E-2</v>
          </cell>
          <cell r="C471">
            <v>-0.10684399999999999</v>
          </cell>
          <cell r="D471">
            <v>3.3489840000000002</v>
          </cell>
        </row>
        <row r="472">
          <cell r="A472">
            <v>-0.13924800000000001</v>
          </cell>
          <cell r="B472">
            <v>6.7338999999999996E-2</v>
          </cell>
          <cell r="C472">
            <v>-0.106908</v>
          </cell>
          <cell r="D472">
            <v>3.3491149999999998</v>
          </cell>
        </row>
        <row r="473">
          <cell r="A473">
            <v>-0.139483</v>
          </cell>
          <cell r="B473">
            <v>6.7301E-2</v>
          </cell>
          <cell r="C473">
            <v>-0.106624</v>
          </cell>
          <cell r="D473">
            <v>3.3492709999999999</v>
          </cell>
        </row>
        <row r="474">
          <cell r="A474">
            <v>-0.139347</v>
          </cell>
          <cell r="B474">
            <v>6.7473000000000005E-2</v>
          </cell>
          <cell r="C474">
            <v>-0.106515</v>
          </cell>
          <cell r="D474">
            <v>3.3479399999999999</v>
          </cell>
        </row>
        <row r="475">
          <cell r="A475">
            <v>-0.138904</v>
          </cell>
          <cell r="B475">
            <v>6.7386000000000001E-2</v>
          </cell>
          <cell r="C475">
            <v>-0.106478</v>
          </cell>
          <cell r="D475">
            <v>3.3485209999999999</v>
          </cell>
        </row>
        <row r="476">
          <cell r="A476">
            <v>-0.13913700000000001</v>
          </cell>
          <cell r="B476">
            <v>6.7410999999999999E-2</v>
          </cell>
          <cell r="C476">
            <v>-0.106933</v>
          </cell>
          <cell r="D476">
            <v>3.3489650000000002</v>
          </cell>
        </row>
        <row r="477">
          <cell r="A477">
            <v>-0.13892599999999999</v>
          </cell>
          <cell r="B477">
            <v>6.7205000000000001E-2</v>
          </cell>
          <cell r="C477">
            <v>-0.10626099999999999</v>
          </cell>
          <cell r="D477">
            <v>3.3488030000000002</v>
          </cell>
        </row>
        <row r="478">
          <cell r="A478">
            <v>-0.13900699999999999</v>
          </cell>
          <cell r="B478">
            <v>6.7295999999999995E-2</v>
          </cell>
          <cell r="C478">
            <v>-0.10639</v>
          </cell>
          <cell r="D478">
            <v>3.3489089999999999</v>
          </cell>
        </row>
        <row r="479">
          <cell r="A479">
            <v>-0.13891100000000001</v>
          </cell>
          <cell r="B479">
            <v>6.7221000000000003E-2</v>
          </cell>
          <cell r="C479">
            <v>-0.106114</v>
          </cell>
          <cell r="D479">
            <v>3.3495210000000002</v>
          </cell>
        </row>
        <row r="480">
          <cell r="A480">
            <v>-0.13895099999999999</v>
          </cell>
          <cell r="B480">
            <v>6.7422999999999997E-2</v>
          </cell>
          <cell r="C480">
            <v>-0.10706300000000001</v>
          </cell>
          <cell r="D480">
            <v>3.349021</v>
          </cell>
        </row>
        <row r="481">
          <cell r="A481">
            <v>-0.139376</v>
          </cell>
          <cell r="B481">
            <v>6.7429000000000003E-2</v>
          </cell>
          <cell r="C481">
            <v>-0.10666100000000001</v>
          </cell>
          <cell r="D481">
            <v>3.348884</v>
          </cell>
        </row>
        <row r="482">
          <cell r="A482">
            <v>-0.13911999999999999</v>
          </cell>
          <cell r="B482">
            <v>6.7355999999999999E-2</v>
          </cell>
          <cell r="C482">
            <v>-0.106701</v>
          </cell>
          <cell r="D482">
            <v>3.3488340000000001</v>
          </cell>
        </row>
        <row r="483">
          <cell r="A483">
            <v>-0.13958699999999999</v>
          </cell>
          <cell r="B483">
            <v>6.7505999999999997E-2</v>
          </cell>
          <cell r="C483">
            <v>-0.10650800000000001</v>
          </cell>
          <cell r="D483">
            <v>3.3477589999999999</v>
          </cell>
        </row>
        <row r="484">
          <cell r="A484">
            <v>-0.13893800000000001</v>
          </cell>
          <cell r="B484">
            <v>6.7326999999999998E-2</v>
          </cell>
          <cell r="C484">
            <v>-0.10651099999999999</v>
          </cell>
          <cell r="D484">
            <v>3.3495590000000002</v>
          </cell>
        </row>
        <row r="485">
          <cell r="A485">
            <v>-0.13917599999999999</v>
          </cell>
          <cell r="B485">
            <v>6.7343E-2</v>
          </cell>
          <cell r="C485">
            <v>-0.106695</v>
          </cell>
          <cell r="D485">
            <v>3.3503590000000001</v>
          </cell>
        </row>
        <row r="486">
          <cell r="A486">
            <v>-0.13936499999999999</v>
          </cell>
          <cell r="B486">
            <v>6.7611000000000004E-2</v>
          </cell>
          <cell r="C486">
            <v>-0.106472</v>
          </cell>
          <cell r="D486">
            <v>3.3479709999999998</v>
          </cell>
        </row>
        <row r="487">
          <cell r="A487">
            <v>-0.13902800000000001</v>
          </cell>
          <cell r="B487">
            <v>6.7377999999999993E-2</v>
          </cell>
          <cell r="C487">
            <v>-0.106091</v>
          </cell>
          <cell r="D487">
            <v>3.3477769999999998</v>
          </cell>
        </row>
        <row r="488">
          <cell r="A488">
            <v>-0.13960500000000001</v>
          </cell>
          <cell r="B488">
            <v>6.7423999999999998E-2</v>
          </cell>
          <cell r="C488">
            <v>-0.106604</v>
          </cell>
          <cell r="D488">
            <v>3.34809</v>
          </cell>
        </row>
        <row r="489">
          <cell r="A489">
            <v>-0.13921600000000001</v>
          </cell>
          <cell r="B489">
            <v>6.7326999999999998E-2</v>
          </cell>
          <cell r="C489">
            <v>-0.10659100000000001</v>
          </cell>
          <cell r="D489">
            <v>3.3485209999999999</v>
          </cell>
        </row>
        <row r="490">
          <cell r="A490">
            <v>-0.139047</v>
          </cell>
          <cell r="B490">
            <v>6.7378999999999994E-2</v>
          </cell>
          <cell r="C490">
            <v>-0.10646</v>
          </cell>
          <cell r="D490">
            <v>3.348109</v>
          </cell>
        </row>
        <row r="491">
          <cell r="A491">
            <v>-0.139405</v>
          </cell>
          <cell r="B491">
            <v>6.7463999999999996E-2</v>
          </cell>
          <cell r="C491">
            <v>-0.10660699999999999</v>
          </cell>
          <cell r="D491">
            <v>3.348903</v>
          </cell>
        </row>
        <row r="492">
          <cell r="A492">
            <v>-0.13918800000000001</v>
          </cell>
          <cell r="B492">
            <v>6.7283999999999997E-2</v>
          </cell>
          <cell r="C492">
            <v>-0.106201</v>
          </cell>
          <cell r="D492">
            <v>3.349453</v>
          </cell>
        </row>
        <row r="493">
          <cell r="A493">
            <v>-0.13947100000000001</v>
          </cell>
          <cell r="B493">
            <v>6.7515000000000006E-2</v>
          </cell>
          <cell r="C493">
            <v>-0.106684</v>
          </cell>
          <cell r="D493">
            <v>3.3483900000000002</v>
          </cell>
        </row>
        <row r="494">
          <cell r="A494">
            <v>-0.139209</v>
          </cell>
          <cell r="B494">
            <v>6.7275000000000001E-2</v>
          </cell>
          <cell r="C494">
            <v>-0.106423</v>
          </cell>
          <cell r="D494">
            <v>3.3476270000000001</v>
          </cell>
        </row>
        <row r="495">
          <cell r="A495">
            <v>-0.13880100000000001</v>
          </cell>
          <cell r="B495">
            <v>6.7207000000000003E-2</v>
          </cell>
          <cell r="C495">
            <v>-0.10637099999999999</v>
          </cell>
          <cell r="D495">
            <v>3.3491710000000001</v>
          </cell>
        </row>
        <row r="496">
          <cell r="A496">
            <v>-0.138547</v>
          </cell>
          <cell r="B496">
            <v>6.7293000000000006E-2</v>
          </cell>
          <cell r="C496">
            <v>-0.106186</v>
          </cell>
          <cell r="D496">
            <v>3.3493149999999998</v>
          </cell>
        </row>
        <row r="497">
          <cell r="A497">
            <v>-0.139157</v>
          </cell>
          <cell r="B497">
            <v>6.7272999999999999E-2</v>
          </cell>
          <cell r="C497">
            <v>-0.106672</v>
          </cell>
          <cell r="D497">
            <v>3.3505090000000002</v>
          </cell>
        </row>
        <row r="498">
          <cell r="A498">
            <v>-0.13914099999999999</v>
          </cell>
          <cell r="B498">
            <v>6.7169999999999994E-2</v>
          </cell>
          <cell r="C498">
            <v>-0.106118</v>
          </cell>
          <cell r="D498">
            <v>3.34809</v>
          </cell>
        </row>
        <row r="499">
          <cell r="A499">
            <v>-0.13891899999999999</v>
          </cell>
          <cell r="B499">
            <v>6.7136000000000001E-2</v>
          </cell>
          <cell r="C499">
            <v>-0.10616200000000001</v>
          </cell>
          <cell r="D499">
            <v>3.348878</v>
          </cell>
        </row>
        <row r="500">
          <cell r="A500">
            <v>-0.13888200000000001</v>
          </cell>
          <cell r="B500">
            <v>6.7080000000000001E-2</v>
          </cell>
          <cell r="C500">
            <v>-0.10639</v>
          </cell>
          <cell r="D500">
            <v>3.3473839999999999</v>
          </cell>
        </row>
        <row r="501">
          <cell r="A501">
            <v>-0.13908100000000001</v>
          </cell>
          <cell r="B501">
            <v>6.7170999999999995E-2</v>
          </cell>
          <cell r="C501">
            <v>-0.106007</v>
          </cell>
          <cell r="D501">
            <v>3.3490709999999999</v>
          </cell>
        </row>
        <row r="502">
          <cell r="A502">
            <v>-0.13843800000000001</v>
          </cell>
          <cell r="B502">
            <v>6.6808999999999993E-2</v>
          </cell>
          <cell r="C502">
            <v>-0.106031</v>
          </cell>
          <cell r="D502">
            <v>3.3496459999999999</v>
          </cell>
        </row>
        <row r="503">
          <cell r="A503">
            <v>-0.139209</v>
          </cell>
          <cell r="B503">
            <v>6.7200999999999997E-2</v>
          </cell>
          <cell r="C503">
            <v>-0.10607999999999999</v>
          </cell>
          <cell r="D503">
            <v>3.3480020000000001</v>
          </cell>
        </row>
        <row r="504">
          <cell r="A504">
            <v>-0.13913200000000001</v>
          </cell>
          <cell r="B504">
            <v>6.7413000000000001E-2</v>
          </cell>
          <cell r="C504">
            <v>-0.106118</v>
          </cell>
          <cell r="D504">
            <v>3.3474400000000002</v>
          </cell>
        </row>
        <row r="505">
          <cell r="A505">
            <v>-0.13869200000000001</v>
          </cell>
          <cell r="B505">
            <v>6.7265000000000005E-2</v>
          </cell>
          <cell r="C505">
            <v>-0.106137</v>
          </cell>
          <cell r="D505">
            <v>3.3478340000000002</v>
          </cell>
        </row>
        <row r="506">
          <cell r="A506">
            <v>-0.138849</v>
          </cell>
          <cell r="B506">
            <v>6.7375000000000004E-2</v>
          </cell>
          <cell r="C506">
            <v>-0.10630299999999999</v>
          </cell>
          <cell r="D506">
            <v>3.3484959999999999</v>
          </cell>
        </row>
        <row r="507">
          <cell r="A507">
            <v>-0.138849</v>
          </cell>
          <cell r="B507">
            <v>6.7460999999999993E-2</v>
          </cell>
          <cell r="C507">
            <v>-0.106889</v>
          </cell>
          <cell r="D507">
            <v>3.3483459999999998</v>
          </cell>
        </row>
        <row r="508">
          <cell r="A508">
            <v>-0.13900100000000001</v>
          </cell>
          <cell r="B508">
            <v>6.7408999999999997E-2</v>
          </cell>
          <cell r="C508">
            <v>-0.106459</v>
          </cell>
          <cell r="D508">
            <v>3.3483149999999999</v>
          </cell>
        </row>
        <row r="509">
          <cell r="A509">
            <v>-0.13900799999999999</v>
          </cell>
          <cell r="B509">
            <v>6.7511000000000002E-2</v>
          </cell>
          <cell r="C509">
            <v>-0.106115</v>
          </cell>
          <cell r="D509">
            <v>3.3487459999999998</v>
          </cell>
        </row>
        <row r="510">
          <cell r="A510">
            <v>-0.13922300000000001</v>
          </cell>
          <cell r="B510">
            <v>6.7565E-2</v>
          </cell>
          <cell r="C510">
            <v>-0.106803</v>
          </cell>
          <cell r="D510">
            <v>3.3497840000000001</v>
          </cell>
        </row>
        <row r="511">
          <cell r="A511">
            <v>-0.13941100000000001</v>
          </cell>
          <cell r="B511">
            <v>6.7465999999999998E-2</v>
          </cell>
          <cell r="C511">
            <v>-0.106641</v>
          </cell>
          <cell r="D511">
            <v>3.3482150000000002</v>
          </cell>
        </row>
        <row r="512">
          <cell r="A512">
            <v>-0.139212</v>
          </cell>
          <cell r="B512">
            <v>6.7514000000000005E-2</v>
          </cell>
          <cell r="C512">
            <v>-0.106054</v>
          </cell>
          <cell r="D512">
            <v>3.3486530000000001</v>
          </cell>
        </row>
        <row r="513">
          <cell r="A513">
            <v>-0.13893</v>
          </cell>
          <cell r="B513">
            <v>6.7627999999999994E-2</v>
          </cell>
          <cell r="C513">
            <v>-0.106252</v>
          </cell>
          <cell r="D513">
            <v>3.3494959999999998</v>
          </cell>
        </row>
        <row r="514">
          <cell r="A514">
            <v>-0.138878</v>
          </cell>
          <cell r="B514">
            <v>6.7632999999999999E-2</v>
          </cell>
          <cell r="C514">
            <v>-0.106248</v>
          </cell>
          <cell r="D514">
            <v>3.3486530000000001</v>
          </cell>
        </row>
        <row r="515">
          <cell r="A515">
            <v>-0.13879</v>
          </cell>
          <cell r="B515">
            <v>6.7514000000000005E-2</v>
          </cell>
          <cell r="C515">
            <v>-0.105972</v>
          </cell>
          <cell r="D515">
            <v>3.348703</v>
          </cell>
        </row>
        <row r="516">
          <cell r="A516">
            <v>-0.13864699999999999</v>
          </cell>
          <cell r="B516">
            <v>6.7431000000000005E-2</v>
          </cell>
          <cell r="C516">
            <v>-0.10607900000000001</v>
          </cell>
          <cell r="D516">
            <v>3.3482400000000001</v>
          </cell>
        </row>
        <row r="517">
          <cell r="A517">
            <v>-0.13920099999999999</v>
          </cell>
          <cell r="B517">
            <v>6.7597000000000004E-2</v>
          </cell>
          <cell r="C517">
            <v>-0.10637199999999999</v>
          </cell>
          <cell r="D517">
            <v>3.3482769999999999</v>
          </cell>
        </row>
        <row r="518">
          <cell r="A518">
            <v>-0.13818800000000001</v>
          </cell>
          <cell r="B518">
            <v>6.7191000000000001E-2</v>
          </cell>
          <cell r="C518">
            <v>-0.10605100000000001</v>
          </cell>
          <cell r="D518">
            <v>3.3491710000000001</v>
          </cell>
        </row>
        <row r="519">
          <cell r="A519">
            <v>-0.139017</v>
          </cell>
          <cell r="B519">
            <v>6.7515000000000006E-2</v>
          </cell>
          <cell r="C519">
            <v>-0.106415</v>
          </cell>
          <cell r="D519">
            <v>3.3482150000000002</v>
          </cell>
        </row>
        <row r="520">
          <cell r="A520">
            <v>-0.13857700000000001</v>
          </cell>
          <cell r="B520">
            <v>6.7709000000000005E-2</v>
          </cell>
          <cell r="C520">
            <v>-0.106433</v>
          </cell>
          <cell r="D520">
            <v>3.3491339999999998</v>
          </cell>
        </row>
        <row r="521">
          <cell r="A521">
            <v>-0.138711</v>
          </cell>
          <cell r="B521">
            <v>6.7360000000000003E-2</v>
          </cell>
          <cell r="C521">
            <v>-0.10630299999999999</v>
          </cell>
          <cell r="D521">
            <v>3.3485589999999998</v>
          </cell>
        </row>
        <row r="522">
          <cell r="A522">
            <v>-0.138711</v>
          </cell>
          <cell r="B522">
            <v>6.7475999999999994E-2</v>
          </cell>
          <cell r="C522">
            <v>-0.106138</v>
          </cell>
          <cell r="D522">
            <v>3.3484590000000001</v>
          </cell>
        </row>
        <row r="523">
          <cell r="A523">
            <v>-0.13892599999999999</v>
          </cell>
          <cell r="B523">
            <v>6.7446999999999993E-2</v>
          </cell>
          <cell r="C523">
            <v>-0.106485</v>
          </cell>
          <cell r="D523">
            <v>3.3493029999999999</v>
          </cell>
        </row>
        <row r="524">
          <cell r="A524">
            <v>-0.13875399999999999</v>
          </cell>
          <cell r="B524">
            <v>6.7545999999999995E-2</v>
          </cell>
          <cell r="C524">
            <v>-0.106006</v>
          </cell>
          <cell r="D524">
            <v>3.3489089999999999</v>
          </cell>
        </row>
        <row r="525">
          <cell r="A525">
            <v>-0.139047</v>
          </cell>
          <cell r="B525">
            <v>6.7442000000000002E-2</v>
          </cell>
          <cell r="C525">
            <v>-0.106062</v>
          </cell>
          <cell r="D525">
            <v>3.3485459999999998</v>
          </cell>
        </row>
        <row r="526">
          <cell r="A526">
            <v>-0.13828499999999999</v>
          </cell>
          <cell r="B526">
            <v>6.7171999999999996E-2</v>
          </cell>
          <cell r="C526">
            <v>-0.106007</v>
          </cell>
          <cell r="D526">
            <v>3.3485459999999998</v>
          </cell>
        </row>
        <row r="527">
          <cell r="A527">
            <v>-0.13848099999999999</v>
          </cell>
          <cell r="B527">
            <v>6.7270999999999997E-2</v>
          </cell>
          <cell r="C527">
            <v>-0.105849</v>
          </cell>
          <cell r="D527">
            <v>3.3487779999999998</v>
          </cell>
        </row>
        <row r="528">
          <cell r="A528">
            <v>-0.13852700000000001</v>
          </cell>
          <cell r="B528">
            <v>6.7221000000000003E-2</v>
          </cell>
          <cell r="C528">
            <v>-0.105696</v>
          </cell>
          <cell r="D528">
            <v>3.3480089999999998</v>
          </cell>
        </row>
        <row r="529">
          <cell r="A529">
            <v>-0.13918700000000001</v>
          </cell>
          <cell r="B529">
            <v>6.7641000000000007E-2</v>
          </cell>
          <cell r="C529">
            <v>-0.106333</v>
          </cell>
          <cell r="D529">
            <v>3.3483770000000002</v>
          </cell>
        </row>
        <row r="530">
          <cell r="A530">
            <v>-0.13834199999999999</v>
          </cell>
          <cell r="B530">
            <v>6.7400000000000002E-2</v>
          </cell>
          <cell r="C530">
            <v>-0.10607</v>
          </cell>
          <cell r="D530">
            <v>3.3489960000000001</v>
          </cell>
        </row>
        <row r="700">
          <cell r="A700">
            <v>-0.237536</v>
          </cell>
          <cell r="B700">
            <v>-2.5394E-2</v>
          </cell>
          <cell r="C700">
            <v>-0.13939599999999999</v>
          </cell>
          <cell r="D700">
            <v>3.3494649999999999</v>
          </cell>
        </row>
        <row r="701">
          <cell r="A701">
            <v>-0.23777699999999999</v>
          </cell>
          <cell r="B701">
            <v>-2.5451999999999999E-2</v>
          </cell>
          <cell r="C701">
            <v>-0.13963800000000001</v>
          </cell>
          <cell r="D701">
            <v>3.349078</v>
          </cell>
        </row>
        <row r="702">
          <cell r="A702">
            <v>-0.23710899999999999</v>
          </cell>
          <cell r="B702">
            <v>-2.5458999999999999E-2</v>
          </cell>
          <cell r="C702">
            <v>-0.13961499999999999</v>
          </cell>
          <cell r="D702">
            <v>3.3496030000000001</v>
          </cell>
        </row>
        <row r="703">
          <cell r="A703">
            <v>-0.237377</v>
          </cell>
          <cell r="B703">
            <v>-2.5604999999999999E-2</v>
          </cell>
          <cell r="C703">
            <v>-0.139734</v>
          </cell>
          <cell r="D703">
            <v>3.348471</v>
          </cell>
        </row>
        <row r="704">
          <cell r="A704">
            <v>-0.23780399999999999</v>
          </cell>
          <cell r="B704">
            <v>-2.5321E-2</v>
          </cell>
          <cell r="C704">
            <v>-0.13977600000000001</v>
          </cell>
          <cell r="D704">
            <v>3.3494709999999999</v>
          </cell>
        </row>
        <row r="705">
          <cell r="A705">
            <v>-0.23739399999999999</v>
          </cell>
          <cell r="B705">
            <v>-2.5388000000000001E-2</v>
          </cell>
          <cell r="C705">
            <v>-0.13948199999999999</v>
          </cell>
          <cell r="D705">
            <v>3.3490899999999999</v>
          </cell>
        </row>
        <row r="706">
          <cell r="A706">
            <v>-0.237293</v>
          </cell>
          <cell r="B706">
            <v>-2.5505E-2</v>
          </cell>
          <cell r="C706">
            <v>-0.13914399999999999</v>
          </cell>
          <cell r="D706">
            <v>3.3489399999999998</v>
          </cell>
        </row>
        <row r="707">
          <cell r="A707">
            <v>-0.23747399999999999</v>
          </cell>
          <cell r="B707">
            <v>-2.5420000000000002E-2</v>
          </cell>
          <cell r="C707">
            <v>-0.13955500000000001</v>
          </cell>
          <cell r="D707">
            <v>3.3481019999999999</v>
          </cell>
        </row>
        <row r="708">
          <cell r="A708">
            <v>-0.237956</v>
          </cell>
          <cell r="B708">
            <v>-2.5238E-2</v>
          </cell>
          <cell r="C708">
            <v>-0.14013900000000001</v>
          </cell>
          <cell r="D708">
            <v>3.348109</v>
          </cell>
        </row>
        <row r="709">
          <cell r="A709">
            <v>-0.23752699999999999</v>
          </cell>
          <cell r="B709">
            <v>-2.5403999999999999E-2</v>
          </cell>
          <cell r="C709">
            <v>-0.139905</v>
          </cell>
          <cell r="D709">
            <v>3.3496839999999999</v>
          </cell>
        </row>
        <row r="710">
          <cell r="A710">
            <v>-0.23758099999999999</v>
          </cell>
          <cell r="B710">
            <v>-2.5262E-2</v>
          </cell>
          <cell r="C710">
            <v>-0.139462</v>
          </cell>
          <cell r="D710">
            <v>3.349596</v>
          </cell>
        </row>
        <row r="711">
          <cell r="A711">
            <v>-0.23700499999999999</v>
          </cell>
          <cell r="B711">
            <v>-2.5255E-2</v>
          </cell>
          <cell r="C711">
            <v>-0.14008399999999999</v>
          </cell>
          <cell r="D711">
            <v>3.3496779999999999</v>
          </cell>
        </row>
        <row r="712">
          <cell r="A712">
            <v>-0.23747199999999999</v>
          </cell>
          <cell r="B712">
            <v>-2.5366E-2</v>
          </cell>
          <cell r="C712">
            <v>-0.13955300000000001</v>
          </cell>
          <cell r="D712">
            <v>3.349065</v>
          </cell>
        </row>
        <row r="713">
          <cell r="A713">
            <v>-0.237979</v>
          </cell>
          <cell r="B713">
            <v>-2.5252E-2</v>
          </cell>
          <cell r="C713">
            <v>-0.13985500000000001</v>
          </cell>
          <cell r="D713">
            <v>3.3485459999999998</v>
          </cell>
        </row>
        <row r="714">
          <cell r="A714">
            <v>-0.23721100000000001</v>
          </cell>
          <cell r="B714">
            <v>-2.5246000000000001E-2</v>
          </cell>
          <cell r="C714">
            <v>-0.13934099999999999</v>
          </cell>
          <cell r="D714">
            <v>3.348465</v>
          </cell>
        </row>
        <row r="715">
          <cell r="A715">
            <v>-0.23754800000000001</v>
          </cell>
          <cell r="B715">
            <v>-2.5125999999999999E-2</v>
          </cell>
          <cell r="C715">
            <v>-0.13972599999999999</v>
          </cell>
          <cell r="D715">
            <v>3.347734</v>
          </cell>
        </row>
        <row r="716">
          <cell r="A716">
            <v>-0.23768400000000001</v>
          </cell>
          <cell r="B716">
            <v>-2.5238E-2</v>
          </cell>
          <cell r="C716">
            <v>-0.139242</v>
          </cell>
          <cell r="D716">
            <v>3.348052</v>
          </cell>
        </row>
        <row r="717">
          <cell r="A717">
            <v>-0.23702999999999999</v>
          </cell>
          <cell r="B717">
            <v>-2.5395999999999998E-2</v>
          </cell>
          <cell r="C717">
            <v>-0.13964799999999999</v>
          </cell>
          <cell r="D717">
            <v>3.349434</v>
          </cell>
        </row>
        <row r="718">
          <cell r="A718">
            <v>-0.23788799999999999</v>
          </cell>
          <cell r="B718">
            <v>-2.5214E-2</v>
          </cell>
          <cell r="C718">
            <v>-0.13961299999999999</v>
          </cell>
          <cell r="D718">
            <v>3.3486590000000001</v>
          </cell>
        </row>
        <row r="719">
          <cell r="A719">
            <v>-0.237625</v>
          </cell>
          <cell r="B719">
            <v>-2.5354999999999999E-2</v>
          </cell>
          <cell r="C719">
            <v>-0.139823</v>
          </cell>
          <cell r="D719">
            <v>3.3484769999999999</v>
          </cell>
        </row>
        <row r="720">
          <cell r="A720">
            <v>-0.23711499999999999</v>
          </cell>
          <cell r="B720">
            <v>-2.5506000000000001E-2</v>
          </cell>
          <cell r="C720">
            <v>-0.13986000000000001</v>
          </cell>
          <cell r="D720">
            <v>3.3492839999999999</v>
          </cell>
        </row>
        <row r="721">
          <cell r="A721">
            <v>-0.23728399999999999</v>
          </cell>
          <cell r="B721">
            <v>-2.5463E-2</v>
          </cell>
          <cell r="C721">
            <v>-0.139819</v>
          </cell>
          <cell r="D721">
            <v>3.3484150000000001</v>
          </cell>
        </row>
        <row r="722">
          <cell r="A722">
            <v>-0.23702400000000001</v>
          </cell>
          <cell r="B722">
            <v>-2.5516E-2</v>
          </cell>
          <cell r="C722">
            <v>-0.13983899999999999</v>
          </cell>
          <cell r="D722">
            <v>3.349853</v>
          </cell>
        </row>
        <row r="723">
          <cell r="A723">
            <v>-0.236933</v>
          </cell>
          <cell r="B723">
            <v>-2.555E-2</v>
          </cell>
          <cell r="C723">
            <v>-0.140546</v>
          </cell>
          <cell r="D723">
            <v>3.3497279999999998</v>
          </cell>
        </row>
        <row r="724">
          <cell r="A724">
            <v>-0.237374</v>
          </cell>
          <cell r="B724">
            <v>-2.5385999999999999E-2</v>
          </cell>
          <cell r="C724">
            <v>-0.13955799999999999</v>
          </cell>
          <cell r="D724">
            <v>3.3485649999999998</v>
          </cell>
        </row>
        <row r="725">
          <cell r="A725">
            <v>-0.237402</v>
          </cell>
          <cell r="B725">
            <v>-2.5270999999999998E-2</v>
          </cell>
          <cell r="C725">
            <v>-0.139908</v>
          </cell>
          <cell r="D725">
            <v>3.3471340000000001</v>
          </cell>
        </row>
        <row r="726">
          <cell r="A726">
            <v>-0.237147</v>
          </cell>
          <cell r="B726">
            <v>-2.5295000000000002E-2</v>
          </cell>
          <cell r="C726">
            <v>-0.14003099999999999</v>
          </cell>
          <cell r="D726">
            <v>3.3493780000000002</v>
          </cell>
        </row>
        <row r="727">
          <cell r="A727">
            <v>-0.23791100000000001</v>
          </cell>
          <cell r="B727">
            <v>-2.5058E-2</v>
          </cell>
          <cell r="C727">
            <v>-0.139818</v>
          </cell>
          <cell r="D727">
            <v>3.348452</v>
          </cell>
        </row>
        <row r="728">
          <cell r="A728">
            <v>-0.23704800000000001</v>
          </cell>
          <cell r="B728">
            <v>-2.5395000000000001E-2</v>
          </cell>
          <cell r="C728">
            <v>-0.139741</v>
          </cell>
          <cell r="D728">
            <v>3.3494030000000001</v>
          </cell>
        </row>
        <row r="729">
          <cell r="A729">
            <v>-0.23754600000000001</v>
          </cell>
          <cell r="B729">
            <v>-2.5326999999999999E-2</v>
          </cell>
          <cell r="C729">
            <v>-0.13974500000000001</v>
          </cell>
          <cell r="D729">
            <v>3.349059</v>
          </cell>
        </row>
        <row r="730">
          <cell r="A730">
            <v>-0.23729900000000001</v>
          </cell>
          <cell r="B730">
            <v>-2.5241E-2</v>
          </cell>
          <cell r="C730">
            <v>-0.13994599999999999</v>
          </cell>
          <cell r="D730">
            <v>3.3497029999999999</v>
          </cell>
        </row>
        <row r="731">
          <cell r="A731">
            <v>-0.237516</v>
          </cell>
          <cell r="B731">
            <v>-2.5260000000000001E-2</v>
          </cell>
          <cell r="C731">
            <v>-0.13981299999999999</v>
          </cell>
          <cell r="D731">
            <v>3.3493400000000002</v>
          </cell>
        </row>
        <row r="732">
          <cell r="A732">
            <v>-0.23694899999999999</v>
          </cell>
          <cell r="B732">
            <v>-2.5489000000000001E-2</v>
          </cell>
          <cell r="C732">
            <v>-0.13975499999999999</v>
          </cell>
          <cell r="D732">
            <v>3.349221</v>
          </cell>
        </row>
        <row r="733">
          <cell r="A733">
            <v>-0.23722299999999999</v>
          </cell>
          <cell r="B733">
            <v>-2.5295000000000002E-2</v>
          </cell>
          <cell r="C733">
            <v>-0.14014199999999999</v>
          </cell>
          <cell r="D733">
            <v>3.3502339999999999</v>
          </cell>
        </row>
        <row r="734">
          <cell r="A734">
            <v>-0.23780699999999999</v>
          </cell>
          <cell r="B734">
            <v>-2.5071E-2</v>
          </cell>
          <cell r="C734">
            <v>-0.14049300000000001</v>
          </cell>
          <cell r="D734">
            <v>3.348865</v>
          </cell>
        </row>
        <row r="735">
          <cell r="A735">
            <v>-0.23702300000000001</v>
          </cell>
          <cell r="B735">
            <v>-2.5319999999999999E-2</v>
          </cell>
          <cell r="C735">
            <v>-0.14016300000000001</v>
          </cell>
          <cell r="D735">
            <v>3.3489399999999998</v>
          </cell>
        </row>
        <row r="736">
          <cell r="A736">
            <v>-0.23688799999999999</v>
          </cell>
          <cell r="B736">
            <v>-2.5413999999999999E-2</v>
          </cell>
          <cell r="C736">
            <v>-0.13967499999999999</v>
          </cell>
          <cell r="D736">
            <v>3.3478210000000002</v>
          </cell>
        </row>
        <row r="737">
          <cell r="A737">
            <v>-0.23702300000000001</v>
          </cell>
          <cell r="B737">
            <v>-2.5454999999999998E-2</v>
          </cell>
          <cell r="C737">
            <v>-0.13992499999999999</v>
          </cell>
          <cell r="D737">
            <v>3.3485529999999999</v>
          </cell>
        </row>
        <row r="738">
          <cell r="A738">
            <v>-0.237041</v>
          </cell>
          <cell r="B738">
            <v>-2.5387E-2</v>
          </cell>
          <cell r="C738">
            <v>-0.139929</v>
          </cell>
          <cell r="D738">
            <v>3.34924</v>
          </cell>
        </row>
        <row r="739">
          <cell r="A739">
            <v>-0.23705200000000001</v>
          </cell>
          <cell r="B739">
            <v>-2.5276E-2</v>
          </cell>
          <cell r="C739">
            <v>-0.139879</v>
          </cell>
          <cell r="D739">
            <v>3.348865</v>
          </cell>
        </row>
        <row r="740">
          <cell r="A740">
            <v>-0.237317</v>
          </cell>
          <cell r="B740">
            <v>-2.5285999999999999E-2</v>
          </cell>
          <cell r="C740">
            <v>-0.13981099999999999</v>
          </cell>
          <cell r="D740">
            <v>3.3478840000000001</v>
          </cell>
        </row>
        <row r="741">
          <cell r="A741">
            <v>-0.23750099999999999</v>
          </cell>
          <cell r="B741">
            <v>-2.5090999999999999E-2</v>
          </cell>
          <cell r="C741">
            <v>-0.139871</v>
          </cell>
          <cell r="D741">
            <v>3.3487840000000002</v>
          </cell>
        </row>
        <row r="742">
          <cell r="A742">
            <v>-0.237627</v>
          </cell>
          <cell r="B742">
            <v>-2.5158E-2</v>
          </cell>
          <cell r="C742">
            <v>-0.13971500000000001</v>
          </cell>
          <cell r="D742">
            <v>3.348471</v>
          </cell>
        </row>
        <row r="743">
          <cell r="A743">
            <v>-0.23725099999999999</v>
          </cell>
          <cell r="B743">
            <v>-2.5281000000000001E-2</v>
          </cell>
          <cell r="C743">
            <v>-0.13947799999999999</v>
          </cell>
          <cell r="D743">
            <v>3.347359</v>
          </cell>
        </row>
        <row r="744">
          <cell r="A744">
            <v>-0.237346</v>
          </cell>
          <cell r="B744">
            <v>-2.5139000000000002E-2</v>
          </cell>
          <cell r="C744">
            <v>-0.13950399999999999</v>
          </cell>
          <cell r="D744">
            <v>3.3483459999999998</v>
          </cell>
        </row>
        <row r="745">
          <cell r="A745">
            <v>-0.23744799999999999</v>
          </cell>
          <cell r="B745">
            <v>-2.5339E-2</v>
          </cell>
          <cell r="C745">
            <v>-0.13989499999999999</v>
          </cell>
          <cell r="D745">
            <v>3.3475899999999998</v>
          </cell>
        </row>
        <row r="746">
          <cell r="A746">
            <v>-0.23752899999999999</v>
          </cell>
          <cell r="B746">
            <v>-2.5196E-2</v>
          </cell>
          <cell r="C746">
            <v>-0.13991899999999999</v>
          </cell>
          <cell r="D746">
            <v>3.349078</v>
          </cell>
        </row>
        <row r="747">
          <cell r="A747">
            <v>-0.237618</v>
          </cell>
          <cell r="B747">
            <v>-2.5269E-2</v>
          </cell>
          <cell r="C747">
            <v>-0.140127</v>
          </cell>
          <cell r="D747">
            <v>3.3484340000000001</v>
          </cell>
        </row>
        <row r="748">
          <cell r="A748">
            <v>-0.23735100000000001</v>
          </cell>
          <cell r="B748">
            <v>-2.5262E-2</v>
          </cell>
          <cell r="C748">
            <v>-0.13992599999999999</v>
          </cell>
          <cell r="D748">
            <v>3.3486210000000001</v>
          </cell>
        </row>
        <row r="749">
          <cell r="A749">
            <v>-0.23665600000000001</v>
          </cell>
          <cell r="B749">
            <v>-2.5305000000000001E-2</v>
          </cell>
          <cell r="C749">
            <v>-0.13941200000000001</v>
          </cell>
          <cell r="D749">
            <v>3.3484590000000001</v>
          </cell>
        </row>
        <row r="750">
          <cell r="A750">
            <v>-0.237595</v>
          </cell>
          <cell r="B750">
            <v>-2.5229999999999999E-2</v>
          </cell>
          <cell r="C750">
            <v>-0.140239</v>
          </cell>
          <cell r="D750">
            <v>3.347915</v>
          </cell>
        </row>
        <row r="751">
          <cell r="A751">
            <v>-0.23744799999999999</v>
          </cell>
          <cell r="B751">
            <v>-2.5377E-2</v>
          </cell>
          <cell r="C751">
            <v>-0.13955999999999999</v>
          </cell>
          <cell r="D751">
            <v>3.3490090000000001</v>
          </cell>
        </row>
        <row r="752">
          <cell r="A752">
            <v>-0.23738799999999999</v>
          </cell>
          <cell r="B752">
            <v>-2.5323999999999999E-2</v>
          </cell>
          <cell r="C752">
            <v>-0.14009199999999999</v>
          </cell>
          <cell r="D752">
            <v>3.349596</v>
          </cell>
        </row>
        <row r="753">
          <cell r="A753">
            <v>-0.237372</v>
          </cell>
          <cell r="B753">
            <v>-2.5288999999999999E-2</v>
          </cell>
          <cell r="C753">
            <v>-0.139769</v>
          </cell>
          <cell r="D753">
            <v>3.3482460000000001</v>
          </cell>
        </row>
        <row r="754">
          <cell r="A754">
            <v>-0.237315</v>
          </cell>
          <cell r="B754">
            <v>-2.5316000000000002E-2</v>
          </cell>
          <cell r="C754">
            <v>-0.14038300000000001</v>
          </cell>
          <cell r="D754">
            <v>3.349253</v>
          </cell>
        </row>
        <row r="755">
          <cell r="A755">
            <v>-0.23710200000000001</v>
          </cell>
          <cell r="B755">
            <v>-2.5186E-2</v>
          </cell>
          <cell r="C755">
            <v>-0.139621</v>
          </cell>
          <cell r="D755">
            <v>3.3486959999999999</v>
          </cell>
        </row>
        <row r="756">
          <cell r="A756">
            <v>-0.23661699999999999</v>
          </cell>
          <cell r="B756">
            <v>-2.5405E-2</v>
          </cell>
          <cell r="C756">
            <v>-0.13930699999999999</v>
          </cell>
          <cell r="D756">
            <v>3.3478590000000001</v>
          </cell>
        </row>
        <row r="757">
          <cell r="A757">
            <v>-0.23660900000000001</v>
          </cell>
          <cell r="B757">
            <v>-2.547E-2</v>
          </cell>
          <cell r="C757">
            <v>-0.13941899999999999</v>
          </cell>
          <cell r="D757">
            <v>3.3489779999999998</v>
          </cell>
        </row>
        <row r="758">
          <cell r="A758">
            <v>-0.237069</v>
          </cell>
          <cell r="B758">
            <v>-2.5111999999999999E-2</v>
          </cell>
          <cell r="C758">
            <v>-0.14016999999999999</v>
          </cell>
          <cell r="D758">
            <v>3.3487900000000002</v>
          </cell>
        </row>
        <row r="759">
          <cell r="A759">
            <v>-0.237178</v>
          </cell>
          <cell r="B759">
            <v>-2.5458999999999999E-2</v>
          </cell>
          <cell r="C759">
            <v>-0.13969000000000001</v>
          </cell>
          <cell r="D759">
            <v>3.3490090000000001</v>
          </cell>
        </row>
        <row r="760">
          <cell r="A760">
            <v>-0.237513</v>
          </cell>
          <cell r="B760">
            <v>-2.5309000000000002E-2</v>
          </cell>
          <cell r="C760">
            <v>-0.13983799999999999</v>
          </cell>
          <cell r="D760">
            <v>3.3479019999999999</v>
          </cell>
        </row>
        <row r="761">
          <cell r="A761">
            <v>-0.23708799999999999</v>
          </cell>
          <cell r="B761">
            <v>-2.537E-2</v>
          </cell>
          <cell r="C761">
            <v>-0.13988999999999999</v>
          </cell>
          <cell r="D761">
            <v>3.348865</v>
          </cell>
        </row>
        <row r="762">
          <cell r="A762">
            <v>-0.237349</v>
          </cell>
          <cell r="B762">
            <v>-2.5427000000000002E-2</v>
          </cell>
          <cell r="C762">
            <v>-0.140598</v>
          </cell>
          <cell r="D762">
            <v>3.3493529999999998</v>
          </cell>
        </row>
        <row r="763">
          <cell r="A763">
            <v>-0.23700099999999999</v>
          </cell>
          <cell r="B763">
            <v>-2.5288999999999999E-2</v>
          </cell>
          <cell r="C763">
            <v>-0.13957700000000001</v>
          </cell>
          <cell r="D763">
            <v>3.348465</v>
          </cell>
        </row>
        <row r="764">
          <cell r="A764">
            <v>-0.23724300000000001</v>
          </cell>
          <cell r="B764">
            <v>-2.5201999999999999E-2</v>
          </cell>
          <cell r="C764">
            <v>-0.14016899999999999</v>
          </cell>
          <cell r="D764">
            <v>3.3495029999999999</v>
          </cell>
        </row>
        <row r="765">
          <cell r="A765">
            <v>-0.23679700000000001</v>
          </cell>
          <cell r="B765">
            <v>-2.5233999999999999E-2</v>
          </cell>
          <cell r="C765">
            <v>-0.139491</v>
          </cell>
          <cell r="D765">
            <v>3.3479649999999999</v>
          </cell>
        </row>
        <row r="766">
          <cell r="A766">
            <v>-0.23730100000000001</v>
          </cell>
          <cell r="B766">
            <v>-2.5156999999999999E-2</v>
          </cell>
          <cell r="C766">
            <v>-0.14003299999999999</v>
          </cell>
          <cell r="D766">
            <v>3.3490839999999999</v>
          </cell>
        </row>
        <row r="767">
          <cell r="A767">
            <v>-0.237177</v>
          </cell>
          <cell r="B767">
            <v>-2.5177000000000001E-2</v>
          </cell>
          <cell r="C767">
            <v>-0.14008499999999999</v>
          </cell>
          <cell r="D767">
            <v>3.3493089999999999</v>
          </cell>
        </row>
        <row r="768">
          <cell r="A768">
            <v>-0.23697599999999999</v>
          </cell>
          <cell r="B768">
            <v>-2.5177999999999999E-2</v>
          </cell>
          <cell r="C768">
            <v>-0.139957</v>
          </cell>
          <cell r="D768">
            <v>3.3487589999999998</v>
          </cell>
        </row>
        <row r="769">
          <cell r="A769">
            <v>-0.236816</v>
          </cell>
          <cell r="B769">
            <v>-2.5226999999999999E-2</v>
          </cell>
          <cell r="C769">
            <v>-0.13947499999999999</v>
          </cell>
          <cell r="D769">
            <v>3.348646</v>
          </cell>
        </row>
        <row r="770">
          <cell r="A770">
            <v>-0.23725499999999999</v>
          </cell>
          <cell r="B770">
            <v>-2.5284000000000001E-2</v>
          </cell>
          <cell r="C770">
            <v>-0.139657</v>
          </cell>
          <cell r="D770">
            <v>3.34809</v>
          </cell>
        </row>
        <row r="771">
          <cell r="A771">
            <v>-0.237092</v>
          </cell>
          <cell r="B771">
            <v>-2.5239000000000001E-2</v>
          </cell>
          <cell r="C771">
            <v>-0.13965</v>
          </cell>
          <cell r="D771">
            <v>3.3483839999999998</v>
          </cell>
        </row>
        <row r="772">
          <cell r="A772">
            <v>-0.236873</v>
          </cell>
          <cell r="B772">
            <v>-2.5302999999999999E-2</v>
          </cell>
          <cell r="C772">
            <v>-0.13986299999999999</v>
          </cell>
          <cell r="D772">
            <v>3.3488530000000001</v>
          </cell>
        </row>
        <row r="773">
          <cell r="A773">
            <v>-0.23707400000000001</v>
          </cell>
          <cell r="B773">
            <v>-2.5420000000000002E-2</v>
          </cell>
          <cell r="C773">
            <v>-0.13997299999999999</v>
          </cell>
          <cell r="D773">
            <v>3.3494709999999999</v>
          </cell>
        </row>
        <row r="774">
          <cell r="A774">
            <v>-0.23747699999999999</v>
          </cell>
          <cell r="B774">
            <v>-2.5215000000000001E-2</v>
          </cell>
          <cell r="C774">
            <v>-0.140208</v>
          </cell>
          <cell r="D774">
            <v>3.3491960000000001</v>
          </cell>
        </row>
        <row r="775">
          <cell r="A775">
            <v>-0.237041</v>
          </cell>
          <cell r="B775">
            <v>-2.5420000000000002E-2</v>
          </cell>
          <cell r="C775">
            <v>-0.139484</v>
          </cell>
          <cell r="D775">
            <v>3.3491399999999998</v>
          </cell>
        </row>
        <row r="776">
          <cell r="A776">
            <v>-0.236653</v>
          </cell>
          <cell r="B776">
            <v>-2.5361999999999999E-2</v>
          </cell>
          <cell r="C776">
            <v>-0.14011299999999999</v>
          </cell>
          <cell r="D776">
            <v>3.349453</v>
          </cell>
        </row>
        <row r="777">
          <cell r="A777">
            <v>-0.23694100000000001</v>
          </cell>
          <cell r="B777">
            <v>-2.537E-2</v>
          </cell>
          <cell r="C777">
            <v>-0.14013</v>
          </cell>
          <cell r="D777">
            <v>3.3491339999999998</v>
          </cell>
        </row>
        <row r="778">
          <cell r="A778">
            <v>-0.23691000000000001</v>
          </cell>
          <cell r="B778">
            <v>-2.5205000000000002E-2</v>
          </cell>
          <cell r="C778">
            <v>-0.139876</v>
          </cell>
          <cell r="D778">
            <v>3.3493279999999999</v>
          </cell>
        </row>
        <row r="779">
          <cell r="A779">
            <v>-0.23651900000000001</v>
          </cell>
          <cell r="B779">
            <v>-2.5520000000000001E-2</v>
          </cell>
          <cell r="C779">
            <v>-0.139291</v>
          </cell>
          <cell r="D779">
            <v>3.3490340000000001</v>
          </cell>
        </row>
        <row r="780">
          <cell r="A780">
            <v>-0.23725299999999999</v>
          </cell>
          <cell r="B780">
            <v>-2.5253000000000001E-2</v>
          </cell>
          <cell r="C780">
            <v>-0.14013900000000001</v>
          </cell>
          <cell r="D780">
            <v>3.3483209999999999</v>
          </cell>
        </row>
        <row r="781">
          <cell r="A781">
            <v>-0.23685300000000001</v>
          </cell>
          <cell r="B781">
            <v>-2.5301000000000001E-2</v>
          </cell>
          <cell r="C781">
            <v>-0.14016899999999999</v>
          </cell>
          <cell r="D781">
            <v>3.349046</v>
          </cell>
        </row>
        <row r="782">
          <cell r="A782">
            <v>-0.23708799999999999</v>
          </cell>
          <cell r="B782">
            <v>-2.5146999999999999E-2</v>
          </cell>
          <cell r="C782">
            <v>-0.13980000000000001</v>
          </cell>
          <cell r="D782">
            <v>3.3477649999999999</v>
          </cell>
        </row>
        <row r="783">
          <cell r="A783">
            <v>-0.23699100000000001</v>
          </cell>
          <cell r="B783">
            <v>-2.5335E-2</v>
          </cell>
          <cell r="C783">
            <v>-0.139846</v>
          </cell>
          <cell r="D783">
            <v>3.3476590000000002</v>
          </cell>
        </row>
        <row r="784">
          <cell r="A784">
            <v>-0.23683000000000001</v>
          </cell>
          <cell r="B784">
            <v>-2.5531000000000002E-2</v>
          </cell>
          <cell r="C784">
            <v>-0.139601</v>
          </cell>
          <cell r="D784">
            <v>3.3481960000000002</v>
          </cell>
        </row>
        <row r="785">
          <cell r="A785">
            <v>-0.23704</v>
          </cell>
          <cell r="B785">
            <v>-2.5305000000000001E-2</v>
          </cell>
          <cell r="C785">
            <v>-0.139734</v>
          </cell>
          <cell r="D785">
            <v>3.3478590000000001</v>
          </cell>
        </row>
        <row r="786">
          <cell r="A786">
            <v>-0.236983</v>
          </cell>
          <cell r="B786">
            <v>-2.5444999999999999E-2</v>
          </cell>
          <cell r="C786">
            <v>-0.13958300000000001</v>
          </cell>
          <cell r="D786">
            <v>3.3502589999999999</v>
          </cell>
        </row>
        <row r="787">
          <cell r="A787">
            <v>-0.23652999999999999</v>
          </cell>
          <cell r="B787">
            <v>-2.5349E-2</v>
          </cell>
          <cell r="C787">
            <v>-0.13977300000000001</v>
          </cell>
          <cell r="D787">
            <v>3.3485279999999999</v>
          </cell>
        </row>
        <row r="788">
          <cell r="A788">
            <v>-0.236594</v>
          </cell>
          <cell r="B788">
            <v>-2.5391E-2</v>
          </cell>
          <cell r="C788">
            <v>-0.139705</v>
          </cell>
          <cell r="D788">
            <v>3.349853</v>
          </cell>
        </row>
        <row r="789">
          <cell r="A789">
            <v>-0.236816</v>
          </cell>
          <cell r="B789">
            <v>-2.5416000000000001E-2</v>
          </cell>
          <cell r="C789">
            <v>-0.139741</v>
          </cell>
          <cell r="D789">
            <v>3.34829</v>
          </cell>
        </row>
        <row r="790">
          <cell r="A790">
            <v>-0.23699600000000001</v>
          </cell>
          <cell r="B790">
            <v>-2.5402000000000001E-2</v>
          </cell>
          <cell r="C790">
            <v>-0.139823</v>
          </cell>
          <cell r="D790">
            <v>3.3493710000000001</v>
          </cell>
        </row>
        <row r="791">
          <cell r="A791">
            <v>-0.236456</v>
          </cell>
          <cell r="B791">
            <v>-2.5530000000000001E-2</v>
          </cell>
          <cell r="C791">
            <v>-0.14003699999999999</v>
          </cell>
          <cell r="D791">
            <v>3.3494709999999999</v>
          </cell>
        </row>
        <row r="792">
          <cell r="A792">
            <v>-0.23641999999999999</v>
          </cell>
          <cell r="B792">
            <v>-2.5516E-2</v>
          </cell>
          <cell r="C792">
            <v>-0.139601</v>
          </cell>
          <cell r="D792">
            <v>3.349253</v>
          </cell>
        </row>
        <row r="793">
          <cell r="A793">
            <v>-0.23683999999999999</v>
          </cell>
          <cell r="B793">
            <v>-2.5416000000000001E-2</v>
          </cell>
          <cell r="C793">
            <v>-0.14027899999999999</v>
          </cell>
          <cell r="D793">
            <v>3.34904</v>
          </cell>
        </row>
        <row r="794">
          <cell r="A794">
            <v>-0.236786</v>
          </cell>
          <cell r="B794">
            <v>-2.5377E-2</v>
          </cell>
          <cell r="C794">
            <v>-0.13980999999999999</v>
          </cell>
          <cell r="D794">
            <v>3.3489710000000001</v>
          </cell>
        </row>
        <row r="795">
          <cell r="A795">
            <v>-0.236541</v>
          </cell>
          <cell r="B795">
            <v>-2.5349E-2</v>
          </cell>
          <cell r="C795">
            <v>-0.13983400000000001</v>
          </cell>
          <cell r="D795">
            <v>3.3492839999999999</v>
          </cell>
        </row>
        <row r="796">
          <cell r="A796">
            <v>-0.23664099999999999</v>
          </cell>
          <cell r="B796">
            <v>-2.5402999999999998E-2</v>
          </cell>
          <cell r="C796">
            <v>-0.139961</v>
          </cell>
          <cell r="D796">
            <v>3.3493780000000002</v>
          </cell>
        </row>
        <row r="797">
          <cell r="A797">
            <v>-0.236709</v>
          </cell>
          <cell r="B797">
            <v>-2.5259E-2</v>
          </cell>
          <cell r="C797">
            <v>-0.140019</v>
          </cell>
          <cell r="D797">
            <v>3.349396</v>
          </cell>
        </row>
        <row r="798">
          <cell r="A798">
            <v>-0.23689499999999999</v>
          </cell>
          <cell r="B798">
            <v>-2.5260999999999999E-2</v>
          </cell>
          <cell r="C798">
            <v>-0.14021600000000001</v>
          </cell>
          <cell r="D798">
            <v>3.348471</v>
          </cell>
        </row>
        <row r="799">
          <cell r="A799">
            <v>-0.236873</v>
          </cell>
          <cell r="B799">
            <v>-2.5169E-2</v>
          </cell>
          <cell r="C799">
            <v>-0.14003399999999999</v>
          </cell>
          <cell r="D799">
            <v>3.3502900000000002</v>
          </cell>
        </row>
        <row r="800">
          <cell r="A800">
            <v>-0.23776700000000001</v>
          </cell>
          <cell r="B800">
            <v>-2.5182E-2</v>
          </cell>
          <cell r="C800">
            <v>-0.14036799999999999</v>
          </cell>
          <cell r="D800">
            <v>3.3479459999999999</v>
          </cell>
        </row>
        <row r="801">
          <cell r="A801">
            <v>-0.237481</v>
          </cell>
          <cell r="B801">
            <v>-2.528E-2</v>
          </cell>
          <cell r="C801">
            <v>-0.13961000000000001</v>
          </cell>
          <cell r="D801">
            <v>3.34789</v>
          </cell>
        </row>
        <row r="802">
          <cell r="A802">
            <v>-0.237207</v>
          </cell>
          <cell r="B802">
            <v>-2.5427000000000002E-2</v>
          </cell>
          <cell r="C802">
            <v>-0.13977600000000001</v>
          </cell>
          <cell r="D802">
            <v>3.3468710000000002</v>
          </cell>
        </row>
        <row r="803">
          <cell r="A803">
            <v>-0.23683199999999999</v>
          </cell>
          <cell r="B803">
            <v>-2.538E-2</v>
          </cell>
          <cell r="C803">
            <v>-0.139956</v>
          </cell>
          <cell r="D803">
            <v>3.3472460000000002</v>
          </cell>
        </row>
        <row r="804">
          <cell r="A804">
            <v>-0.23718700000000001</v>
          </cell>
          <cell r="B804">
            <v>-2.5332E-2</v>
          </cell>
          <cell r="C804">
            <v>-0.13960800000000001</v>
          </cell>
          <cell r="D804">
            <v>3.3489960000000001</v>
          </cell>
        </row>
        <row r="805">
          <cell r="A805">
            <v>-0.23696900000000001</v>
          </cell>
          <cell r="B805">
            <v>-2.5486999999999999E-2</v>
          </cell>
          <cell r="C805">
            <v>-0.13982800000000001</v>
          </cell>
          <cell r="D805">
            <v>3.3489149999999999</v>
          </cell>
        </row>
        <row r="806">
          <cell r="A806">
            <v>-0.23682500000000001</v>
          </cell>
          <cell r="B806">
            <v>-2.5527000000000001E-2</v>
          </cell>
          <cell r="C806">
            <v>-0.139572</v>
          </cell>
          <cell r="D806">
            <v>3.3483209999999999</v>
          </cell>
        </row>
        <row r="807">
          <cell r="A807">
            <v>-0.236789</v>
          </cell>
          <cell r="B807">
            <v>-2.537E-2</v>
          </cell>
          <cell r="C807">
            <v>-0.139626</v>
          </cell>
          <cell r="D807">
            <v>3.3483839999999998</v>
          </cell>
        </row>
        <row r="808">
          <cell r="A808">
            <v>-0.23666499999999999</v>
          </cell>
          <cell r="B808">
            <v>-2.5396999999999999E-2</v>
          </cell>
          <cell r="C808">
            <v>-0.13969000000000001</v>
          </cell>
          <cell r="D808">
            <v>3.34849</v>
          </cell>
        </row>
        <row r="809">
          <cell r="A809">
            <v>-0.236593</v>
          </cell>
          <cell r="B809">
            <v>-2.5387E-2</v>
          </cell>
          <cell r="C809">
            <v>-0.13945399999999999</v>
          </cell>
          <cell r="D809">
            <v>3.3490150000000001</v>
          </cell>
        </row>
        <row r="810">
          <cell r="A810">
            <v>-0.23682300000000001</v>
          </cell>
          <cell r="B810">
            <v>-2.5288999999999999E-2</v>
          </cell>
          <cell r="C810">
            <v>-0.140151</v>
          </cell>
          <cell r="D810">
            <v>3.3498899999999998</v>
          </cell>
        </row>
        <row r="811">
          <cell r="A811">
            <v>-0.23688000000000001</v>
          </cell>
          <cell r="B811">
            <v>-2.5455999999999999E-2</v>
          </cell>
          <cell r="C811">
            <v>-0.14005500000000001</v>
          </cell>
          <cell r="D811">
            <v>3.348671</v>
          </cell>
        </row>
        <row r="812">
          <cell r="A812">
            <v>-0.23697199999999999</v>
          </cell>
          <cell r="B812">
            <v>-2.5391E-2</v>
          </cell>
          <cell r="C812">
            <v>-0.13936799999999999</v>
          </cell>
          <cell r="D812">
            <v>3.347877</v>
          </cell>
        </row>
        <row r="813">
          <cell r="A813">
            <v>-0.23672199999999999</v>
          </cell>
          <cell r="B813">
            <v>-2.5284000000000001E-2</v>
          </cell>
          <cell r="C813">
            <v>-0.13981099999999999</v>
          </cell>
          <cell r="D813">
            <v>3.3499590000000001</v>
          </cell>
        </row>
        <row r="814">
          <cell r="A814">
            <v>-0.23691400000000001</v>
          </cell>
          <cell r="B814">
            <v>-2.5347999999999999E-2</v>
          </cell>
          <cell r="C814">
            <v>-0.13991600000000001</v>
          </cell>
          <cell r="D814">
            <v>3.3483839999999998</v>
          </cell>
        </row>
        <row r="815">
          <cell r="A815">
            <v>-0.23641899999999999</v>
          </cell>
          <cell r="B815">
            <v>-2.5654E-2</v>
          </cell>
          <cell r="C815">
            <v>-0.139487</v>
          </cell>
          <cell r="D815">
            <v>3.3484150000000001</v>
          </cell>
        </row>
        <row r="816">
          <cell r="A816">
            <v>-0.23688799999999999</v>
          </cell>
          <cell r="B816">
            <v>-2.5607000000000001E-2</v>
          </cell>
          <cell r="C816">
            <v>-0.139462</v>
          </cell>
          <cell r="D816">
            <v>3.3484210000000001</v>
          </cell>
        </row>
        <row r="817">
          <cell r="A817">
            <v>-0.23699300000000001</v>
          </cell>
          <cell r="B817">
            <v>-2.5610000000000001E-2</v>
          </cell>
          <cell r="C817">
            <v>-0.13970199999999999</v>
          </cell>
          <cell r="D817">
            <v>3.3478270000000001</v>
          </cell>
        </row>
        <row r="818">
          <cell r="A818">
            <v>-0.237035</v>
          </cell>
          <cell r="B818">
            <v>-2.5548000000000001E-2</v>
          </cell>
          <cell r="C818">
            <v>-0.13983000000000001</v>
          </cell>
          <cell r="D818">
            <v>3.348859</v>
          </cell>
        </row>
        <row r="819">
          <cell r="A819">
            <v>-0.23715600000000001</v>
          </cell>
          <cell r="B819">
            <v>-2.5635999999999999E-2</v>
          </cell>
          <cell r="C819">
            <v>-0.139712</v>
          </cell>
          <cell r="D819">
            <v>3.3475090000000001</v>
          </cell>
        </row>
        <row r="820">
          <cell r="A820">
            <v>-0.23699500000000001</v>
          </cell>
          <cell r="B820">
            <v>-2.5704000000000001E-2</v>
          </cell>
          <cell r="C820">
            <v>-0.13982800000000001</v>
          </cell>
          <cell r="D820">
            <v>3.3488280000000001</v>
          </cell>
        </row>
        <row r="821">
          <cell r="A821">
            <v>-0.23655399999999999</v>
          </cell>
          <cell r="B821">
            <v>-2.5509E-2</v>
          </cell>
          <cell r="C821">
            <v>-0.14008699999999999</v>
          </cell>
          <cell r="D821">
            <v>3.3487840000000002</v>
          </cell>
        </row>
        <row r="822">
          <cell r="A822">
            <v>-0.23660900000000001</v>
          </cell>
          <cell r="B822">
            <v>-2.5312999999999999E-2</v>
          </cell>
          <cell r="C822">
            <v>-0.13952200000000001</v>
          </cell>
          <cell r="D822">
            <v>3.3484090000000002</v>
          </cell>
        </row>
        <row r="823">
          <cell r="A823">
            <v>-0.23702500000000001</v>
          </cell>
          <cell r="B823">
            <v>-2.5572999999999999E-2</v>
          </cell>
          <cell r="C823">
            <v>-0.139899</v>
          </cell>
          <cell r="D823">
            <v>3.3487279999999999</v>
          </cell>
        </row>
        <row r="824">
          <cell r="A824">
            <v>-0.236677</v>
          </cell>
          <cell r="B824">
            <v>-2.5523000000000001E-2</v>
          </cell>
          <cell r="C824">
            <v>-0.13993800000000001</v>
          </cell>
          <cell r="D824">
            <v>3.350171</v>
          </cell>
        </row>
        <row r="825">
          <cell r="A825">
            <v>-0.23707300000000001</v>
          </cell>
          <cell r="B825">
            <v>-2.5635999999999999E-2</v>
          </cell>
          <cell r="C825">
            <v>-0.13989199999999999</v>
          </cell>
          <cell r="D825">
            <v>3.3482270000000001</v>
          </cell>
        </row>
        <row r="826">
          <cell r="A826">
            <v>-0.23679600000000001</v>
          </cell>
          <cell r="B826">
            <v>-2.5614000000000001E-2</v>
          </cell>
          <cell r="C826">
            <v>-0.139767</v>
          </cell>
          <cell r="D826">
            <v>3.347715</v>
          </cell>
        </row>
        <row r="827">
          <cell r="A827">
            <v>-0.23639199999999999</v>
          </cell>
          <cell r="B827">
            <v>-2.5463E-2</v>
          </cell>
          <cell r="C827">
            <v>-0.13922100000000001</v>
          </cell>
          <cell r="D827">
            <v>3.3488530000000001</v>
          </cell>
        </row>
        <row r="828">
          <cell r="A828">
            <v>-0.23638200000000001</v>
          </cell>
          <cell r="B828">
            <v>-2.5555000000000001E-2</v>
          </cell>
          <cell r="C828">
            <v>-0.13949400000000001</v>
          </cell>
          <cell r="D828">
            <v>3.3476590000000002</v>
          </cell>
        </row>
        <row r="829">
          <cell r="A829">
            <v>-0.23693</v>
          </cell>
          <cell r="B829">
            <v>-2.5434999999999999E-2</v>
          </cell>
          <cell r="C829">
            <v>-0.13991000000000001</v>
          </cell>
          <cell r="D829">
            <v>3.3483710000000002</v>
          </cell>
        </row>
        <row r="830">
          <cell r="A830">
            <v>-0.23656199999999999</v>
          </cell>
          <cell r="B830">
            <v>-2.5493999999999999E-2</v>
          </cell>
          <cell r="C830">
            <v>-0.14000599999999999</v>
          </cell>
          <cell r="D830">
            <v>3.3497029999999999</v>
          </cell>
        </row>
        <row r="831">
          <cell r="A831">
            <v>-0.23677999999999999</v>
          </cell>
          <cell r="B831">
            <v>-2.5395000000000001E-2</v>
          </cell>
          <cell r="C831">
            <v>-0.13995199999999999</v>
          </cell>
          <cell r="D831">
            <v>3.348878</v>
          </cell>
        </row>
        <row r="832">
          <cell r="A832">
            <v>-0.23657700000000001</v>
          </cell>
          <cell r="B832">
            <v>-2.5267000000000001E-2</v>
          </cell>
          <cell r="C832">
            <v>-0.139791</v>
          </cell>
          <cell r="D832">
            <v>3.3481900000000002</v>
          </cell>
        </row>
        <row r="833">
          <cell r="A833">
            <v>-0.236459</v>
          </cell>
          <cell r="B833">
            <v>-2.5668E-2</v>
          </cell>
          <cell r="C833">
            <v>-0.140155</v>
          </cell>
          <cell r="D833">
            <v>3.3489710000000001</v>
          </cell>
        </row>
        <row r="834">
          <cell r="A834">
            <v>-0.236899</v>
          </cell>
          <cell r="B834">
            <v>-2.5509E-2</v>
          </cell>
          <cell r="C834">
            <v>-0.13953299999999999</v>
          </cell>
          <cell r="D834">
            <v>3.3499340000000002</v>
          </cell>
        </row>
        <row r="835">
          <cell r="A835">
            <v>-0.23624899999999999</v>
          </cell>
          <cell r="B835">
            <v>-2.5645999999999999E-2</v>
          </cell>
          <cell r="C835">
            <v>-0.13922399999999999</v>
          </cell>
          <cell r="D835">
            <v>3.349634</v>
          </cell>
        </row>
        <row r="836">
          <cell r="A836">
            <v>-0.23641599999999999</v>
          </cell>
          <cell r="B836">
            <v>-2.5316000000000002E-2</v>
          </cell>
          <cell r="C836">
            <v>-0.13982600000000001</v>
          </cell>
          <cell r="D836">
            <v>3.34809</v>
          </cell>
        </row>
        <row r="837">
          <cell r="A837">
            <v>-0.23630499999999999</v>
          </cell>
          <cell r="B837">
            <v>-2.5552999999999999E-2</v>
          </cell>
          <cell r="C837">
            <v>-0.13986399999999999</v>
          </cell>
          <cell r="D837">
            <v>3.3483770000000002</v>
          </cell>
        </row>
        <row r="838">
          <cell r="A838">
            <v>-0.23666100000000001</v>
          </cell>
          <cell r="B838">
            <v>-2.5638000000000001E-2</v>
          </cell>
          <cell r="C838">
            <v>-0.139324</v>
          </cell>
          <cell r="D838">
            <v>3.3476089999999998</v>
          </cell>
        </row>
        <row r="839">
          <cell r="A839">
            <v>-0.23677200000000001</v>
          </cell>
          <cell r="B839">
            <v>-2.5516E-2</v>
          </cell>
          <cell r="C839">
            <v>-0.14013700000000001</v>
          </cell>
          <cell r="D839">
            <v>3.3487279999999999</v>
          </cell>
        </row>
        <row r="840">
          <cell r="A840">
            <v>-0.23668600000000001</v>
          </cell>
          <cell r="B840">
            <v>-2.5361999999999999E-2</v>
          </cell>
          <cell r="C840">
            <v>-0.139569</v>
          </cell>
          <cell r="D840">
            <v>3.3492030000000002</v>
          </cell>
        </row>
        <row r="841">
          <cell r="A841">
            <v>-0.236874</v>
          </cell>
          <cell r="B841">
            <v>-2.5336999999999998E-2</v>
          </cell>
          <cell r="C841">
            <v>-0.139266</v>
          </cell>
          <cell r="D841">
            <v>3.3476590000000002</v>
          </cell>
        </row>
        <row r="842">
          <cell r="A842">
            <v>-0.236509</v>
          </cell>
          <cell r="B842">
            <v>-2.5522E-2</v>
          </cell>
          <cell r="C842">
            <v>-0.139428</v>
          </cell>
          <cell r="D842">
            <v>3.348265</v>
          </cell>
        </row>
        <row r="843">
          <cell r="A843">
            <v>-0.236821</v>
          </cell>
          <cell r="B843">
            <v>-2.5187000000000001E-2</v>
          </cell>
          <cell r="C843">
            <v>-0.14011799999999999</v>
          </cell>
          <cell r="D843">
            <v>3.3497340000000002</v>
          </cell>
        </row>
        <row r="844">
          <cell r="A844">
            <v>-0.23674000000000001</v>
          </cell>
          <cell r="B844">
            <v>-2.5451999999999999E-2</v>
          </cell>
          <cell r="C844">
            <v>-0.14003099999999999</v>
          </cell>
          <cell r="D844">
            <v>3.3479589999999999</v>
          </cell>
        </row>
        <row r="845">
          <cell r="A845">
            <v>-0.236703</v>
          </cell>
          <cell r="B845">
            <v>-2.5285999999999999E-2</v>
          </cell>
          <cell r="C845">
            <v>-0.14024300000000001</v>
          </cell>
          <cell r="D845">
            <v>3.34964</v>
          </cell>
        </row>
        <row r="846">
          <cell r="A846">
            <v>-0.23669899999999999</v>
          </cell>
          <cell r="B846">
            <v>-2.5224E-2</v>
          </cell>
          <cell r="C846">
            <v>-0.14014199999999999</v>
          </cell>
          <cell r="D846">
            <v>3.3492709999999999</v>
          </cell>
        </row>
        <row r="847">
          <cell r="A847">
            <v>-0.23658399999999999</v>
          </cell>
          <cell r="B847">
            <v>-2.5233999999999999E-2</v>
          </cell>
          <cell r="C847">
            <v>-0.140013</v>
          </cell>
          <cell r="D847">
            <v>3.3492959999999998</v>
          </cell>
        </row>
        <row r="848">
          <cell r="A848">
            <v>-0.236738</v>
          </cell>
          <cell r="B848">
            <v>-2.5243999999999999E-2</v>
          </cell>
          <cell r="C848">
            <v>-0.13975000000000001</v>
          </cell>
          <cell r="D848">
            <v>3.3485279999999999</v>
          </cell>
        </row>
        <row r="849">
          <cell r="A849">
            <v>-0.23694899999999999</v>
          </cell>
          <cell r="B849">
            <v>-2.5148E-2</v>
          </cell>
          <cell r="C849">
            <v>-0.13992399999999999</v>
          </cell>
          <cell r="D849">
            <v>3.3480460000000001</v>
          </cell>
        </row>
        <row r="850">
          <cell r="A850">
            <v>-0.236572</v>
          </cell>
          <cell r="B850">
            <v>-2.5061E-2</v>
          </cell>
          <cell r="C850">
            <v>-0.13970099999999999</v>
          </cell>
          <cell r="D850">
            <v>3.3490090000000001</v>
          </cell>
        </row>
        <row r="851">
          <cell r="A851">
            <v>-0.23664399999999999</v>
          </cell>
          <cell r="B851">
            <v>-2.5399999999999999E-2</v>
          </cell>
          <cell r="C851">
            <v>-0.13916100000000001</v>
          </cell>
          <cell r="D851">
            <v>3.3481900000000002</v>
          </cell>
        </row>
        <row r="852">
          <cell r="A852">
            <v>-0.23683999999999999</v>
          </cell>
          <cell r="B852">
            <v>-2.5173999999999998E-2</v>
          </cell>
          <cell r="C852">
            <v>-0.13997000000000001</v>
          </cell>
          <cell r="D852">
            <v>3.3494649999999999</v>
          </cell>
        </row>
        <row r="853">
          <cell r="A853">
            <v>-0.236175</v>
          </cell>
          <cell r="B853">
            <v>-2.5326000000000001E-2</v>
          </cell>
          <cell r="C853">
            <v>-0.13949700000000001</v>
          </cell>
          <cell r="D853">
            <v>3.348646</v>
          </cell>
        </row>
        <row r="854">
          <cell r="A854">
            <v>-0.23661199999999999</v>
          </cell>
          <cell r="B854">
            <v>-2.5125999999999999E-2</v>
          </cell>
          <cell r="C854">
            <v>-0.13985600000000001</v>
          </cell>
          <cell r="D854">
            <v>3.3481770000000002</v>
          </cell>
        </row>
        <row r="855">
          <cell r="A855">
            <v>-0.23672000000000001</v>
          </cell>
          <cell r="B855">
            <v>-2.5455999999999999E-2</v>
          </cell>
          <cell r="C855">
            <v>-0.139489</v>
          </cell>
          <cell r="D855">
            <v>3.3483589999999999</v>
          </cell>
        </row>
        <row r="856">
          <cell r="A856">
            <v>-0.23657300000000001</v>
          </cell>
          <cell r="B856">
            <v>-2.5433000000000001E-2</v>
          </cell>
          <cell r="C856">
            <v>-0.139848</v>
          </cell>
          <cell r="D856">
            <v>3.3483399999999999</v>
          </cell>
        </row>
        <row r="857">
          <cell r="A857">
            <v>-0.23738000000000001</v>
          </cell>
          <cell r="B857">
            <v>-2.5198000000000002E-2</v>
          </cell>
          <cell r="C857">
            <v>-0.140097</v>
          </cell>
          <cell r="D857">
            <v>3.3483960000000002</v>
          </cell>
        </row>
        <row r="858">
          <cell r="A858">
            <v>-0.23732500000000001</v>
          </cell>
          <cell r="B858">
            <v>-2.5350999999999999E-2</v>
          </cell>
          <cell r="C858">
            <v>-0.139843</v>
          </cell>
          <cell r="D858">
            <v>3.3476900000000001</v>
          </cell>
        </row>
        <row r="859">
          <cell r="A859">
            <v>-0.23658999999999999</v>
          </cell>
          <cell r="B859">
            <v>-2.5541000000000001E-2</v>
          </cell>
          <cell r="C859">
            <v>-0.139735</v>
          </cell>
          <cell r="D859">
            <v>3.3491279999999999</v>
          </cell>
        </row>
        <row r="860">
          <cell r="A860">
            <v>-0.23635300000000001</v>
          </cell>
          <cell r="B860">
            <v>-2.5309999999999999E-2</v>
          </cell>
          <cell r="C860">
            <v>-0.140155</v>
          </cell>
          <cell r="D860">
            <v>3.3489460000000002</v>
          </cell>
        </row>
        <row r="861">
          <cell r="A861">
            <v>-0.23627600000000001</v>
          </cell>
          <cell r="B861">
            <v>-2.5484E-2</v>
          </cell>
          <cell r="C861">
            <v>-0.139567</v>
          </cell>
          <cell r="D861">
            <v>3.3489279999999999</v>
          </cell>
        </row>
        <row r="862">
          <cell r="A862">
            <v>-0.23641999999999999</v>
          </cell>
          <cell r="B862">
            <v>-2.5336999999999998E-2</v>
          </cell>
          <cell r="C862">
            <v>-0.13933300000000001</v>
          </cell>
          <cell r="D862">
            <v>3.348665</v>
          </cell>
        </row>
        <row r="863">
          <cell r="A863">
            <v>-0.23671</v>
          </cell>
          <cell r="B863">
            <v>-2.5167999999999999E-2</v>
          </cell>
          <cell r="C863">
            <v>-0.14033100000000001</v>
          </cell>
          <cell r="D863">
            <v>3.3491339999999998</v>
          </cell>
        </row>
        <row r="864">
          <cell r="A864">
            <v>-0.23658399999999999</v>
          </cell>
          <cell r="B864">
            <v>-2.5430999999999999E-2</v>
          </cell>
          <cell r="C864">
            <v>-0.13950299999999999</v>
          </cell>
          <cell r="D864">
            <v>3.348109</v>
          </cell>
        </row>
        <row r="865">
          <cell r="A865">
            <v>-0.236683</v>
          </cell>
          <cell r="B865">
            <v>-2.5276E-2</v>
          </cell>
          <cell r="C865">
            <v>-0.13902800000000001</v>
          </cell>
          <cell r="D865">
            <v>3.3477209999999999</v>
          </cell>
        </row>
        <row r="866">
          <cell r="A866">
            <v>-0.23654500000000001</v>
          </cell>
          <cell r="B866">
            <v>-2.5262E-2</v>
          </cell>
          <cell r="C866">
            <v>-0.13983699999999999</v>
          </cell>
          <cell r="D866">
            <v>3.348503</v>
          </cell>
        </row>
        <row r="867">
          <cell r="A867">
            <v>-0.23683899999999999</v>
          </cell>
          <cell r="B867">
            <v>-2.5208999999999999E-2</v>
          </cell>
          <cell r="C867">
            <v>-0.13945199999999999</v>
          </cell>
          <cell r="D867">
            <v>3.3476400000000002</v>
          </cell>
        </row>
        <row r="868">
          <cell r="A868">
            <v>-0.236593</v>
          </cell>
          <cell r="B868">
            <v>-2.5433000000000001E-2</v>
          </cell>
          <cell r="C868">
            <v>-0.14004800000000001</v>
          </cell>
          <cell r="D868">
            <v>3.3487529999999999</v>
          </cell>
        </row>
        <row r="869">
          <cell r="A869">
            <v>-0.23628399999999999</v>
          </cell>
          <cell r="B869">
            <v>-2.5225000000000001E-2</v>
          </cell>
          <cell r="C869">
            <v>-0.13958699999999999</v>
          </cell>
          <cell r="D869">
            <v>3.3486030000000002</v>
          </cell>
        </row>
        <row r="870">
          <cell r="A870">
            <v>-0.23664099999999999</v>
          </cell>
          <cell r="B870">
            <v>-2.5250000000000002E-2</v>
          </cell>
          <cell r="C870">
            <v>-0.13953699999999999</v>
          </cell>
          <cell r="D870">
            <v>3.3479709999999998</v>
          </cell>
        </row>
        <row r="871">
          <cell r="A871">
            <v>-0.23672099999999999</v>
          </cell>
          <cell r="B871">
            <v>-2.5194000000000001E-2</v>
          </cell>
          <cell r="C871">
            <v>-0.139958</v>
          </cell>
          <cell r="D871">
            <v>3.3491089999999999</v>
          </cell>
        </row>
        <row r="872">
          <cell r="A872">
            <v>-0.236625</v>
          </cell>
          <cell r="B872">
            <v>-2.5381999999999998E-2</v>
          </cell>
          <cell r="C872">
            <v>-0.13953299999999999</v>
          </cell>
          <cell r="D872">
            <v>3.3486030000000002</v>
          </cell>
        </row>
        <row r="873">
          <cell r="A873">
            <v>-0.23635100000000001</v>
          </cell>
          <cell r="B873">
            <v>-2.5274000000000001E-2</v>
          </cell>
          <cell r="C873">
            <v>-0.139487</v>
          </cell>
          <cell r="D873">
            <v>3.3485589999999998</v>
          </cell>
        </row>
        <row r="874">
          <cell r="A874">
            <v>-0.236848</v>
          </cell>
          <cell r="B874">
            <v>-2.5196E-2</v>
          </cell>
          <cell r="C874">
            <v>-0.13983799999999999</v>
          </cell>
          <cell r="D874">
            <v>3.3488899999999999</v>
          </cell>
        </row>
        <row r="875">
          <cell r="A875">
            <v>-0.23662</v>
          </cell>
          <cell r="B875">
            <v>-2.5010000000000001E-2</v>
          </cell>
          <cell r="C875">
            <v>-0.139931</v>
          </cell>
          <cell r="D875">
            <v>3.3488530000000001</v>
          </cell>
        </row>
        <row r="876">
          <cell r="A876">
            <v>-0.236151</v>
          </cell>
          <cell r="B876">
            <v>-2.5301000000000001E-2</v>
          </cell>
          <cell r="C876">
            <v>-0.13973099999999999</v>
          </cell>
          <cell r="D876">
            <v>3.3485900000000002</v>
          </cell>
        </row>
        <row r="877">
          <cell r="A877">
            <v>-0.23643400000000001</v>
          </cell>
          <cell r="B877">
            <v>-2.5163000000000001E-2</v>
          </cell>
          <cell r="C877">
            <v>-0.13994999999999999</v>
          </cell>
          <cell r="D877">
            <v>3.3494899999999999</v>
          </cell>
        </row>
        <row r="878">
          <cell r="A878">
            <v>-0.236259</v>
          </cell>
          <cell r="B878">
            <v>-2.5458999999999999E-2</v>
          </cell>
          <cell r="C878">
            <v>-0.13964099999999999</v>
          </cell>
          <cell r="D878">
            <v>3.348284</v>
          </cell>
        </row>
        <row r="879">
          <cell r="A879">
            <v>-0.236541</v>
          </cell>
          <cell r="B879">
            <v>-2.5298000000000001E-2</v>
          </cell>
          <cell r="C879">
            <v>-0.13952400000000001</v>
          </cell>
          <cell r="D879">
            <v>3.3485339999999999</v>
          </cell>
        </row>
        <row r="880">
          <cell r="A880">
            <v>-0.23652899999999999</v>
          </cell>
          <cell r="B880">
            <v>-2.5160999999999999E-2</v>
          </cell>
          <cell r="C880">
            <v>-0.13958200000000001</v>
          </cell>
          <cell r="D880">
            <v>3.349078</v>
          </cell>
        </row>
        <row r="881">
          <cell r="A881">
            <v>-0.23680100000000001</v>
          </cell>
          <cell r="B881">
            <v>-2.5044E-2</v>
          </cell>
          <cell r="C881">
            <v>-0.14005699999999999</v>
          </cell>
          <cell r="D881">
            <v>3.348096</v>
          </cell>
        </row>
        <row r="882">
          <cell r="A882">
            <v>-0.23635800000000001</v>
          </cell>
          <cell r="B882">
            <v>-2.5347999999999999E-2</v>
          </cell>
          <cell r="C882">
            <v>-0.139793</v>
          </cell>
          <cell r="D882">
            <v>3.3483839999999998</v>
          </cell>
        </row>
        <row r="883">
          <cell r="A883">
            <v>-0.236572</v>
          </cell>
          <cell r="B883">
            <v>-2.5214E-2</v>
          </cell>
          <cell r="C883">
            <v>-0.13971</v>
          </cell>
          <cell r="D883">
            <v>3.3491399999999998</v>
          </cell>
        </row>
        <row r="884">
          <cell r="A884">
            <v>-0.236758</v>
          </cell>
          <cell r="B884">
            <v>-2.5314E-2</v>
          </cell>
          <cell r="C884">
            <v>-0.14007</v>
          </cell>
          <cell r="D884">
            <v>3.3491339999999998</v>
          </cell>
        </row>
        <row r="885">
          <cell r="A885">
            <v>-0.23616599999999999</v>
          </cell>
          <cell r="B885">
            <v>-2.5353000000000001E-2</v>
          </cell>
          <cell r="C885">
            <v>-0.13979</v>
          </cell>
          <cell r="D885">
            <v>3.3489900000000001</v>
          </cell>
        </row>
        <row r="886">
          <cell r="A886">
            <v>-0.23680899999999999</v>
          </cell>
          <cell r="B886">
            <v>-2.5302000000000002E-2</v>
          </cell>
          <cell r="C886">
            <v>-0.140264</v>
          </cell>
          <cell r="D886">
            <v>3.3491780000000002</v>
          </cell>
        </row>
        <row r="887">
          <cell r="A887">
            <v>-0.23700199999999999</v>
          </cell>
          <cell r="B887">
            <v>-2.5319000000000001E-2</v>
          </cell>
          <cell r="C887">
            <v>-0.13999200000000001</v>
          </cell>
          <cell r="D887">
            <v>3.349415</v>
          </cell>
        </row>
        <row r="888">
          <cell r="A888">
            <v>-0.236757</v>
          </cell>
          <cell r="B888">
            <v>-2.5259E-2</v>
          </cell>
          <cell r="C888">
            <v>-0.14013100000000001</v>
          </cell>
          <cell r="D888">
            <v>3.3495840000000001</v>
          </cell>
        </row>
        <row r="889">
          <cell r="A889">
            <v>-0.236488</v>
          </cell>
          <cell r="B889">
            <v>-2.5423999999999999E-2</v>
          </cell>
          <cell r="C889">
            <v>-0.140207</v>
          </cell>
          <cell r="D889">
            <v>3.3484090000000002</v>
          </cell>
        </row>
        <row r="890">
          <cell r="A890">
            <v>-0.236349</v>
          </cell>
          <cell r="B890">
            <v>-2.5319000000000001E-2</v>
          </cell>
          <cell r="C890">
            <v>-0.139623</v>
          </cell>
          <cell r="D890">
            <v>3.3486899999999999</v>
          </cell>
        </row>
        <row r="891">
          <cell r="A891">
            <v>-0.23646900000000001</v>
          </cell>
          <cell r="B891">
            <v>-2.5495E-2</v>
          </cell>
          <cell r="C891">
            <v>-0.139767</v>
          </cell>
          <cell r="D891">
            <v>3.34829</v>
          </cell>
        </row>
        <row r="892">
          <cell r="A892">
            <v>-0.23610600000000001</v>
          </cell>
          <cell r="B892">
            <v>-2.5406000000000001E-2</v>
          </cell>
          <cell r="C892">
            <v>-0.13991799999999999</v>
          </cell>
          <cell r="D892">
            <v>3.347559</v>
          </cell>
        </row>
        <row r="893">
          <cell r="A893">
            <v>-0.23613000000000001</v>
          </cell>
          <cell r="B893">
            <v>-2.5537000000000001E-2</v>
          </cell>
          <cell r="C893">
            <v>-0.139906</v>
          </cell>
          <cell r="D893">
            <v>3.3487209999999998</v>
          </cell>
        </row>
        <row r="894">
          <cell r="A894">
            <v>-0.236152</v>
          </cell>
          <cell r="B894">
            <v>-2.5378000000000001E-2</v>
          </cell>
          <cell r="C894">
            <v>-0.13935500000000001</v>
          </cell>
          <cell r="D894">
            <v>3.3492150000000001</v>
          </cell>
        </row>
        <row r="895">
          <cell r="A895">
            <v>-0.235954</v>
          </cell>
          <cell r="B895">
            <v>-2.5524999999999999E-2</v>
          </cell>
          <cell r="C895">
            <v>-0.13983699999999999</v>
          </cell>
          <cell r="D895">
            <v>3.349853</v>
          </cell>
        </row>
        <row r="896">
          <cell r="A896">
            <v>-0.236072</v>
          </cell>
          <cell r="B896">
            <v>-2.5225999999999998E-2</v>
          </cell>
          <cell r="C896">
            <v>-0.13956499999999999</v>
          </cell>
          <cell r="D896">
            <v>3.3479519999999998</v>
          </cell>
        </row>
        <row r="897">
          <cell r="A897">
            <v>-0.23652200000000001</v>
          </cell>
          <cell r="B897">
            <v>-2.5186E-2</v>
          </cell>
          <cell r="C897">
            <v>-0.13953299999999999</v>
          </cell>
          <cell r="D897">
            <v>3.3486530000000001</v>
          </cell>
        </row>
        <row r="898">
          <cell r="A898">
            <v>-0.23617299999999999</v>
          </cell>
          <cell r="B898">
            <v>-2.5389999999999999E-2</v>
          </cell>
          <cell r="C898">
            <v>-0.139098</v>
          </cell>
          <cell r="D898">
            <v>3.3497029999999999</v>
          </cell>
        </row>
        <row r="899">
          <cell r="A899">
            <v>-0.23669999999999999</v>
          </cell>
          <cell r="B899">
            <v>-2.5242000000000001E-2</v>
          </cell>
          <cell r="C899">
            <v>-0.14008699999999999</v>
          </cell>
          <cell r="D899">
            <v>3.3484150000000001</v>
          </cell>
        </row>
        <row r="900">
          <cell r="A900">
            <v>-0.23639399999999999</v>
          </cell>
          <cell r="B900">
            <v>-2.5516E-2</v>
          </cell>
          <cell r="C900">
            <v>-0.13998099999999999</v>
          </cell>
          <cell r="D900">
            <v>3.3497590000000002</v>
          </cell>
        </row>
        <row r="901">
          <cell r="A901">
            <v>-0.23633199999999999</v>
          </cell>
          <cell r="B901">
            <v>-2.5131000000000001E-2</v>
          </cell>
          <cell r="C901">
            <v>-0.13974700000000001</v>
          </cell>
          <cell r="D901">
            <v>3.3494839999999999</v>
          </cell>
        </row>
        <row r="902">
          <cell r="A902">
            <v>-0.23619799999999999</v>
          </cell>
          <cell r="B902">
            <v>-2.5294000000000001E-2</v>
          </cell>
          <cell r="C902">
            <v>-0.139794</v>
          </cell>
          <cell r="D902">
            <v>3.3488030000000002</v>
          </cell>
        </row>
        <row r="903">
          <cell r="A903">
            <v>-0.23638899999999999</v>
          </cell>
          <cell r="B903">
            <v>-2.5271999999999999E-2</v>
          </cell>
          <cell r="C903">
            <v>-0.14013700000000001</v>
          </cell>
          <cell r="D903">
            <v>3.3491279999999999</v>
          </cell>
        </row>
        <row r="904">
          <cell r="A904">
            <v>-0.23627799999999999</v>
          </cell>
          <cell r="B904">
            <v>-2.5333000000000001E-2</v>
          </cell>
          <cell r="C904">
            <v>-0.140013</v>
          </cell>
          <cell r="D904">
            <v>3.3490150000000001</v>
          </cell>
        </row>
        <row r="905">
          <cell r="A905">
            <v>-0.236349</v>
          </cell>
          <cell r="B905">
            <v>-2.538E-2</v>
          </cell>
          <cell r="C905">
            <v>-0.13949300000000001</v>
          </cell>
          <cell r="D905">
            <v>3.3481770000000002</v>
          </cell>
        </row>
        <row r="906">
          <cell r="A906">
            <v>-0.23593</v>
          </cell>
          <cell r="B906">
            <v>-2.5321E-2</v>
          </cell>
          <cell r="C906">
            <v>-0.139436</v>
          </cell>
          <cell r="D906">
            <v>3.3498839999999999</v>
          </cell>
        </row>
        <row r="907">
          <cell r="A907">
            <v>-0.23643900000000001</v>
          </cell>
          <cell r="B907">
            <v>-2.5350000000000001E-2</v>
          </cell>
          <cell r="C907">
            <v>-0.13954800000000001</v>
          </cell>
          <cell r="D907">
            <v>3.3493650000000001</v>
          </cell>
        </row>
        <row r="908">
          <cell r="A908">
            <v>-0.23621200000000001</v>
          </cell>
          <cell r="B908">
            <v>-2.5291000000000001E-2</v>
          </cell>
          <cell r="C908">
            <v>-0.13971600000000001</v>
          </cell>
          <cell r="D908">
            <v>3.3483459999999998</v>
          </cell>
        </row>
        <row r="909">
          <cell r="A909">
            <v>-0.23636799999999999</v>
          </cell>
          <cell r="B909">
            <v>-2.5266E-2</v>
          </cell>
          <cell r="C909">
            <v>-0.1401</v>
          </cell>
          <cell r="D909">
            <v>3.3479519999999998</v>
          </cell>
        </row>
        <row r="910">
          <cell r="A910">
            <v>-0.23639399999999999</v>
          </cell>
          <cell r="B910">
            <v>-2.5283E-2</v>
          </cell>
          <cell r="C910">
            <v>-0.13955200000000001</v>
          </cell>
          <cell r="D910">
            <v>3.3483459999999998</v>
          </cell>
        </row>
        <row r="911">
          <cell r="A911">
            <v>-0.236148</v>
          </cell>
          <cell r="B911">
            <v>-2.5131000000000001E-2</v>
          </cell>
          <cell r="C911">
            <v>-0.139935</v>
          </cell>
          <cell r="D911">
            <v>3.3495840000000001</v>
          </cell>
        </row>
        <row r="912">
          <cell r="A912">
            <v>-0.235403</v>
          </cell>
          <cell r="B912">
            <v>-2.5378999999999999E-2</v>
          </cell>
          <cell r="C912">
            <v>-0.13970099999999999</v>
          </cell>
          <cell r="D912">
            <v>3.3486400000000001</v>
          </cell>
        </row>
        <row r="913">
          <cell r="A913">
            <v>-0.235927</v>
          </cell>
          <cell r="B913">
            <v>-2.5433999999999998E-2</v>
          </cell>
          <cell r="C913">
            <v>-0.139515</v>
          </cell>
          <cell r="D913">
            <v>3.3497840000000001</v>
          </cell>
        </row>
        <row r="914">
          <cell r="A914">
            <v>-0.23608399999999999</v>
          </cell>
          <cell r="B914">
            <v>-2.5260999999999999E-2</v>
          </cell>
          <cell r="C914">
            <v>-0.140069</v>
          </cell>
          <cell r="D914">
            <v>3.3493780000000002</v>
          </cell>
        </row>
        <row r="915">
          <cell r="A915">
            <v>-0.23602300000000001</v>
          </cell>
          <cell r="B915">
            <v>-2.5302000000000002E-2</v>
          </cell>
          <cell r="C915">
            <v>-0.13954900000000001</v>
          </cell>
          <cell r="D915">
            <v>3.3491149999999998</v>
          </cell>
        </row>
        <row r="916">
          <cell r="A916">
            <v>-0.23596800000000001</v>
          </cell>
          <cell r="B916">
            <v>-2.5298000000000001E-2</v>
          </cell>
          <cell r="C916">
            <v>-0.139261</v>
          </cell>
          <cell r="D916">
            <v>3.3488709999999999</v>
          </cell>
        </row>
        <row r="917">
          <cell r="A917">
            <v>-0.236209</v>
          </cell>
          <cell r="B917">
            <v>-2.5184000000000002E-2</v>
          </cell>
          <cell r="C917">
            <v>-0.13994200000000001</v>
          </cell>
          <cell r="D917">
            <v>3.3484769999999999</v>
          </cell>
        </row>
        <row r="918">
          <cell r="A918">
            <v>-0.236563</v>
          </cell>
          <cell r="B918">
            <v>-2.5364000000000001E-2</v>
          </cell>
          <cell r="C918">
            <v>-0.139514</v>
          </cell>
          <cell r="D918">
            <v>3.34829</v>
          </cell>
        </row>
        <row r="919">
          <cell r="A919">
            <v>-0.236094</v>
          </cell>
          <cell r="B919">
            <v>-2.5229000000000001E-2</v>
          </cell>
          <cell r="C919">
            <v>-0.140069</v>
          </cell>
          <cell r="D919">
            <v>3.3483649999999998</v>
          </cell>
        </row>
        <row r="920">
          <cell r="A920">
            <v>-0.236431</v>
          </cell>
          <cell r="B920">
            <v>-2.5246999999999999E-2</v>
          </cell>
          <cell r="C920">
            <v>-0.140236</v>
          </cell>
          <cell r="D920">
            <v>3.3491840000000002</v>
          </cell>
        </row>
        <row r="921">
          <cell r="A921">
            <v>-0.23599700000000001</v>
          </cell>
          <cell r="B921">
            <v>-2.5281999999999999E-2</v>
          </cell>
          <cell r="C921">
            <v>-0.13981199999999999</v>
          </cell>
          <cell r="D921">
            <v>3.3490090000000001</v>
          </cell>
        </row>
        <row r="922">
          <cell r="A922">
            <v>-0.23641100000000001</v>
          </cell>
          <cell r="B922">
            <v>-2.5132000000000002E-2</v>
          </cell>
          <cell r="C922">
            <v>-0.139984</v>
          </cell>
          <cell r="D922">
            <v>3.348878</v>
          </cell>
        </row>
        <row r="923">
          <cell r="A923">
            <v>-0.23638700000000001</v>
          </cell>
          <cell r="B923">
            <v>-2.5155E-2</v>
          </cell>
          <cell r="C923">
            <v>-0.14033999999999999</v>
          </cell>
          <cell r="D923">
            <v>3.3501840000000001</v>
          </cell>
        </row>
        <row r="924">
          <cell r="A924">
            <v>-0.236294</v>
          </cell>
          <cell r="B924">
            <v>-2.5375000000000002E-2</v>
          </cell>
          <cell r="C924">
            <v>-0.139575</v>
          </cell>
          <cell r="D924">
            <v>3.3481209999999999</v>
          </cell>
        </row>
        <row r="925">
          <cell r="A925">
            <v>-0.23583100000000001</v>
          </cell>
          <cell r="B925">
            <v>-2.5194000000000001E-2</v>
          </cell>
          <cell r="C925">
            <v>-0.13974200000000001</v>
          </cell>
          <cell r="D925">
            <v>3.3490340000000001</v>
          </cell>
        </row>
        <row r="926">
          <cell r="A926">
            <v>-0.236043</v>
          </cell>
          <cell r="B926">
            <v>-2.5416000000000001E-2</v>
          </cell>
          <cell r="C926">
            <v>-0.13942199999999999</v>
          </cell>
          <cell r="D926">
            <v>3.3481339999999999</v>
          </cell>
        </row>
        <row r="927">
          <cell r="A927">
            <v>-0.23621400000000001</v>
          </cell>
          <cell r="B927">
            <v>-2.5322000000000001E-2</v>
          </cell>
          <cell r="C927">
            <v>-0.13957600000000001</v>
          </cell>
          <cell r="D927">
            <v>3.3484340000000001</v>
          </cell>
        </row>
        <row r="928">
          <cell r="A928">
            <v>-0.23614099999999999</v>
          </cell>
          <cell r="B928">
            <v>-2.5316000000000002E-2</v>
          </cell>
          <cell r="C928">
            <v>-0.139955</v>
          </cell>
          <cell r="D928">
            <v>3.3484340000000001</v>
          </cell>
        </row>
        <row r="929">
          <cell r="A929">
            <v>-0.236126</v>
          </cell>
          <cell r="B929">
            <v>-2.5366E-2</v>
          </cell>
          <cell r="C929">
            <v>-0.13980999999999999</v>
          </cell>
          <cell r="D929">
            <v>3.348821</v>
          </cell>
        </row>
        <row r="930">
          <cell r="A930">
            <v>-0.236652</v>
          </cell>
          <cell r="B930">
            <v>-2.4979000000000001E-2</v>
          </cell>
          <cell r="C930">
            <v>-0.14036399999999999</v>
          </cell>
          <cell r="D930">
            <v>3.3479019999999999</v>
          </cell>
        </row>
        <row r="931">
          <cell r="A931">
            <v>-0.23544300000000001</v>
          </cell>
          <cell r="B931">
            <v>-2.5357000000000001E-2</v>
          </cell>
          <cell r="C931">
            <v>-0.13982900000000001</v>
          </cell>
          <cell r="D931">
            <v>3.348884</v>
          </cell>
        </row>
        <row r="932">
          <cell r="A932">
            <v>-0.235983</v>
          </cell>
          <cell r="B932">
            <v>-2.5080999999999999E-2</v>
          </cell>
          <cell r="C932">
            <v>-0.13981499999999999</v>
          </cell>
          <cell r="D932">
            <v>3.3495840000000001</v>
          </cell>
        </row>
        <row r="933">
          <cell r="A933">
            <v>-0.235872</v>
          </cell>
          <cell r="B933">
            <v>-2.5465000000000002E-2</v>
          </cell>
          <cell r="C933">
            <v>-0.13982700000000001</v>
          </cell>
          <cell r="D933">
            <v>3.3492090000000001</v>
          </cell>
        </row>
        <row r="934">
          <cell r="A934">
            <v>-0.23596900000000001</v>
          </cell>
          <cell r="B934">
            <v>-2.5373E-2</v>
          </cell>
          <cell r="C934">
            <v>-0.139769</v>
          </cell>
          <cell r="D934">
            <v>3.349653</v>
          </cell>
        </row>
        <row r="935">
          <cell r="A935">
            <v>-0.23580999999999999</v>
          </cell>
          <cell r="B935">
            <v>-2.5326999999999999E-2</v>
          </cell>
          <cell r="C935">
            <v>-0.140158</v>
          </cell>
          <cell r="D935">
            <v>3.3487589999999998</v>
          </cell>
        </row>
        <row r="936">
          <cell r="A936">
            <v>-0.236037</v>
          </cell>
          <cell r="B936">
            <v>-2.5262E-2</v>
          </cell>
          <cell r="C936">
            <v>-0.14021</v>
          </cell>
          <cell r="D936">
            <v>3.3480150000000002</v>
          </cell>
        </row>
        <row r="937">
          <cell r="A937">
            <v>-0.23539399999999999</v>
          </cell>
          <cell r="B937">
            <v>-2.5319999999999999E-2</v>
          </cell>
          <cell r="C937">
            <v>-0.13954800000000001</v>
          </cell>
          <cell r="D937">
            <v>3.3485209999999999</v>
          </cell>
        </row>
        <row r="938">
          <cell r="A938">
            <v>-0.236063</v>
          </cell>
          <cell r="B938">
            <v>-2.5104999999999999E-2</v>
          </cell>
          <cell r="C938">
            <v>-0.13958200000000001</v>
          </cell>
          <cell r="D938">
            <v>3.3484340000000001</v>
          </cell>
        </row>
        <row r="939">
          <cell r="A939">
            <v>-0.23574400000000001</v>
          </cell>
          <cell r="B939">
            <v>-2.5189E-2</v>
          </cell>
          <cell r="C939">
            <v>-0.140287</v>
          </cell>
          <cell r="D939">
            <v>3.3495840000000001</v>
          </cell>
        </row>
        <row r="940">
          <cell r="A940">
            <v>-0.23588799999999999</v>
          </cell>
          <cell r="B940">
            <v>-2.5269E-2</v>
          </cell>
          <cell r="C940">
            <v>-0.139711</v>
          </cell>
          <cell r="D940">
            <v>3.3483459999999998</v>
          </cell>
        </row>
        <row r="941">
          <cell r="A941">
            <v>-0.23646300000000001</v>
          </cell>
          <cell r="B941">
            <v>-2.5208999999999999E-2</v>
          </cell>
          <cell r="C941">
            <v>-0.14022599999999999</v>
          </cell>
          <cell r="D941">
            <v>3.3497460000000001</v>
          </cell>
        </row>
        <row r="942">
          <cell r="A942">
            <v>-0.23555699999999999</v>
          </cell>
          <cell r="B942">
            <v>-2.5491E-2</v>
          </cell>
          <cell r="C942">
            <v>-0.139399</v>
          </cell>
          <cell r="D942">
            <v>3.349065</v>
          </cell>
        </row>
        <row r="943">
          <cell r="A943">
            <v>-0.23599800000000001</v>
          </cell>
          <cell r="B943">
            <v>-2.5257000000000002E-2</v>
          </cell>
          <cell r="C943">
            <v>-0.14030799999999999</v>
          </cell>
          <cell r="D943">
            <v>3.3489399999999998</v>
          </cell>
        </row>
        <row r="944">
          <cell r="A944">
            <v>-0.23588600000000001</v>
          </cell>
          <cell r="B944">
            <v>-2.5239999999999999E-2</v>
          </cell>
          <cell r="C944">
            <v>-0.13997799999999999</v>
          </cell>
          <cell r="D944">
            <v>3.349634</v>
          </cell>
        </row>
        <row r="945">
          <cell r="A945">
            <v>-0.236264</v>
          </cell>
          <cell r="B945">
            <v>-2.5239999999999999E-2</v>
          </cell>
          <cell r="C945">
            <v>-0.140122</v>
          </cell>
          <cell r="D945">
            <v>3.3483019999999999</v>
          </cell>
        </row>
        <row r="946">
          <cell r="A946">
            <v>-0.23616200000000001</v>
          </cell>
          <cell r="B946">
            <v>-2.5277000000000001E-2</v>
          </cell>
          <cell r="C946">
            <v>-0.13995099999999999</v>
          </cell>
          <cell r="D946">
            <v>3.3485900000000002</v>
          </cell>
        </row>
        <row r="947">
          <cell r="A947">
            <v>-0.235989</v>
          </cell>
          <cell r="B947">
            <v>-2.5215999999999999E-2</v>
          </cell>
          <cell r="C947">
            <v>-0.140073</v>
          </cell>
          <cell r="D947">
            <v>3.349421</v>
          </cell>
        </row>
        <row r="948">
          <cell r="A948">
            <v>-0.236567</v>
          </cell>
          <cell r="B948">
            <v>-2.5152999999999998E-2</v>
          </cell>
          <cell r="C948">
            <v>-0.139734</v>
          </cell>
          <cell r="D948">
            <v>3.3487840000000002</v>
          </cell>
        </row>
        <row r="949">
          <cell r="A949">
            <v>-0.236346</v>
          </cell>
          <cell r="B949">
            <v>-2.5152000000000001E-2</v>
          </cell>
          <cell r="C949">
            <v>-0.13986100000000001</v>
          </cell>
          <cell r="D949">
            <v>3.3481960000000002</v>
          </cell>
        </row>
        <row r="950">
          <cell r="A950">
            <v>-0.236235</v>
          </cell>
          <cell r="B950">
            <v>-2.529E-2</v>
          </cell>
          <cell r="C950">
            <v>-0.139678</v>
          </cell>
          <cell r="D950">
            <v>3.347896</v>
          </cell>
        </row>
        <row r="951">
          <cell r="A951">
            <v>-0.235955</v>
          </cell>
          <cell r="B951">
            <v>-2.5347999999999999E-2</v>
          </cell>
          <cell r="C951">
            <v>-0.14000000000000001</v>
          </cell>
          <cell r="D951">
            <v>3.3493590000000002</v>
          </cell>
        </row>
        <row r="952">
          <cell r="A952">
            <v>-0.23653199999999999</v>
          </cell>
          <cell r="B952">
            <v>-2.5177000000000001E-2</v>
          </cell>
          <cell r="C952">
            <v>-0.13979800000000001</v>
          </cell>
          <cell r="D952">
            <v>3.3481519999999998</v>
          </cell>
        </row>
        <row r="953">
          <cell r="A953">
            <v>-0.23618400000000001</v>
          </cell>
          <cell r="B953">
            <v>-2.5042999999999999E-2</v>
          </cell>
          <cell r="C953">
            <v>-0.14031399999999999</v>
          </cell>
          <cell r="D953">
            <v>3.34944</v>
          </cell>
        </row>
        <row r="954">
          <cell r="A954">
            <v>-0.23630000000000001</v>
          </cell>
          <cell r="B954">
            <v>-2.5078E-2</v>
          </cell>
          <cell r="C954">
            <v>-0.13992599999999999</v>
          </cell>
          <cell r="D954">
            <v>3.34809</v>
          </cell>
        </row>
        <row r="955">
          <cell r="A955">
            <v>-0.236405</v>
          </cell>
          <cell r="B955">
            <v>-2.5019E-2</v>
          </cell>
          <cell r="C955">
            <v>-0.14002999999999999</v>
          </cell>
          <cell r="D955">
            <v>3.3490959999999999</v>
          </cell>
        </row>
        <row r="956">
          <cell r="A956">
            <v>-0.235901</v>
          </cell>
          <cell r="B956">
            <v>-2.5211999999999998E-2</v>
          </cell>
          <cell r="C956">
            <v>-0.13974800000000001</v>
          </cell>
          <cell r="D956">
            <v>3.3489399999999998</v>
          </cell>
        </row>
        <row r="957">
          <cell r="A957">
            <v>-0.23590700000000001</v>
          </cell>
          <cell r="B957">
            <v>-2.5193E-2</v>
          </cell>
          <cell r="C957">
            <v>-0.13931099999999999</v>
          </cell>
          <cell r="D957">
            <v>3.3469340000000001</v>
          </cell>
        </row>
        <row r="958">
          <cell r="A958">
            <v>-0.23605400000000001</v>
          </cell>
          <cell r="B958">
            <v>-2.5222000000000001E-2</v>
          </cell>
          <cell r="C958">
            <v>-0.13961100000000001</v>
          </cell>
          <cell r="D958">
            <v>3.3483649999999998</v>
          </cell>
        </row>
        <row r="959">
          <cell r="A959">
            <v>-0.23635300000000001</v>
          </cell>
          <cell r="B959">
            <v>-2.5135999999999999E-2</v>
          </cell>
          <cell r="C959">
            <v>-0.140017</v>
          </cell>
          <cell r="D959">
            <v>3.3481770000000002</v>
          </cell>
        </row>
        <row r="960">
          <cell r="A960">
            <v>-0.23585800000000001</v>
          </cell>
          <cell r="B960">
            <v>-2.538E-2</v>
          </cell>
          <cell r="C960">
            <v>-0.13999300000000001</v>
          </cell>
          <cell r="D960">
            <v>3.349396</v>
          </cell>
        </row>
        <row r="961">
          <cell r="A961">
            <v>-0.235656</v>
          </cell>
          <cell r="B961">
            <v>-2.5243000000000002E-2</v>
          </cell>
          <cell r="C961">
            <v>-0.14002300000000001</v>
          </cell>
          <cell r="D961">
            <v>3.3477649999999999</v>
          </cell>
        </row>
        <row r="962">
          <cell r="A962">
            <v>-0.235906</v>
          </cell>
          <cell r="B962">
            <v>-2.5318E-2</v>
          </cell>
          <cell r="C962">
            <v>-0.13950799999999999</v>
          </cell>
          <cell r="D962">
            <v>3.3477519999999998</v>
          </cell>
        </row>
        <row r="963">
          <cell r="A963">
            <v>-0.23599100000000001</v>
          </cell>
          <cell r="B963">
            <v>-2.5505E-2</v>
          </cell>
          <cell r="C963">
            <v>-0.13991899999999999</v>
          </cell>
          <cell r="D963">
            <v>3.348903</v>
          </cell>
        </row>
        <row r="964">
          <cell r="A964">
            <v>-0.2364</v>
          </cell>
          <cell r="B964">
            <v>-2.5420000000000002E-2</v>
          </cell>
          <cell r="C964">
            <v>-0.13956499999999999</v>
          </cell>
          <cell r="D964">
            <v>3.347321</v>
          </cell>
        </row>
        <row r="965">
          <cell r="A965">
            <v>-0.23577200000000001</v>
          </cell>
          <cell r="B965">
            <v>-2.5396999999999999E-2</v>
          </cell>
          <cell r="C965">
            <v>-0.139958</v>
          </cell>
          <cell r="D965">
            <v>3.3483589999999999</v>
          </cell>
        </row>
        <row r="966">
          <cell r="A966">
            <v>-0.23627500000000001</v>
          </cell>
          <cell r="B966">
            <v>-2.5477E-2</v>
          </cell>
          <cell r="C966">
            <v>-0.13971500000000001</v>
          </cell>
          <cell r="D966">
            <v>3.3488280000000001</v>
          </cell>
        </row>
        <row r="967">
          <cell r="A967">
            <v>-0.236711</v>
          </cell>
          <cell r="B967">
            <v>-2.5391E-2</v>
          </cell>
          <cell r="C967">
            <v>-0.13969400000000001</v>
          </cell>
          <cell r="D967">
            <v>3.3482020000000001</v>
          </cell>
        </row>
        <row r="968">
          <cell r="A968">
            <v>-0.23577100000000001</v>
          </cell>
          <cell r="B968">
            <v>-2.5451999999999999E-2</v>
          </cell>
          <cell r="C968">
            <v>-0.13966200000000001</v>
          </cell>
          <cell r="D968">
            <v>3.3492959999999998</v>
          </cell>
        </row>
        <row r="969">
          <cell r="A969">
            <v>-0.235543</v>
          </cell>
          <cell r="B969">
            <v>-2.5294000000000001E-2</v>
          </cell>
          <cell r="C969">
            <v>-0.14004900000000001</v>
          </cell>
          <cell r="D969">
            <v>3.3496030000000001</v>
          </cell>
        </row>
        <row r="970">
          <cell r="A970">
            <v>-0.23566999999999999</v>
          </cell>
          <cell r="B970">
            <v>-2.5440000000000001E-2</v>
          </cell>
          <cell r="C970">
            <v>-0.14010500000000001</v>
          </cell>
          <cell r="D970">
            <v>3.349853</v>
          </cell>
        </row>
        <row r="971">
          <cell r="A971">
            <v>-0.235955</v>
          </cell>
          <cell r="B971">
            <v>-2.5536E-2</v>
          </cell>
          <cell r="C971">
            <v>-0.13986499999999999</v>
          </cell>
          <cell r="D971">
            <v>3.3467769999999999</v>
          </cell>
        </row>
        <row r="972">
          <cell r="A972">
            <v>-0.236155</v>
          </cell>
          <cell r="B972">
            <v>-2.5293E-2</v>
          </cell>
          <cell r="C972">
            <v>-0.14000499999999999</v>
          </cell>
          <cell r="D972">
            <v>3.3488709999999999</v>
          </cell>
        </row>
        <row r="973">
          <cell r="A973">
            <v>-0.23561399999999999</v>
          </cell>
          <cell r="B973">
            <v>-2.5430000000000001E-2</v>
          </cell>
          <cell r="C973">
            <v>-0.13966500000000001</v>
          </cell>
          <cell r="D973">
            <v>3.3481709999999998</v>
          </cell>
        </row>
        <row r="974">
          <cell r="A974">
            <v>-0.236069</v>
          </cell>
          <cell r="B974">
            <v>-2.5395999999999998E-2</v>
          </cell>
          <cell r="C974">
            <v>-0.13950000000000001</v>
          </cell>
          <cell r="D974">
            <v>3.3477769999999998</v>
          </cell>
        </row>
        <row r="975">
          <cell r="A975">
            <v>-0.23608100000000001</v>
          </cell>
          <cell r="B975">
            <v>-2.5363E-2</v>
          </cell>
          <cell r="C975">
            <v>-0.13964299999999999</v>
          </cell>
          <cell r="D975">
            <v>3.34809</v>
          </cell>
        </row>
      </sheetData>
      <sheetData sheetId="1"/>
      <sheetData sheetId="2">
        <row r="2">
          <cell r="A2">
            <v>2.6204999999999998</v>
          </cell>
        </row>
        <row r="3">
          <cell r="A3">
            <v>2.6408</v>
          </cell>
        </row>
        <row r="4">
          <cell r="A4">
            <v>2.6101999999999999</v>
          </cell>
        </row>
        <row r="5">
          <cell r="A5">
            <v>2.6208999999999998</v>
          </cell>
        </row>
        <row r="14">
          <cell r="A14">
            <v>3.5000000000000001E-3</v>
          </cell>
        </row>
        <row r="15">
          <cell r="A15">
            <v>3.3E-3</v>
          </cell>
        </row>
        <row r="16">
          <cell r="A16">
            <v>3.7000000000000002E-3</v>
          </cell>
        </row>
        <row r="17">
          <cell r="A17">
            <v>3.8E-3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ooks.google.com/books?id=CIIiBAAAQBAJ&amp;pg=PA408" TargetMode="External"/><Relationship Id="rId1" Type="http://schemas.openxmlformats.org/officeDocument/2006/relationships/hyperlink" Target="https://www.engineeringtoolbox.com/CO2-carbon-dioxide-properties-d_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opLeftCell="A9" workbookViewId="0">
      <selection activeCell="B20" sqref="B20"/>
    </sheetView>
  </sheetViews>
  <sheetFormatPr defaultColWidth="14.42578125" defaultRowHeight="15" customHeight="1"/>
  <cols>
    <col min="1" max="1" width="19.140625" customWidth="1"/>
    <col min="2" max="2" width="8.7109375" customWidth="1"/>
    <col min="3" max="3" width="11.28515625" customWidth="1"/>
    <col min="4" max="4" width="8.7109375" customWidth="1"/>
    <col min="5" max="5" width="11.85546875" customWidth="1"/>
    <col min="6" max="6" width="17.85546875" customWidth="1"/>
    <col min="7" max="26" width="8.7109375" customWidth="1"/>
  </cols>
  <sheetData>
    <row r="1" spans="1:7">
      <c r="A1" s="20" t="s">
        <v>0</v>
      </c>
      <c r="B1" s="21"/>
      <c r="C1" s="1" t="s">
        <v>1</v>
      </c>
    </row>
    <row r="2" spans="1:7">
      <c r="A2" s="1" t="s">
        <v>2</v>
      </c>
      <c r="B2" s="1">
        <v>73</v>
      </c>
      <c r="C2" s="1">
        <v>0.5</v>
      </c>
      <c r="D2" s="1" t="s">
        <v>3</v>
      </c>
      <c r="E2" s="1">
        <f>(B2-32)*(5/9)</f>
        <v>22.777777777777779</v>
      </c>
      <c r="F2" s="1">
        <f>C2*(5/9)</f>
        <v>0.27777777777777779</v>
      </c>
      <c r="G2" s="1" t="s">
        <v>4</v>
      </c>
    </row>
    <row r="4" spans="1:7">
      <c r="A4" s="1" t="s">
        <v>5</v>
      </c>
      <c r="B4" s="1">
        <v>406.82</v>
      </c>
      <c r="C4" s="1">
        <v>0.1</v>
      </c>
      <c r="D4" s="1" t="s">
        <v>6</v>
      </c>
    </row>
    <row r="5" spans="1:7">
      <c r="A5" s="1" t="s">
        <v>7</v>
      </c>
      <c r="B5" s="1">
        <v>406.18</v>
      </c>
      <c r="C5" s="1">
        <v>0.1</v>
      </c>
      <c r="D5" s="1" t="s">
        <v>6</v>
      </c>
    </row>
    <row r="7" spans="1:7">
      <c r="A7" s="1" t="s">
        <v>8</v>
      </c>
      <c r="B7" s="1">
        <v>152.01</v>
      </c>
      <c r="C7" s="1">
        <v>0.01</v>
      </c>
      <c r="D7" s="1" t="s">
        <v>6</v>
      </c>
    </row>
    <row r="8" spans="1:7">
      <c r="A8" s="1" t="s">
        <v>9</v>
      </c>
      <c r="B8" s="1">
        <v>141.35</v>
      </c>
      <c r="C8" s="1">
        <v>0.01</v>
      </c>
      <c r="D8" s="1" t="s">
        <v>6</v>
      </c>
    </row>
    <row r="10" spans="1:7">
      <c r="A10" s="1" t="s">
        <v>10</v>
      </c>
      <c r="B10" s="1">
        <v>8.3140000000000001</v>
      </c>
      <c r="C10" s="1">
        <v>8.3140000000000006E-2</v>
      </c>
      <c r="D10" s="1" t="s">
        <v>11</v>
      </c>
    </row>
    <row r="11" spans="1:7">
      <c r="A11" s="1" t="s">
        <v>12</v>
      </c>
      <c r="B11" s="1">
        <v>44.009500000000003</v>
      </c>
      <c r="C11" s="1">
        <v>0.44</v>
      </c>
      <c r="D11" s="1" t="s">
        <v>13</v>
      </c>
      <c r="E11" s="2" t="s">
        <v>14</v>
      </c>
    </row>
    <row r="12" spans="1:7">
      <c r="A12" s="1" t="s">
        <v>15</v>
      </c>
      <c r="B12" s="1">
        <v>0.99758999999999998</v>
      </c>
      <c r="C12" s="1">
        <v>9.9758999999999994E-3</v>
      </c>
      <c r="D12" s="1" t="s">
        <v>16</v>
      </c>
    </row>
    <row r="14" spans="1:7">
      <c r="A14" s="1" t="s">
        <v>17</v>
      </c>
      <c r="B14" s="1">
        <v>4.1000000000000003E-3</v>
      </c>
      <c r="C14" s="1">
        <v>1E-4</v>
      </c>
      <c r="D14" s="1" t="s">
        <v>18</v>
      </c>
      <c r="E14" s="1">
        <f t="shared" ref="E14:F14" si="0">B14*0.0254</f>
        <v>1.0414E-4</v>
      </c>
      <c r="F14" s="1">
        <f t="shared" si="0"/>
        <v>2.5399999999999998E-6</v>
      </c>
      <c r="G14" s="1" t="s">
        <v>19</v>
      </c>
    </row>
    <row r="15" spans="1:7">
      <c r="A15" s="1" t="s">
        <v>20</v>
      </c>
      <c r="B15" s="1">
        <v>2.5815000000000001</v>
      </c>
      <c r="C15" s="1">
        <v>1E-4</v>
      </c>
      <c r="D15" s="1" t="s">
        <v>18</v>
      </c>
      <c r="E15" s="1">
        <f t="shared" ref="E15:F15" si="1">B15*0.0254</f>
        <v>6.5570100000000006E-2</v>
      </c>
      <c r="F15" s="1">
        <f t="shared" si="1"/>
        <v>2.5399999999999998E-6</v>
      </c>
      <c r="G15" s="1" t="s">
        <v>19</v>
      </c>
    </row>
    <row r="18" spans="1:5">
      <c r="A18" s="20" t="s">
        <v>21</v>
      </c>
      <c r="B18" s="21"/>
    </row>
    <row r="19" spans="1:5" ht="15" customHeight="1">
      <c r="A19" s="1" t="s">
        <v>17</v>
      </c>
      <c r="B19" s="3">
        <f>AVERAGE('[1]Can Measurements'!$A$14:$A$17)</f>
        <v>3.5750000000000001E-3</v>
      </c>
      <c r="C19" s="3">
        <f>3.182*_xlfn.STDEV.P('[1]Can Measurements'!$A$14:$A$17)</f>
        <v>6.1103514424294789E-4</v>
      </c>
      <c r="D19" s="1" t="s">
        <v>18</v>
      </c>
      <c r="E19" s="1" t="s">
        <v>22</v>
      </c>
    </row>
    <row r="20" spans="1:5">
      <c r="B20" s="3">
        <f t="shared" ref="B20:C20" si="2">CONVERT(B19,"in","mm")</f>
        <v>9.0804999999999997E-2</v>
      </c>
      <c r="C20" s="3">
        <f t="shared" si="2"/>
        <v>1.5520292663770877E-2</v>
      </c>
      <c r="D20" s="1" t="s">
        <v>23</v>
      </c>
      <c r="E20" s="1" t="s">
        <v>24</v>
      </c>
    </row>
    <row r="21" spans="1:5" ht="15" customHeight="1">
      <c r="A21" s="1" t="s">
        <v>20</v>
      </c>
      <c r="B21" s="3">
        <f>AVERAGE('[1]Can Measurements'!$A$2:$A$5)</f>
        <v>2.6231</v>
      </c>
      <c r="C21" s="3">
        <f>3.182*_xlfn.STDEV.P('[1]Can Measurements'!$A$2:$A$5)</f>
        <v>3.5264973490703455E-2</v>
      </c>
      <c r="D21" s="1" t="s">
        <v>18</v>
      </c>
      <c r="E21" s="1" t="s">
        <v>24</v>
      </c>
    </row>
    <row r="22" spans="1:5">
      <c r="B22" s="3">
        <f t="shared" ref="B22:C22" si="3">CONVERT(B21,"in","mm")</f>
        <v>66.626739999999998</v>
      </c>
      <c r="C22" s="3">
        <f t="shared" si="3"/>
        <v>0.89573032666386776</v>
      </c>
      <c r="D22" s="1" t="s">
        <v>23</v>
      </c>
      <c r="E22" s="1" t="s">
        <v>24</v>
      </c>
    </row>
    <row r="23" spans="1:5" ht="15.75" customHeight="1"/>
    <row r="24" spans="1:5" ht="15.75" customHeight="1">
      <c r="A24" s="1" t="s">
        <v>25</v>
      </c>
      <c r="B24" s="1"/>
      <c r="C24" s="1" t="s">
        <v>26</v>
      </c>
      <c r="D24" s="1"/>
      <c r="E24" s="4" t="s">
        <v>27</v>
      </c>
    </row>
    <row r="25" spans="1:5" ht="15.75" customHeight="1">
      <c r="A25" s="1" t="s">
        <v>28</v>
      </c>
      <c r="B25" s="1">
        <v>69</v>
      </c>
      <c r="C25" s="1">
        <f>B25*0.01</f>
        <v>0.69000000000000006</v>
      </c>
      <c r="D25" s="1" t="s">
        <v>29</v>
      </c>
      <c r="E25" s="1" t="s">
        <v>30</v>
      </c>
    </row>
    <row r="26" spans="1:5" ht="15.75" customHeight="1"/>
    <row r="27" spans="1:5" ht="15.75" customHeight="1">
      <c r="A27" s="1" t="s">
        <v>31</v>
      </c>
      <c r="B27" s="1">
        <v>0.35</v>
      </c>
      <c r="C27" s="1">
        <f>B27*0.01</f>
        <v>3.4999999999999996E-3</v>
      </c>
      <c r="D27" s="1" t="s">
        <v>32</v>
      </c>
    </row>
    <row r="28" spans="1:5" ht="15.75" customHeight="1"/>
    <row r="29" spans="1:5" ht="15.75" customHeight="1">
      <c r="A29" s="1" t="s">
        <v>33</v>
      </c>
      <c r="B29" s="1">
        <v>25</v>
      </c>
      <c r="C29" s="1">
        <f>B29*0.01</f>
        <v>0.25</v>
      </c>
      <c r="D29" s="1" t="s">
        <v>29</v>
      </c>
    </row>
    <row r="30" spans="1:5" ht="15.75" customHeight="1"/>
    <row r="31" spans="1:5" ht="15.75" customHeight="1">
      <c r="C31" s="1" t="s">
        <v>34</v>
      </c>
    </row>
    <row r="32" spans="1:5" ht="15.75" customHeight="1">
      <c r="A32" s="1" t="s">
        <v>35</v>
      </c>
      <c r="B32" s="1">
        <v>2.09</v>
      </c>
      <c r="C32" s="1">
        <f>B32*0.005</f>
        <v>1.0449999999999999E-2</v>
      </c>
      <c r="D32" s="1" t="s">
        <v>32</v>
      </c>
    </row>
    <row r="33" spans="1:4" ht="15.75" customHeight="1">
      <c r="A33" s="1" t="s">
        <v>36</v>
      </c>
      <c r="B33" s="3">
        <v>64</v>
      </c>
      <c r="C33" s="5">
        <v>0.64</v>
      </c>
      <c r="D33" s="1" t="s">
        <v>32</v>
      </c>
    </row>
    <row r="34" spans="1:4" ht="15.75" customHeight="1"/>
    <row r="35" spans="1:4" ht="15.75" customHeight="1">
      <c r="A35" s="1" t="s">
        <v>37</v>
      </c>
      <c r="B35" s="3">
        <f>AVERAGE('[1]Weeded Data'!$A$10:$A$530)</f>
        <v>-0.13894096353166999</v>
      </c>
      <c r="C35" s="3">
        <f>2*_xlfn.STDEV.P('[1]Weeded Data'!$A$10:$A$530)</f>
        <v>5.6798132154888632E-4</v>
      </c>
    </row>
    <row r="36" spans="1:4" ht="15.75" customHeight="1">
      <c r="A36" s="1" t="s">
        <v>38</v>
      </c>
      <c r="B36" s="3">
        <f>AVERAGE('[1]Weeded Data'!$A$700:$A$975)</f>
        <v>-0.23669082971014485</v>
      </c>
      <c r="C36" s="3">
        <f>2*_xlfn.STDEV.P('[1]Weeded Data'!$A$700:$A$975)</f>
        <v>1.0767342936295475E-3</v>
      </c>
    </row>
    <row r="37" spans="1:4" ht="15.75" customHeight="1">
      <c r="A37" s="1" t="s">
        <v>39</v>
      </c>
      <c r="B37" s="3">
        <f>AVERAGE('[1]Weeded Data'!$B$10:$B$530)</f>
        <v>6.7345894433781209E-2</v>
      </c>
      <c r="C37" s="3">
        <f>2*_xlfn.STDEV.P('[1]Weeded Data'!$B$10:$B$530)</f>
        <v>4.0195760124247745E-4</v>
      </c>
    </row>
    <row r="38" spans="1:4" ht="15.75" customHeight="1">
      <c r="A38" s="1" t="s">
        <v>40</v>
      </c>
      <c r="B38" s="3">
        <f>AVERAGE('[1]Weeded Data'!$B$700:$B$975)</f>
        <v>-2.5330985507246367E-2</v>
      </c>
      <c r="C38" s="3">
        <f>2*_xlfn.STDEV.P('[1]Weeded Data'!$B$700:$B$975)</f>
        <v>2.7101211112648025E-4</v>
      </c>
    </row>
    <row r="39" spans="1:4" ht="15.75" customHeight="1">
      <c r="A39" s="1" t="s">
        <v>41</v>
      </c>
      <c r="B39" s="3">
        <f>AVERAGE('[1]Weeded Data'!$C$10:$C$530)</f>
        <v>-0.10635133589251453</v>
      </c>
      <c r="C39" s="3">
        <f>2*_xlfn.STDEV.P('[1]Weeded Data'!$C$10:$C$530)</f>
        <v>5.331055879455143E-4</v>
      </c>
    </row>
    <row r="40" spans="1:4" ht="15.75" customHeight="1">
      <c r="A40" s="1" t="s">
        <v>42</v>
      </c>
      <c r="B40" s="3">
        <f>AVERAGE('[1]Weeded Data'!$C$700:$C$975)</f>
        <v>-0.13980490579710136</v>
      </c>
      <c r="C40" s="3">
        <f>2*_xlfn.STDEV.P('[1]Weeded Data'!$C$700:$C$975)</f>
        <v>5.5938534527037308E-4</v>
      </c>
    </row>
    <row r="41" spans="1:4" ht="15.75" customHeight="1"/>
    <row r="42" spans="1:4" ht="15.75" customHeight="1">
      <c r="A42" s="1" t="s">
        <v>43</v>
      </c>
      <c r="B42" s="3">
        <f>AVERAGE('[1]Weeded Data'!$D$10:$D$530,'[1]Weeded Data'!$D$700:$D$975)</f>
        <v>3.348698289836888</v>
      </c>
      <c r="C42" s="3">
        <f>2*_xlfn.STDEV.P('[1]Weeded Data'!$D$10:$D$530,'[1]Weeded Data'!$D$700:$D$975)</f>
        <v>1.3367557161485467E-3</v>
      </c>
    </row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B1"/>
    <mergeCell ref="A18:B18"/>
  </mergeCells>
  <hyperlinks>
    <hyperlink ref="E11" r:id="rId1" xr:uid="{00000000-0004-0000-0000-000000000000}"/>
    <hyperlink ref="E24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workbookViewId="0">
      <selection activeCell="B4" sqref="B4"/>
    </sheetView>
  </sheetViews>
  <sheetFormatPr defaultColWidth="14.42578125" defaultRowHeight="15" customHeight="1"/>
  <sheetData>
    <row r="1" spans="1:8">
      <c r="B1" s="6" t="s">
        <v>44</v>
      </c>
    </row>
    <row r="2" spans="1:8">
      <c r="B2" s="22" t="s">
        <v>45</v>
      </c>
      <c r="C2" s="23"/>
      <c r="D2" s="23"/>
      <c r="E2" s="23"/>
      <c r="F2" s="22" t="s">
        <v>46</v>
      </c>
      <c r="G2" s="23"/>
      <c r="H2" s="23"/>
    </row>
    <row r="3" spans="1:8">
      <c r="B3" s="7" t="s">
        <v>47</v>
      </c>
      <c r="C3" s="7" t="s">
        <v>48</v>
      </c>
      <c r="D3" s="7" t="s">
        <v>49</v>
      </c>
      <c r="E3" s="8" t="s">
        <v>43</v>
      </c>
      <c r="F3" s="8" t="s">
        <v>47</v>
      </c>
      <c r="G3" s="7" t="s">
        <v>48</v>
      </c>
      <c r="H3" s="7" t="s">
        <v>49</v>
      </c>
    </row>
    <row r="4" spans="1:8">
      <c r="A4" s="6" t="s">
        <v>50</v>
      </c>
      <c r="B4" s="6">
        <v>-0.13894096349999999</v>
      </c>
      <c r="C4" s="6">
        <v>6.7345894429999997E-2</v>
      </c>
      <c r="D4" s="6">
        <v>-0.1063513359</v>
      </c>
      <c r="E4" s="9">
        <v>3.3487046330000001</v>
      </c>
      <c r="F4" s="9">
        <v>-0.23669082969999999</v>
      </c>
      <c r="G4" s="6">
        <v>-2.5330985510000001E-2</v>
      </c>
      <c r="H4" s="6">
        <v>-0.13980490579999999</v>
      </c>
    </row>
    <row r="5" spans="1:8">
      <c r="A5" s="6" t="s">
        <v>51</v>
      </c>
      <c r="B5" s="6">
        <v>2.8426359760000002E-4</v>
      </c>
      <c r="C5" s="6">
        <v>2.0117195659999999E-4</v>
      </c>
      <c r="D5" s="6">
        <v>2.668089716E-4</v>
      </c>
      <c r="E5" s="9">
        <v>7.4369828510000003E-4</v>
      </c>
      <c r="F5" s="9">
        <v>5.3934510790000002E-4</v>
      </c>
      <c r="G5" s="6">
        <v>1.3575220659999999E-4</v>
      </c>
      <c r="H5" s="6">
        <v>2.8020074329999998E-4</v>
      </c>
    </row>
    <row r="6" spans="1:8">
      <c r="A6" s="6" t="s">
        <v>52</v>
      </c>
      <c r="B6" s="6">
        <v>5.5715665120000001E-4</v>
      </c>
      <c r="C6" s="6">
        <v>3.9429703500000002E-4</v>
      </c>
      <c r="D6" s="6">
        <v>5.2294558439999999E-4</v>
      </c>
      <c r="E6" s="9">
        <v>1.457648639E-3</v>
      </c>
      <c r="F6" s="9">
        <v>1.057116412E-3</v>
      </c>
      <c r="G6" s="6">
        <v>2.6607432499999999E-4</v>
      </c>
      <c r="H6" s="6">
        <v>5.4919345690000005E-4</v>
      </c>
    </row>
  </sheetData>
  <mergeCells count="2">
    <mergeCell ref="F2:H2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8"/>
  <sheetViews>
    <sheetView tabSelected="1" workbookViewId="0">
      <selection activeCell="E20" sqref="E20"/>
    </sheetView>
  </sheetViews>
  <sheetFormatPr defaultColWidth="14.42578125" defaultRowHeight="15" customHeight="1"/>
  <cols>
    <col min="5" max="5" width="48.7109375" customWidth="1"/>
  </cols>
  <sheetData>
    <row r="1" spans="1:9" ht="15" customHeight="1">
      <c r="B1" s="3" t="s">
        <v>53</v>
      </c>
      <c r="C1" s="3" t="s">
        <v>1</v>
      </c>
      <c r="D1" s="10" t="s">
        <v>54</v>
      </c>
      <c r="E1" s="10" t="s">
        <v>55</v>
      </c>
      <c r="F1" s="24" t="s">
        <v>56</v>
      </c>
      <c r="G1" s="23"/>
      <c r="H1" s="23"/>
    </row>
    <row r="2" spans="1:9" ht="15" customHeight="1">
      <c r="A2" s="25" t="s">
        <v>57</v>
      </c>
      <c r="B2" s="26"/>
      <c r="C2" s="11"/>
      <c r="D2" s="1"/>
    </row>
    <row r="3" spans="1:9" ht="15" customHeight="1">
      <c r="A3" s="1" t="s">
        <v>43</v>
      </c>
      <c r="B3" s="1">
        <f>data_fa21!E4</f>
        <v>3.3487046330000001</v>
      </c>
      <c r="C3" s="1">
        <f>data_fa21!E6</f>
        <v>1.457648639E-3</v>
      </c>
      <c r="D3" s="1" t="s">
        <v>58</v>
      </c>
      <c r="E3" s="6" t="s">
        <v>59</v>
      </c>
    </row>
    <row r="4" spans="1:9" ht="15" customHeight="1">
      <c r="A4" s="12" t="s">
        <v>60</v>
      </c>
      <c r="B4" s="1">
        <f>ABS(data_fa21!B4-data_fa21!F4)</f>
        <v>9.7749866200000007E-2</v>
      </c>
      <c r="C4" s="1">
        <f>SQRT(data_fa21!B4^2 + data_fa21!F4^2)</f>
        <v>0.27445790242290846</v>
      </c>
      <c r="D4" s="1" t="s">
        <v>58</v>
      </c>
      <c r="E4" s="1" t="s">
        <v>61</v>
      </c>
    </row>
    <row r="5" spans="1:9" ht="15" customHeight="1">
      <c r="A5" s="12" t="s">
        <v>62</v>
      </c>
      <c r="B5" s="1">
        <f>ABS(data_fa21!D4-data_fa21!H4)</f>
        <v>3.3453569899999994E-2</v>
      </c>
      <c r="C5" s="1">
        <f>SQRT(data_fa21!D4^2 + Sheet1!H4^2)</f>
        <v>0.1063513359</v>
      </c>
      <c r="D5" s="1" t="s">
        <v>58</v>
      </c>
      <c r="E5" s="1" t="s">
        <v>63</v>
      </c>
    </row>
    <row r="6" spans="1:9" ht="15" customHeight="1">
      <c r="A6" s="13" t="s">
        <v>64</v>
      </c>
      <c r="B6" s="10">
        <f>ABS(data_fa21!C4-data_fa21!G4)</f>
        <v>9.2676879939999998E-2</v>
      </c>
      <c r="C6" s="1">
        <f>SQRT(data_fa21!C4^2 + data_fa21!G4^2)</f>
        <v>7.1952264199846655E-2</v>
      </c>
      <c r="D6" s="10" t="s">
        <v>58</v>
      </c>
      <c r="E6" s="10" t="s">
        <v>65</v>
      </c>
      <c r="F6" s="10"/>
      <c r="G6" s="10"/>
      <c r="H6" s="10"/>
    </row>
    <row r="7" spans="1:9" ht="15" customHeight="1">
      <c r="A7" s="25" t="s">
        <v>66</v>
      </c>
      <c r="B7" s="26"/>
      <c r="C7" s="11"/>
      <c r="D7" s="1"/>
    </row>
    <row r="8" spans="1:9" ht="15" customHeight="1">
      <c r="A8" s="1" t="s">
        <v>67</v>
      </c>
      <c r="B8" s="3">
        <f>(4*B4)/(Sheet1!$B$33*Sheet1!$B$32*'Strain Gauge'!$B$3)</f>
        <v>8.7291721790327937E-4</v>
      </c>
      <c r="C8" s="3">
        <f t="shared" ref="C8:C10" si="0">SQRT(F8^2+G8^2+H8^2+I8^2)</f>
        <v>2.4509591692572024E-3</v>
      </c>
      <c r="D8" s="1" t="s">
        <v>68</v>
      </c>
      <c r="E8" s="1" t="s">
        <v>69</v>
      </c>
      <c r="F8" s="3">
        <f>C4*((4)/(Sheet1!$B$33*Sheet1!$B$32*'Strain Gauge'!$B$3))</f>
        <v>2.4509397089545575E-3</v>
      </c>
      <c r="G8" s="3">
        <f>Sheet1!$C$33*((4*B4)/(Sheet1!$B$33^2*Sheet1!$B$32*'Strain Gauge'!$B$3))</f>
        <v>8.7291721790327931E-6</v>
      </c>
      <c r="H8" s="3">
        <f>Sheet1!$C$32*((4*B4)/(Sheet1!$B$33*Sheet1!$B$32^2*'Strain Gauge'!$B$3))</f>
        <v>4.3645860895163974E-6</v>
      </c>
      <c r="I8" s="3">
        <f>$C$3*((4*B4)/(Sheet1!$B$33*Sheet1!$B$32*'Strain Gauge'!$B$3^2))</f>
        <v>3.7996978954111938E-7</v>
      </c>
    </row>
    <row r="9" spans="1:9" ht="15" customHeight="1">
      <c r="A9" s="1" t="s">
        <v>70</v>
      </c>
      <c r="B9" s="3">
        <f>(4*B5)/(Sheet1!$B$33*Sheet1!$B$32*'Strain Gauge'!$B$3)</f>
        <v>2.9874411394376803E-4</v>
      </c>
      <c r="C9" s="3">
        <f t="shared" si="0"/>
        <v>9.4973518472724029E-4</v>
      </c>
      <c r="D9" s="1" t="s">
        <v>68</v>
      </c>
      <c r="E9" s="1" t="s">
        <v>69</v>
      </c>
      <c r="F9" s="3">
        <f>C5*((4)/(Sheet1!$B$33*Sheet1!$B$32*'Strain Gauge'!$B$3))</f>
        <v>9.4972930258727193E-4</v>
      </c>
      <c r="G9" s="3">
        <f>Sheet1!$C$33*((4*B5)/(Sheet1!$B$33^2*Sheet1!$B$32*'Strain Gauge'!$B$3))</f>
        <v>2.9874411394376804E-6</v>
      </c>
      <c r="H9" s="3">
        <f>Sheet1!$C$32*((4*B5)/(Sheet1!$B$33*Sheet1!$B$32^2*'Strain Gauge'!$B$3))</f>
        <v>1.4937205697188404E-6</v>
      </c>
      <c r="I9" s="3">
        <f>$C$3*((4*B5)/(Sheet1!$B$33*Sheet1!$B$32*'Strain Gauge'!$B$3^2))</f>
        <v>1.3003952238966976E-7</v>
      </c>
    </row>
    <row r="10" spans="1:9" ht="15" customHeight="1">
      <c r="A10" s="1" t="s">
        <v>71</v>
      </c>
      <c r="B10" s="3">
        <f>(4*B6)/(Sheet1!$B$33*Sheet1!$B$32*'Strain Gauge'!$B$3)</f>
        <v>8.2761488425629206E-4</v>
      </c>
      <c r="C10" s="3">
        <f t="shared" si="0"/>
        <v>6.426084742357516E-4</v>
      </c>
      <c r="D10" s="1" t="s">
        <v>68</v>
      </c>
      <c r="E10" s="1" t="s">
        <v>69</v>
      </c>
      <c r="F10" s="3">
        <f>C6*((4)/(Sheet1!$B$33*Sheet1!$B$32*'Strain Gauge'!$B$3))</f>
        <v>6.4254175201287238E-4</v>
      </c>
      <c r="G10" s="3">
        <f>Sheet1!$C$33*((4*B6)/(Sheet1!$B$33^2*Sheet1!$B$32*'Strain Gauge'!$B$3))</f>
        <v>8.2761488425629205E-6</v>
      </c>
      <c r="H10" s="3">
        <f>Sheet1!$C$32*((4*B6)/(Sheet1!$B$33*Sheet1!$B$32^2*'Strain Gauge'!$B$3))</f>
        <v>4.1380744212814603E-6</v>
      </c>
      <c r="I10" s="3">
        <f>$C$3*((4*B6)/(Sheet1!$B$33*Sheet1!$B$32*'Strain Gauge'!$B$3^2))</f>
        <v>3.602502584922146E-7</v>
      </c>
    </row>
    <row r="11" spans="1:9" ht="15" customHeight="1">
      <c r="A11" s="10" t="s">
        <v>72</v>
      </c>
      <c r="B11" s="10">
        <f>B10-(B8+B9)/2</f>
        <v>2.4178421833276841E-4</v>
      </c>
      <c r="C11" s="10">
        <f>SQRT(F11^2+G11^2+H11^2)</f>
        <v>1.4629576527631655E-3</v>
      </c>
      <c r="D11" s="10" t="s">
        <v>68</v>
      </c>
      <c r="E11" s="10" t="s">
        <v>73</v>
      </c>
      <c r="F11" s="10">
        <f>C10</f>
        <v>6.426084742357516E-4</v>
      </c>
      <c r="G11" s="10">
        <f>C8/2</f>
        <v>1.2254795846286012E-3</v>
      </c>
      <c r="H11" s="10">
        <f>C9/2</f>
        <v>4.7486759236362014E-4</v>
      </c>
    </row>
    <row r="12" spans="1:9" ht="15" customHeight="1">
      <c r="A12" s="25" t="s">
        <v>74</v>
      </c>
      <c r="B12" s="26"/>
    </row>
    <row r="13" spans="1:9" ht="15" customHeight="1">
      <c r="A13" s="1" t="s">
        <v>75</v>
      </c>
      <c r="B13" s="3">
        <f>(B8+B9)/2 + SQRT(((B8-B9)/2)^2 + (B11/2)^2)</f>
        <v>8.9733281741901792E-4</v>
      </c>
      <c r="C13" s="3">
        <f t="shared" ref="C13:C14" si="1">SQRT(F13^2+G13^2+H13^2)</f>
        <v>2.3722470673767748E-3</v>
      </c>
      <c r="D13" s="1" t="s">
        <v>68</v>
      </c>
      <c r="E13" s="1" t="s">
        <v>76</v>
      </c>
      <c r="F13" s="3">
        <f>C8*(1/2 + (B8-B9)/(4*SQRT(((B8-B9)/2)^2 + (B11/2)^2)))</f>
        <v>2.3549058399002193E-3</v>
      </c>
      <c r="G13" s="3">
        <f>C9*(1/2 - (B8-B9)/(4*SQRT(((B8-B9)/2)^2 + (B11/2)^2)))</f>
        <v>3.7220214699932447E-5</v>
      </c>
      <c r="H13" s="3">
        <f>C11*(B11/(4*SQRT(((B8-B9)/2)^2 + (B11/2)^2)))</f>
        <v>2.8388252763994145E-4</v>
      </c>
    </row>
    <row r="14" spans="1:9" ht="15" customHeight="1">
      <c r="A14" s="10" t="s">
        <v>77</v>
      </c>
      <c r="B14" s="10">
        <f>(B8+B9)/2 - SQRT(((B8-B9)/2)^2 + (B11/2)^2)</f>
        <v>2.7432851442802932E-4</v>
      </c>
      <c r="C14" s="10">
        <f t="shared" si="1"/>
        <v>9.6046816818869205E-4</v>
      </c>
      <c r="D14" s="10" t="s">
        <v>68</v>
      </c>
      <c r="E14" s="10" t="s">
        <v>78</v>
      </c>
      <c r="F14" s="10">
        <f>C8*(1/2 - (B8-B9)/(4*SQRT(((B8-B9)/2)^2 + (B11/2)^2)))</f>
        <v>9.6053329356983469E-5</v>
      </c>
      <c r="G14" s="10">
        <f>C9*(1/2 + (B8-B9)/(4*SQRT(((B8-B9)/2)^2 + (B11/2)^2)))</f>
        <v>9.1251497002730784E-4</v>
      </c>
      <c r="H14" s="10">
        <f>C11*(B11/(4*SQRT(((B8-B9)/2)^2 + (B11/2)^2)))</f>
        <v>2.8388252763994145E-4</v>
      </c>
    </row>
    <row r="15" spans="1:9" ht="15" customHeight="1">
      <c r="A15" s="25" t="s">
        <v>79</v>
      </c>
      <c r="B15" s="26"/>
    </row>
    <row r="16" spans="1:9" ht="15" customHeight="1">
      <c r="A16" s="1" t="s">
        <v>80</v>
      </c>
      <c r="B16" s="3">
        <f>(Sheet1!B25/(1-Sheet1!B27^2))*('Strain Gauge'!B13+Sheet1!B27*'Strain Gauge'!B14)</f>
        <v>7.8109399459087347E-2</v>
      </c>
      <c r="C16" s="1">
        <f t="shared" ref="C16:C17" si="2">SQRT(F16^2+G16^2+H16^2)</f>
        <v>0.18839928234491279</v>
      </c>
      <c r="D16" s="1" t="s">
        <v>29</v>
      </c>
      <c r="E16" s="1" t="s">
        <v>81</v>
      </c>
      <c r="F16" s="3">
        <f>Sheet1!C27*(Sheet1!B25*('Strain Gauge'!B14*Sheet1!B27^2 - 2*'Strain Gauge'!B13*Sheet1!B27 + 'Strain Gauge'!B14)/(Sheet1!B27^2 - 1)^2)</f>
        <v>-1.0042530221229459E-4</v>
      </c>
      <c r="G16" s="3">
        <f>C13*(Sheet1!B25/(1-Sheet1!B27^2))</f>
        <v>0.18653566683646433</v>
      </c>
      <c r="H16" s="3">
        <f>C14*(Sheet1!B25*Sheet1!B27/(Sheet1!B27^2 - 1))</f>
        <v>-2.6433397449295626E-2</v>
      </c>
    </row>
    <row r="17" spans="1:10" ht="15" customHeight="1">
      <c r="A17" s="1" t="s">
        <v>82</v>
      </c>
      <c r="B17" s="1">
        <f>(Sheet1!B25/(1-Sheet1!B27^2))*('Strain Gauge'!B14+Sheet1!B27*'Strain Gauge'!B13)</f>
        <v>4.6266957306214586E-2</v>
      </c>
      <c r="C17" s="1">
        <f t="shared" si="2"/>
        <v>9.983183027720044E-2</v>
      </c>
      <c r="D17" s="1" t="s">
        <v>29</v>
      </c>
      <c r="E17" s="1" t="s">
        <v>83</v>
      </c>
      <c r="F17" s="3">
        <f>Sheet1!C27*(Sheet1!B25*('Strain Gauge'!B13*Sheet1!B27^2 - 2*'Strain Gauge'!B14*Sheet1!B27 + 'Strain Gauge'!B13)/(Sheet1!B27^2 - 1)^2)</f>
        <v>2.5568248281095676E-4</v>
      </c>
      <c r="G17" s="3">
        <f>C13*(Sheet1!B25*Sheet1!B27/(Sheet1!B27^2 - 1))</f>
        <v>-6.528748339276251E-2</v>
      </c>
      <c r="H17" s="3">
        <f>C14*(Sheet1!B25/(1-Sheet1!B27^2))</f>
        <v>7.5523992712273211E-2</v>
      </c>
    </row>
    <row r="18" spans="1:10" ht="15" customHeight="1">
      <c r="A18" s="10" t="s">
        <v>84</v>
      </c>
      <c r="B18" s="10">
        <f>B16/B17</f>
        <v>1.6882328989590953</v>
      </c>
      <c r="C18" s="10"/>
      <c r="D18" s="10" t="s">
        <v>32</v>
      </c>
      <c r="E18" s="10"/>
      <c r="F18" s="10"/>
      <c r="G18" s="10"/>
      <c r="H18" s="10"/>
    </row>
    <row r="19" spans="1:10" ht="15" customHeight="1">
      <c r="A19" s="25" t="s">
        <v>85</v>
      </c>
      <c r="B19" s="26"/>
    </row>
    <row r="20" spans="1:10" ht="15" customHeight="1">
      <c r="A20" s="1" t="s">
        <v>86</v>
      </c>
      <c r="B20" s="3">
        <f>B16*Sheet1!B20/(Sheet1!B22/2)*1000000</f>
        <v>212.909231875443</v>
      </c>
      <c r="C20" s="1">
        <f t="shared" ref="C20:C21" si="3">SQRT(F20^2+G20^2+H20^2)</f>
        <v>514.83114805638115</v>
      </c>
      <c r="D20" s="1" t="s">
        <v>87</v>
      </c>
      <c r="E20" s="1" t="s">
        <v>88</v>
      </c>
      <c r="F20" s="3">
        <f>C16*(Sheet1!B20/(Sheet1!B22/2)*1000000)</f>
        <v>513.53546138771924</v>
      </c>
      <c r="G20" s="3">
        <f>Sheet1!C20*(B16/(Sheet1!B22/2)*1000000)</f>
        <v>36.390216282424213</v>
      </c>
      <c r="H20" s="3">
        <f>Sheet1!C22*(B16*Sheet1!B20/((Sheet1!B22^2)/2)*1000000)</f>
        <v>2.8623531005350662</v>
      </c>
    </row>
    <row r="21" spans="1:10" ht="15" customHeight="1">
      <c r="A21" s="1" t="s">
        <v>89</v>
      </c>
      <c r="B21" s="3">
        <f>B17*2*Sheet1!B20/(Sheet1!B22/2)*1000000</f>
        <v>252.22732243485518</v>
      </c>
      <c r="C21" s="1">
        <f t="shared" si="3"/>
        <v>545.9550023970038</v>
      </c>
      <c r="D21" s="1" t="s">
        <v>87</v>
      </c>
      <c r="E21" s="1" t="s">
        <v>90</v>
      </c>
      <c r="F21" s="3">
        <f>C17*(2*Sheet1!B20/(Sheet1!B22/2)*1000000)</f>
        <v>544.23970605923</v>
      </c>
      <c r="G21" s="3">
        <f>Sheet1!C20*(B17*2/(Sheet1!B22/2)*1000000)</f>
        <v>43.110421914963432</v>
      </c>
      <c r="H21" s="3">
        <f>Sheet1!C22*(B17*2*Sheet1!B20/((Sheet1!B22^2)/2)*1000000)</f>
        <v>3.3909457661912548</v>
      </c>
    </row>
    <row r="22" spans="1:10" ht="15" customHeight="1">
      <c r="A22" s="10" t="s">
        <v>91</v>
      </c>
      <c r="B22" s="10">
        <f>(2*Sheet1!B25*Sheet1!B20*'Strain Gauge'!B13)/((Sheet1!B22/2)*(2-Sheet1!B27))*1000000</f>
        <v>204.56903084768888</v>
      </c>
      <c r="C22" s="10">
        <f>SQRT(F22^2+G22^2+H22^2+I22^2+J22^2)</f>
        <v>541.95202812450725</v>
      </c>
      <c r="D22" s="10" t="s">
        <v>87</v>
      </c>
      <c r="E22" s="10" t="s">
        <v>92</v>
      </c>
      <c r="F22" s="10">
        <f>Sheet1!C25*((2*Sheet1!B20*'Strain Gauge'!B13)/((Sheet1!B22/2)*(2-Sheet1!B27))*1000000)</f>
        <v>2.0456903084768889</v>
      </c>
      <c r="G22" s="10">
        <f>Sheet1!C20*((2*Sheet1!B25*'Strain Gauge'!B13)/((Sheet1!B22/2)*(2-Sheet1!B27))*1000000)</f>
        <v>34.964718117946191</v>
      </c>
      <c r="H22" s="10">
        <f>C13*((2*Sheet1!B25*Sheet1!B20)/((Sheet1!B22/2)*(2-Sheet1!B27))*1000000)</f>
        <v>540.81191959563546</v>
      </c>
      <c r="I22" s="3">
        <f>Sheet1!C22*((2*Sheet1!B25*Sheet1!B20*'Strain Gauge'!B13)/(((Sheet1!B22^2)/2)*(2-Sheet1!B27))*1000000)</f>
        <v>2.7502273835776934</v>
      </c>
      <c r="J22" s="3">
        <f>Sheet1!C27*((2*Sheet1!B25*Sheet1!B20*'Strain Gauge'!B13)/((Sheet1!B22/2)*(2-Sheet1!B27)^2)*1000000)</f>
        <v>0.43393430785873394</v>
      </c>
    </row>
    <row r="23" spans="1:10" ht="15" customHeight="1">
      <c r="A23" s="27" t="s">
        <v>93</v>
      </c>
      <c r="B23" s="28"/>
      <c r="C23" s="29"/>
    </row>
    <row r="24" spans="1:10" ht="15" customHeight="1">
      <c r="A24" s="14" t="s">
        <v>86</v>
      </c>
      <c r="B24" s="14" t="s">
        <v>89</v>
      </c>
      <c r="C24" s="15" t="s">
        <v>91</v>
      </c>
    </row>
    <row r="25" spans="1:10" ht="45" customHeight="1">
      <c r="A25" s="16" t="s">
        <v>94</v>
      </c>
      <c r="B25" s="16" t="s">
        <v>95</v>
      </c>
      <c r="C25" s="17" t="s">
        <v>96</v>
      </c>
    </row>
    <row r="26" spans="1:10" ht="29.25" customHeight="1">
      <c r="A26" s="16"/>
      <c r="B26" s="16"/>
      <c r="C26" s="17" t="s">
        <v>94</v>
      </c>
    </row>
    <row r="27" spans="1:10" ht="43.5" customHeight="1">
      <c r="A27" s="16"/>
      <c r="B27" s="16"/>
      <c r="C27" s="17" t="s">
        <v>95</v>
      </c>
    </row>
    <row r="28" spans="1:10" ht="29.25" customHeight="1">
      <c r="A28" s="18"/>
      <c r="B28" s="18"/>
      <c r="C28" s="19" t="s">
        <v>97</v>
      </c>
    </row>
  </sheetData>
  <mergeCells count="7">
    <mergeCell ref="A19:B19"/>
    <mergeCell ref="A23:C23"/>
    <mergeCell ref="F1:H1"/>
    <mergeCell ref="A2:B2"/>
    <mergeCell ref="A7:B7"/>
    <mergeCell ref="A12:B12"/>
    <mergeCell ref="A15:B1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D10"/>
  <sheetViews>
    <sheetView workbookViewId="0"/>
  </sheetViews>
  <sheetFormatPr defaultColWidth="14.42578125" defaultRowHeight="15" customHeight="1"/>
  <sheetData>
    <row r="2" spans="1:4">
      <c r="A2" s="1" t="s">
        <v>98</v>
      </c>
      <c r="B2" s="1" t="s">
        <v>99</v>
      </c>
      <c r="C2" s="1" t="s">
        <v>100</v>
      </c>
    </row>
    <row r="4" spans="1:4">
      <c r="B4" s="1" t="s">
        <v>53</v>
      </c>
      <c r="C4" s="1" t="s">
        <v>1</v>
      </c>
      <c r="D4" s="1" t="s">
        <v>54</v>
      </c>
    </row>
    <row r="5" spans="1:4">
      <c r="A5" s="1" t="s">
        <v>101</v>
      </c>
      <c r="B5" s="1">
        <f>(Sheet1!B4-Sheet1!B5)/Sheet1!B11</f>
        <v>1.4542314727501705E-2</v>
      </c>
      <c r="C5" s="1">
        <f>((Sheet1!C4/Sheet1!B11)^2 + (Sheet1!C5/Sheet1!B11)^2 + (Sheet1!C11*(Sheet1!B4-Sheet1!B5)/Sheet1!B11^2)^2)^0.5</f>
        <v>3.2167153725127708E-3</v>
      </c>
      <c r="D5" s="1" t="s">
        <v>102</v>
      </c>
    </row>
    <row r="6" spans="1:4">
      <c r="A6" s="1" t="s">
        <v>58</v>
      </c>
      <c r="B6" s="1">
        <f>(Sheet1!B7-Sheet1!B8)/Sheet1!B12</f>
        <v>10.685752663920043</v>
      </c>
      <c r="C6" s="1">
        <f>((Sheet1!C7/Sheet1!B12)^2 + (Sheet1!C8/Sheet1!B12)^2 + (Sheet1!C12*(Sheet1!B7-Sheet1!B8)/Sheet1!B12^2)^2)^0.5</f>
        <v>0.10779377762904165</v>
      </c>
      <c r="D6" s="1" t="s">
        <v>103</v>
      </c>
    </row>
    <row r="7" spans="1:4">
      <c r="B7" s="1">
        <f t="shared" ref="B7:C7" si="0">CONVERT(B6,"cm^3","m^3")</f>
        <v>1.0685752663920042E-5</v>
      </c>
      <c r="C7" s="1">
        <f t="shared" si="0"/>
        <v>1.0779377762904164E-7</v>
      </c>
      <c r="D7" s="1" t="s">
        <v>104</v>
      </c>
    </row>
    <row r="9" spans="1:4">
      <c r="A9" s="1" t="s">
        <v>105</v>
      </c>
      <c r="B9" s="1">
        <f>(B5*Sheet1!B10*Sheet1!E2)/B7</f>
        <v>257720.9915924276</v>
      </c>
      <c r="C9" s="1">
        <f>((C5*Sheet1!B10*Sheet1!E2/B7)^2 + (Sheet1!C10*B5*Sheet1!E2/B7)^2 + (Sheet1!F2*B5*Sheet1!B10/B7)^2 + (C7*B5*Sheet1!B10*Sheet1!E2/B7^2))^0.5</f>
        <v>57151.826122062914</v>
      </c>
      <c r="D9" s="1" t="s">
        <v>106</v>
      </c>
    </row>
    <row r="10" spans="1:4" ht="15" customHeight="1">
      <c r="B10" s="1">
        <f t="shared" ref="B10:C10" si="1">B9/1000</f>
        <v>257.72099159242759</v>
      </c>
      <c r="C10" s="1">
        <f t="shared" si="1"/>
        <v>57.151826122062914</v>
      </c>
      <c r="D10" s="1" t="s">
        <v>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data_fa21</vt:lpstr>
      <vt:lpstr>Strain Gauge</vt:lpstr>
      <vt:lpstr>Ideal Gas 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Latzko</dc:creator>
  <cp:lastModifiedBy>Alexander Latzko</cp:lastModifiedBy>
  <dcterms:created xsi:type="dcterms:W3CDTF">2022-04-13T19:00:58Z</dcterms:created>
  <dcterms:modified xsi:type="dcterms:W3CDTF">2022-04-20T21:54:06Z</dcterms:modified>
</cp:coreProperties>
</file>