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Google_Drive\UF\Spring 2022\MoM Lab\FP\"/>
    </mc:Choice>
  </mc:AlternateContent>
  <xr:revisionPtr revIDLastSave="0" documentId="13_ncr:1_{93D1F927-782F-4565-BC6B-5C4E70C689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rain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pIBEbPGTEbjNhUjY7e+bFJoWRTg=="/>
    </ext>
  </extLst>
</workbook>
</file>

<file path=xl/calcChain.xml><?xml version="1.0" encoding="utf-8"?>
<calcChain xmlns="http://schemas.openxmlformats.org/spreadsheetml/2006/main">
  <c r="D9" i="1" l="1"/>
  <c r="B17" i="1"/>
  <c r="G9" i="1"/>
  <c r="F9" i="1"/>
  <c r="E9" i="1"/>
  <c r="B9" i="1" s="1"/>
  <c r="B13" i="1" s="1"/>
  <c r="B15" i="1"/>
  <c r="C9" i="1"/>
  <c r="Q2" i="1" s="1"/>
  <c r="B14" i="1" l="1"/>
  <c r="Q1" i="1"/>
</calcChain>
</file>

<file path=xl/sharedStrings.xml><?xml version="1.0" encoding="utf-8"?>
<sst xmlns="http://schemas.openxmlformats.org/spreadsheetml/2006/main" count="30" uniqueCount="28">
  <si>
    <t>4/12/2022, 2:58 PM</t>
  </si>
  <si>
    <t>Gf</t>
  </si>
  <si>
    <t>pressure from hoop</t>
  </si>
  <si>
    <t>Kpa</t>
  </si>
  <si>
    <t>User Name</t>
  </si>
  <si>
    <t>gain</t>
  </si>
  <si>
    <t>from longitudinal</t>
  </si>
  <si>
    <t>Experimental Description</t>
  </si>
  <si>
    <t>FP</t>
  </si>
  <si>
    <t>Time</t>
  </si>
  <si>
    <t>Strain1</t>
  </si>
  <si>
    <t>Strain2</t>
  </si>
  <si>
    <t>Strain3</t>
  </si>
  <si>
    <t>dVamp1</t>
  </si>
  <si>
    <t>dVamp2</t>
  </si>
  <si>
    <t>dVamp3</t>
  </si>
  <si>
    <t>Std Dev Vamp1</t>
  </si>
  <si>
    <t>Std Dev Vamp2</t>
  </si>
  <si>
    <t>Vs</t>
  </si>
  <si>
    <t>Std Dev Vs</t>
  </si>
  <si>
    <t>45deg</t>
  </si>
  <si>
    <t>y</t>
  </si>
  <si>
    <t>x</t>
  </si>
  <si>
    <t>gammaxy</t>
  </si>
  <si>
    <t>eps1</t>
  </si>
  <si>
    <t>eps2</t>
  </si>
  <si>
    <t>sig1</t>
  </si>
  <si>
    <t>sig2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</si>
</sst>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P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B17" sqref="B17"/>
    </sheetView>
  </sheetViews>
  <sheetFormatPr defaultColWidth="14.44140625" defaultRowHeight="15" customHeight="1" x14ac:dyDescent="0.3"/>
  <cols>
    <col min="1" max="1" width="8.6640625" customWidth="1"/>
    <col min="2" max="2" width="12.33203125" customWidth="1"/>
    <col min="3" max="3" width="12.6640625" customWidth="1"/>
    <col min="4" max="4" width="11.44140625" customWidth="1"/>
    <col min="5" max="5" width="10.6640625" customWidth="1"/>
    <col min="6" max="6" width="11" customWidth="1"/>
    <col min="7" max="7" width="10" customWidth="1"/>
    <col min="8" max="15" width="8.6640625" customWidth="1"/>
    <col min="16" max="16" width="18" customWidth="1"/>
    <col min="17" max="26" width="8.6640625" customWidth="1"/>
  </cols>
  <sheetData>
    <row r="1" spans="1:19" ht="14.25" customHeight="1" x14ac:dyDescent="0.3">
      <c r="A1" s="1" t="s">
        <v>0</v>
      </c>
      <c r="E1" s="2" t="s">
        <v>1</v>
      </c>
      <c r="F1" s="2">
        <v>2.09</v>
      </c>
      <c r="P1" s="2" t="s">
        <v>2</v>
      </c>
      <c r="Q1" s="1">
        <f>((4*69000000000*0.00010414*D9)/((0.0655701)*(2-0.35)))/-1000</f>
        <v>-217.43085355832534</v>
      </c>
      <c r="S1" s="2" t="s">
        <v>3</v>
      </c>
    </row>
    <row r="2" spans="1:19" ht="14.25" customHeight="1" x14ac:dyDescent="0.3">
      <c r="A2" s="1" t="s">
        <v>4</v>
      </c>
      <c r="E2" s="2" t="s">
        <v>5</v>
      </c>
      <c r="F2" s="2">
        <v>64</v>
      </c>
      <c r="P2" s="2" t="s">
        <v>6</v>
      </c>
      <c r="Q2" s="1">
        <f>((4*69000000000*0.00010414*C9)/((0.0655701)*(1-2*0.35)))/-1000</f>
        <v>-408.30692400320345</v>
      </c>
      <c r="S2" s="2" t="s">
        <v>3</v>
      </c>
    </row>
    <row r="3" spans="1:19" ht="14.25" customHeight="1" x14ac:dyDescent="0.3">
      <c r="A3" s="1" t="s">
        <v>7</v>
      </c>
      <c r="B3" s="1" t="s">
        <v>8</v>
      </c>
    </row>
    <row r="4" spans="1:19" ht="14.25" customHeight="1" x14ac:dyDescent="0.3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16</v>
      </c>
      <c r="K4" s="1" t="s">
        <v>18</v>
      </c>
      <c r="L4" s="1" t="s">
        <v>19</v>
      </c>
    </row>
    <row r="5" spans="1:19" ht="14.25" customHeight="1" x14ac:dyDescent="0.3">
      <c r="A5" s="1">
        <v>141.654582</v>
      </c>
      <c r="B5" s="1">
        <v>0</v>
      </c>
      <c r="C5" s="1">
        <v>0</v>
      </c>
      <c r="D5" s="1">
        <v>0</v>
      </c>
      <c r="E5" s="1">
        <v>-2.3E-5</v>
      </c>
      <c r="F5" s="1">
        <v>1.8E-5</v>
      </c>
      <c r="G5" s="1">
        <v>-2.0999999999999999E-5</v>
      </c>
      <c r="H5" s="1">
        <v>1.1119999999999999E-3</v>
      </c>
      <c r="I5" s="1">
        <v>1.1490000000000001E-3</v>
      </c>
      <c r="J5" s="1">
        <v>1.1460000000000001E-3</v>
      </c>
      <c r="K5" s="1">
        <v>3.2939020000000001</v>
      </c>
      <c r="L5" s="1">
        <v>1.173E-3</v>
      </c>
    </row>
    <row r="6" spans="1:19" ht="14.25" customHeight="1" x14ac:dyDescent="0.3">
      <c r="A6" s="1">
        <v>106.06990999999999</v>
      </c>
      <c r="B6" s="1">
        <v>0</v>
      </c>
      <c r="C6" s="1">
        <v>-9.9999999999999995E-7</v>
      </c>
      <c r="D6" s="1">
        <v>0</v>
      </c>
      <c r="E6" s="1">
        <v>3.4999999999999997E-5</v>
      </c>
      <c r="F6" s="1">
        <v>-5.5999999999999999E-5</v>
      </c>
      <c r="G6" s="1">
        <v>-1.9999999999999999E-6</v>
      </c>
      <c r="H6" s="1">
        <v>1.0970000000000001E-3</v>
      </c>
      <c r="I6" s="1">
        <v>1.1379999999999999E-3</v>
      </c>
      <c r="J6" s="1">
        <v>1.152E-3</v>
      </c>
      <c r="K6" s="1">
        <v>3.2939129999999999</v>
      </c>
      <c r="L6" s="1">
        <v>1.1709999999999999E-3</v>
      </c>
    </row>
    <row r="7" spans="1:19" ht="14.25" customHeight="1" x14ac:dyDescent="0.3">
      <c r="A7" s="1">
        <v>12.559094</v>
      </c>
      <c r="B7" s="1">
        <v>-3.0121999999999999E-2</v>
      </c>
      <c r="C7" s="1">
        <v>-3.0099999999999998E-2</v>
      </c>
      <c r="D7" s="1">
        <v>-3.0137000000000001E-2</v>
      </c>
      <c r="E7" s="1">
        <v>-3.2544590000000002</v>
      </c>
      <c r="F7" s="1">
        <v>-3.2520519999999999</v>
      </c>
      <c r="G7" s="1">
        <v>-3.2560099999999998</v>
      </c>
      <c r="H7" s="1">
        <v>1.1490000000000001E-3</v>
      </c>
      <c r="I7" s="1">
        <v>1.16E-3</v>
      </c>
      <c r="J7" s="1">
        <v>1.1839999999999999E-3</v>
      </c>
      <c r="K7" s="1">
        <v>3.293936</v>
      </c>
      <c r="L7" s="1">
        <v>1.116E-3</v>
      </c>
    </row>
    <row r="8" spans="1:19" ht="14.25" customHeight="1" x14ac:dyDescent="0.3"/>
    <row r="9" spans="1:19" ht="14.25" customHeight="1" x14ac:dyDescent="0.3">
      <c r="B9" s="1">
        <f t="shared" ref="B9:D9" si="0">(4*E9)/($F$1*$K$7*$F$2)*-1</f>
        <v>6.0722173154888139E-4</v>
      </c>
      <c r="C9" s="1">
        <f t="shared" si="0"/>
        <v>2.794391103696368E-4</v>
      </c>
      <c r="D9" s="1">
        <f>(4*G9)/($F$1*$K$7*$F$2)*-1</f>
        <v>8.1843521117033215E-4</v>
      </c>
      <c r="E9" s="2">
        <f t="shared" ref="E9:G9" si="1">(E7+3.25)*15</f>
        <v>-6.6885000000003192E-2</v>
      </c>
      <c r="F9" s="2">
        <f t="shared" si="1"/>
        <v>-3.0779999999999141E-2</v>
      </c>
      <c r="G9" s="2">
        <f t="shared" si="1"/>
        <v>-9.0149999999997732E-2</v>
      </c>
    </row>
    <row r="10" spans="1:19" ht="14.25" customHeight="1" x14ac:dyDescent="0.3">
      <c r="B10" s="2" t="s">
        <v>20</v>
      </c>
      <c r="C10" s="2" t="s">
        <v>21</v>
      </c>
      <c r="D10" s="2" t="s">
        <v>22</v>
      </c>
    </row>
    <row r="11" spans="1:19" ht="14.25" customHeight="1" x14ac:dyDescent="0.3"/>
    <row r="12" spans="1:19" ht="14.25" customHeight="1" x14ac:dyDescent="0.3"/>
    <row r="13" spans="1:19" ht="14.25" customHeight="1" x14ac:dyDescent="0.3">
      <c r="A13" s="2" t="s">
        <v>23</v>
      </c>
      <c r="B13" s="1">
        <f>B9-(D9-C9)/2</f>
        <v>3.3772368114853369E-4</v>
      </c>
    </row>
    <row r="14" spans="1:19" ht="14.25" customHeight="1" x14ac:dyDescent="0.3">
      <c r="A14" s="2" t="s">
        <v>24</v>
      </c>
      <c r="B14" s="1">
        <f>(D9+C9)/2 + (((D9-C9)/2)^2 + (B13/2)^2)^0.5</f>
        <v>8.6696785169731853E-4</v>
      </c>
    </row>
    <row r="15" spans="1:19" ht="14.25" customHeight="1" x14ac:dyDescent="0.3">
      <c r="A15" s="2" t="s">
        <v>25</v>
      </c>
      <c r="B15" s="1">
        <f>(D9+C9)/2 - (((D9-C9)/2)^2 + (B13/2)^2)^0.5</f>
        <v>2.3090646984265042E-4</v>
      </c>
    </row>
    <row r="16" spans="1:19" ht="14.25" customHeight="1" x14ac:dyDescent="0.3"/>
    <row r="17" spans="1:2" ht="14.25" customHeight="1" x14ac:dyDescent="0.3">
      <c r="A17" s="2" t="s">
        <v>26</v>
      </c>
      <c r="B17" s="1" t="e">
        <f>[1]Sheet1!B18</f>
        <v>#REF!</v>
      </c>
    </row>
    <row r="18" spans="1:2" ht="14.25" customHeight="1" x14ac:dyDescent="0.3">
      <c r="A18" s="2" t="s">
        <v>27</v>
      </c>
    </row>
    <row r="19" spans="1:2" ht="14.25" customHeight="1" x14ac:dyDescent="0.3"/>
    <row r="20" spans="1:2" ht="14.25" customHeight="1" x14ac:dyDescent="0.3"/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Opwoa</dc:creator>
  <cp:lastModifiedBy>Opwoa</cp:lastModifiedBy>
  <dcterms:created xsi:type="dcterms:W3CDTF">2022-04-12T19:09:34Z</dcterms:created>
  <dcterms:modified xsi:type="dcterms:W3CDTF">2022-04-16T17:49:09Z</dcterms:modified>
</cp:coreProperties>
</file>