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ceb8bb5f1a29d8/Escritorio/"/>
    </mc:Choice>
  </mc:AlternateContent>
  <xr:revisionPtr revIDLastSave="1784" documentId="13_ncr:1_{D754642E-E684-4F4D-953B-1821B0424A6E}" xr6:coauthVersionLast="47" xr6:coauthVersionMax="47" xr10:uidLastSave="{718EED3D-7026-4D3A-967D-CBBD9B976F69}"/>
  <bookViews>
    <workbookView xWindow="-120" yWindow="-120" windowWidth="29040" windowHeight="15720" firstSheet="2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Theater Outcomes by Launch Date" sheetId="20" r:id="rId5"/>
    <sheet name="Outcomes Based on Goals" sheetId="22" r:id="rId6"/>
    <sheet name="Kickstarter" sheetId="1" r:id="rId7"/>
  </sheets>
  <definedNames>
    <definedName name="_xlnm._FilterDatabase" localSheetId="6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2" l="1"/>
  <c r="H4" i="22"/>
  <c r="H5" i="22"/>
  <c r="H6" i="22"/>
  <c r="H7" i="22"/>
  <c r="H8" i="22"/>
  <c r="H9" i="22"/>
  <c r="H10" i="22"/>
  <c r="H11" i="22"/>
  <c r="H12" i="22"/>
  <c r="H13" i="22"/>
  <c r="H2" i="22"/>
  <c r="G3" i="22"/>
  <c r="G4" i="22"/>
  <c r="G5" i="22"/>
  <c r="G6" i="22"/>
  <c r="G7" i="22"/>
  <c r="G8" i="22"/>
  <c r="G9" i="22"/>
  <c r="G10" i="22"/>
  <c r="G11" i="22"/>
  <c r="G12" i="22"/>
  <c r="G13" i="22"/>
  <c r="G2" i="22"/>
  <c r="F3" i="22"/>
  <c r="F4" i="22"/>
  <c r="F5" i="22"/>
  <c r="F6" i="22"/>
  <c r="F7" i="22"/>
  <c r="F8" i="22"/>
  <c r="F9" i="22"/>
  <c r="F10" i="22"/>
  <c r="F11" i="22"/>
  <c r="F12" i="22"/>
  <c r="F13" i="22"/>
  <c r="F2" i="22"/>
  <c r="B2" i="22"/>
  <c r="C10" i="22"/>
  <c r="B10" i="22"/>
  <c r="D3" i="22"/>
  <c r="D13" i="22"/>
  <c r="D12" i="22"/>
  <c r="D11" i="22"/>
  <c r="D10" i="22"/>
  <c r="D9" i="22"/>
  <c r="D8" i="22"/>
  <c r="D7" i="22"/>
  <c r="D6" i="22"/>
  <c r="D5" i="22"/>
  <c r="D4" i="22"/>
  <c r="C13" i="22"/>
  <c r="C12" i="22"/>
  <c r="C11" i="22"/>
  <c r="C9" i="22"/>
  <c r="C8" i="22"/>
  <c r="C7" i="22"/>
  <c r="C6" i="22"/>
  <c r="C5" i="22"/>
  <c r="C4" i="22"/>
  <c r="C3" i="22"/>
  <c r="B3" i="22"/>
  <c r="D2" i="22"/>
  <c r="C2" i="22"/>
  <c r="B13" i="22"/>
  <c r="B12" i="22"/>
  <c r="B11" i="22"/>
  <c r="B9" i="22"/>
  <c r="B8" i="22"/>
  <c r="E8" i="22" s="1"/>
  <c r="B7" i="22"/>
  <c r="B6" i="22"/>
  <c r="B5" i="22"/>
  <c r="B4" i="22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22" l="1"/>
  <c r="E6" i="22"/>
  <c r="E11" i="22"/>
  <c r="E4" i="22"/>
  <c r="E13" i="22"/>
  <c r="E12" i="22"/>
  <c r="E10" i="22"/>
  <c r="E7" i="22"/>
  <c r="E3" i="22"/>
  <c r="E5" i="22"/>
  <c r="E2" i="22"/>
</calcChain>
</file>

<file path=xl/sharedStrings.xml><?xml version="1.0" encoding="utf-8"?>
<sst xmlns="http://schemas.openxmlformats.org/spreadsheetml/2006/main" count="33085" uniqueCount="8405">
  <si>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</si>
  <si>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</si>
  <si>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</si>
  <si>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</si>
  <si>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</si>
  <si>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</si>
  <si>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</si>
  <si>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</si>
  <si>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</si>
  <si>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</si>
  <si>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</si>
  <si>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</si>
  <si>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</si>
  <si>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</si>
  <si>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</si>
  <si>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</si>
  <si>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</si>
  <si>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</si>
  <si>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</si>
  <si>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</si>
  <si>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</si>
  <si>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</si>
  <si>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</si>
  <si>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</si>
  <si>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</si>
  <si>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</si>
  <si>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</si>
  <si>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</si>
  <si>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</si>
  <si>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</si>
  <si>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</si>
  <si>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</si>
  <si>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</si>
  <si>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</si>
  <si>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</si>
  <si>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</si>
  <si>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</si>
  <si>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</si>
  <si>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</si>
  <si>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</si>
  <si>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</si>
  <si>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</si>
  <si>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</si>
  <si>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</si>
  <si>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</si>
  <si>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</si>
  <si>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</si>
  <si>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</si>
  <si>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</si>
  <si>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</si>
  <si>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</si>
  <si>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</si>
  <si>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</si>
  <si>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</si>
  <si>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</si>
  <si>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</si>
  <si>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</si>
  <si>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</si>
  <si>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</si>
  <si>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</si>
  <si>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</si>
  <si>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</si>
  <si>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</si>
  <si>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</si>
  <si>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</si>
  <si>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</si>
  <si>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</si>
  <si>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</si>
  <si>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</si>
  <si>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</si>
  <si>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</si>
  <si>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</si>
  <si>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</si>
  <si>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</si>
  <si>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</si>
  <si>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</si>
  <si>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</si>
  <si>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</si>
  <si>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</si>
  <si>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</si>
  <si>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</si>
  <si>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</si>
  <si>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</si>
  <si>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</si>
  <si>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</si>
  <si>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</si>
  <si>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</si>
  <si>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</si>
  <si>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</si>
  <si>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</si>
  <si>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</si>
  <si>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</si>
  <si>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</si>
  <si>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</si>
  <si>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</si>
  <si>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</si>
  <si>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</si>
  <si>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</si>
  <si>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</si>
  <si>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</si>
  <si>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</si>
  <si>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</si>
  <si>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</si>
  <si>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</si>
  <si>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</si>
  <si>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</si>
  <si>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</si>
  <si>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</si>
  <si>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</si>
  <si>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</si>
  <si>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</si>
  <si>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</si>
  <si>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</si>
  <si>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</si>
  <si>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</si>
  <si>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</si>
  <si>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</si>
  <si>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</si>
  <si>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</si>
  <si>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</si>
  <si>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</si>
  <si>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</si>
  <si>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</si>
  <si>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</si>
  <si>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</si>
  <si>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</si>
  <si>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</si>
  <si>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</si>
  <si>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</si>
  <si>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</si>
  <si>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</si>
  <si>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</si>
  <si>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</si>
  <si>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</si>
  <si>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</si>
  <si>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</si>
  <si>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</si>
  <si>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</si>
  <si>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</si>
  <si>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</si>
  <si>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</si>
  <si>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</si>
  <si>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</si>
  <si>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</si>
  <si>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</si>
  <si>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</si>
  <si>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</si>
  <si>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</si>
  <si>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</si>
  <si>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</si>
  <si>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</si>
  <si>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</si>
  <si>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</si>
  <si>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</si>
  <si>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</si>
  <si>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</si>
  <si>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</si>
  <si>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</si>
  <si>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</si>
  <si>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</si>
  <si>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</si>
  <si>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</si>
  <si>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</si>
  <si>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</si>
  <si>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</si>
  <si>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</si>
  <si>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</si>
  <si>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</si>
  <si>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</si>
  <si>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</si>
  <si>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</si>
  <si>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</si>
  <si>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</si>
  <si>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</si>
  <si>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</si>
  <si>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</si>
  <si>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</si>
  <si>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</si>
  <si>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</si>
  <si>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</si>
  <si>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</si>
  <si>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</si>
  <si>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</si>
  <si>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</si>
  <si>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</si>
  <si>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</si>
  <si>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</si>
  <si>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</si>
  <si>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</si>
  <si>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</si>
  <si>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</si>
  <si>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</si>
  <si>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</si>
  <si>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</si>
  <si>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</si>
  <si>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</si>
  <si>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</si>
  <si>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</si>
  <si>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</si>
  <si>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</si>
  <si>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</si>
  <si>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</si>
  <si>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</si>
  <si>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</si>
  <si>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</si>
  <si>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</si>
  <si>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</si>
  <si>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</si>
  <si>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</si>
  <si>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</si>
  <si>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</si>
  <si>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</si>
  <si>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</si>
  <si>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</si>
  <si>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</si>
  <si>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</si>
  <si>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</si>
  <si>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</si>
  <si>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</si>
  <si>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</si>
  <si>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</si>
  <si>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</si>
  <si>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</si>
  <si>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</si>
  <si>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</si>
  <si>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</si>
  <si>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</si>
  <si>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</si>
  <si>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</si>
  <si>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</si>
  <si>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</si>
  <si>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</si>
  <si>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</si>
  <si>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</si>
  <si>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</si>
  <si>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</si>
  <si>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</si>
  <si>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</si>
  <si>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</si>
  <si>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</si>
  <si>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</si>
  <si>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</si>
  <si>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</si>
  <si>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</si>
  <si>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</si>
  <si>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</si>
  <si>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</si>
  <si>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</si>
  <si>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</si>
  <si>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</si>
  <si>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</si>
  <si>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</si>
  <si>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</si>
  <si>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</si>
  <si>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</si>
  <si>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</si>
  <si>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</si>
  <si>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</si>
  <si>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</si>
  <si>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</si>
  <si>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</si>
  <si>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</si>
  <si>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</si>
  <si>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</si>
  <si>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</si>
  <si>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</si>
  <si>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</si>
  <si>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</si>
  <si>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</si>
  <si>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</si>
  <si>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</si>
  <si>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</si>
  <si>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</si>
  <si>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</si>
  <si>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</si>
  <si>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</si>
  <si>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</si>
  <si>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</si>
  <si>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</si>
  <si>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</si>
  <si>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</si>
  <si>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</si>
  <si>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</si>
  <si>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</si>
  <si>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</si>
  <si>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</si>
  <si>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</si>
  <si>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</si>
  <si>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</si>
  <si>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</si>
  <si>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</si>
  <si>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</si>
  <si>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</si>
  <si>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</si>
  <si>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</si>
  <si>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</si>
  <si>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</si>
  <si>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</si>
  <si>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</si>
  <si>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</si>
  <si>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</si>
  <si>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</si>
  <si>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</si>
  <si>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</si>
  <si>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</si>
  <si>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</si>
  <si>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</si>
  <si>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</si>
  <si>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</si>
  <si>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</si>
  <si>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</si>
  <si>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</si>
  <si>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</si>
  <si>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</si>
  <si>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</si>
  <si>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</si>
  <si>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</si>
  <si>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</si>
  <si>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</si>
  <si>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</si>
  <si>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</si>
  <si>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</si>
  <si>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</si>
  <si>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</si>
  <si>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</si>
  <si>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</si>
  <si>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</si>
  <si>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</si>
  <si>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</si>
  <si>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</si>
  <si>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</si>
  <si>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</si>
  <si>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</si>
  <si>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</si>
  <si>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</si>
  <si>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</si>
  <si>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</si>
  <si>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</si>
  <si>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</si>
  <si>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</si>
  <si>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</si>
  <si>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</si>
  <si>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</si>
  <si>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</si>
  <si>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</si>
  <si>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</si>
  <si>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</si>
  <si>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</si>
  <si>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</si>
  <si>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</si>
  <si>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</si>
  <si>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</si>
  <si>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</si>
  <si>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</si>
  <si>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</si>
  <si>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</si>
  <si>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</si>
  <si>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</si>
  <si>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</si>
  <si>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</si>
  <si>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</si>
  <si>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</si>
  <si>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</si>
  <si>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</si>
  <si>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</si>
  <si>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</si>
  <si>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</si>
  <si>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</si>
  <si>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</si>
  <si>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</si>
  <si>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</si>
  <si>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</si>
  <si>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</si>
  <si>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</si>
  <si>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</si>
  <si>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</si>
  <si>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</si>
  <si>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</si>
  <si>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</si>
  <si>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</si>
  <si>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</si>
  <si>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</si>
  <si>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</si>
  <si>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</si>
  <si>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</si>
  <si>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</si>
  <si>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</si>
  <si>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</si>
  <si>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</si>
  <si>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</si>
  <si>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</si>
  <si>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</si>
  <si>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</si>
  <si>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</si>
  <si>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</si>
  <si>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</si>
  <si>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</si>
  <si>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</si>
  <si>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</si>
  <si>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</si>
  <si>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</si>
  <si>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</si>
  <si>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</si>
  <si>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</si>
  <si>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</si>
  <si>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</si>
  <si>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</si>
  <si>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</si>
  <si>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</si>
  <si>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</si>
  <si>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</si>
  <si>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</si>
  <si>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</si>
  <si>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</si>
  <si>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</si>
  <si>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</si>
  <si>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</si>
  <si>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</si>
  <si>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</si>
  <si>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</si>
  <si>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</si>
  <si>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</si>
  <si>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</si>
  <si>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</si>
  <si>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</si>
  <si>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</si>
  <si>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</si>
  <si>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</si>
  <si>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</si>
  <si>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</si>
  <si>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</si>
  <si>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</si>
  <si>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</si>
  <si>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</si>
  <si>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</si>
  <si>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</si>
  <si>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</si>
  <si>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</si>
  <si>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</si>
  <si>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</si>
  <si>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</si>
  <si>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</si>
  <si>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</si>
  <si>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</si>
  <si>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</si>
  <si>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</si>
  <si>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</si>
  <si>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</si>
  <si>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</si>
  <si>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</si>
  <si>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</si>
  <si>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</si>
  <si>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</si>
  <si>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</si>
  <si>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</si>
  <si>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</si>
  <si>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</si>
  <si>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</si>
  <si>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</si>
  <si>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</si>
  <si>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</si>
  <si>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</si>
  <si>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</si>
  <si>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</si>
  <si>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</si>
  <si>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</si>
  <si>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</si>
  <si>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</si>
  <si>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</si>
  <si>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</si>
  <si>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</si>
  <si>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</si>
  <si>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</si>
  <si>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</si>
  <si>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</si>
  <si>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</si>
  <si>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</si>
  <si>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</si>
  <si>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</si>
  <si>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</si>
  <si>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</si>
  <si>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</si>
  <si>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</si>
  <si>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</si>
  <si>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</si>
  <si>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</si>
  <si>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</si>
  <si>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</si>
  <si>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</si>
  <si>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</si>
  <si>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</si>
  <si>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</si>
  <si>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</si>
  <si>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</si>
  <si>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</si>
  <si>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</si>
  <si>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</si>
  <si>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</si>
  <si>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</si>
  <si>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</si>
  <si>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</si>
  <si>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</si>
  <si>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</si>
  <si>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</si>
  <si>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</si>
  <si>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</si>
  <si>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</si>
  <si>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</si>
  <si>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</si>
  <si>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</si>
  <si>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</si>
  <si>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</si>
  <si>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</si>
  <si>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</si>
  <si>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</si>
  <si>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</si>
  <si>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</si>
  <si>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</si>
  <si>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</si>
  <si>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</si>
  <si>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</si>
  <si>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</si>
  <si>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</si>
  <si>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</si>
  <si>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</si>
  <si>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</si>
  <si>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</si>
  <si>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</si>
  <si>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</si>
  <si>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</si>
  <si>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</si>
  <si>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</si>
  <si>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</si>
  <si>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</si>
  <si>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</si>
  <si>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</si>
  <si>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</si>
  <si>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</si>
  <si>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</si>
  <si>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</si>
  <si>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</si>
  <si>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</si>
  <si>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</si>
  <si>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</si>
  <si>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</si>
  <si>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</si>
  <si>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</si>
  <si>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</si>
  <si>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</si>
  <si>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</si>
  <si>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</si>
  <si>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</si>
  <si>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</si>
  <si>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</si>
  <si>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</si>
  <si>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</si>
  <si>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</si>
  <si>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</si>
  <si>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</si>
  <si>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</si>
  <si>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</si>
  <si>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</si>
  <si>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</si>
  <si>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</si>
  <si>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</si>
  <si>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</si>
  <si>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</si>
  <si>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</si>
  <si>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</si>
  <si>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</si>
  <si>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</si>
  <si>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</si>
  <si>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</si>
  <si>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</si>
  <si>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</si>
  <si>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</si>
  <si>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</si>
  <si>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</si>
  <si>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</si>
  <si>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</si>
  <si>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</si>
  <si>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</si>
  <si>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</si>
  <si>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</si>
  <si>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</si>
  <si>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</si>
  <si>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</si>
  <si>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</si>
  <si>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</si>
  <si>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</si>
  <si>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</si>
  <si>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</si>
  <si>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</si>
  <si>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</si>
  <si>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</si>
  <si>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</si>
  <si>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</si>
  <si>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</si>
  <si>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</si>
  <si>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</si>
  <si>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</si>
  <si>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</si>
  <si>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</si>
  <si>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</si>
  <si>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</si>
  <si>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</si>
  <si>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</si>
  <si>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</si>
  <si>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</si>
  <si>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</si>
  <si>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</si>
  <si>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</si>
  <si>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</si>
  <si>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</si>
  <si>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</si>
  <si>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</si>
  <si>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</si>
  <si>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</si>
  <si>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</si>
  <si>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</si>
  <si>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</si>
  <si>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</si>
  <si>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</si>
  <si>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</si>
  <si>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</si>
  <si>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</si>
  <si>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</si>
  <si>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</si>
  <si>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</si>
  <si>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</si>
  <si>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</si>
  <si>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</si>
  <si>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</si>
  <si>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</si>
  <si>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</si>
  <si>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</si>
  <si>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</si>
  <si>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</si>
  <si>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</si>
  <si>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</si>
  <si>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</si>
  <si>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</si>
  <si>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</si>
  <si>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</si>
  <si>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</si>
  <si>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</si>
  <si>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</si>
  <si>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</si>
  <si>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</si>
  <si>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</si>
  <si>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</si>
  <si>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</si>
  <si>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</si>
  <si>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</si>
  <si>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</si>
  <si>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</si>
  <si>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</si>
  <si>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</si>
  <si>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</si>
  <si>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</si>
  <si>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</si>
  <si>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</si>
  <si>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</si>
  <si>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</si>
  <si>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</si>
  <si>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</si>
  <si>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</si>
  <si>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</si>
  <si>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</si>
  <si>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</si>
  <si>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</si>
  <si>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</si>
  <si>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</si>
  <si>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</si>
  <si>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</si>
  <si>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</si>
  <si>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</si>
  <si>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</si>
  <si>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</si>
  <si>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</si>
  <si>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</si>
  <si>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</si>
  <si>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</si>
  <si>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</si>
  <si>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</si>
  <si>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</si>
  <si>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</si>
  <si>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</si>
  <si>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</si>
  <si>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</si>
  <si>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</si>
  <si>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</si>
  <si>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</si>
  <si>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</si>
  <si>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</si>
  <si>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</si>
  <si>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</si>
  <si>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</si>
  <si>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</si>
  <si>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</si>
  <si>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</si>
  <si>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</si>
  <si>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</si>
  <si>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</si>
  <si>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</si>
  <si>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</si>
  <si>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</si>
  <si>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</si>
  <si>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</si>
  <si>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</si>
  <si>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</si>
  <si>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</si>
  <si>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</si>
  <si>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</si>
  <si>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</si>
  <si>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</si>
  <si>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</si>
  <si>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</si>
  <si>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</si>
  <si>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</si>
  <si>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</si>
  <si>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</si>
  <si>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</si>
  <si>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</si>
  <si>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</si>
  <si>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</si>
  <si>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</si>
  <si>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</si>
  <si>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</si>
  <si>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</si>
  <si>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</si>
  <si>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</si>
  <si>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</si>
  <si>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</si>
  <si>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</si>
  <si>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</si>
  <si>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</si>
  <si>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</si>
  <si>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</si>
  <si>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</si>
  <si>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</si>
  <si>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</si>
  <si>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</si>
  <si>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</si>
  <si>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</si>
  <si>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</si>
  <si>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</si>
  <si>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</si>
  <si>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</si>
  <si>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</si>
  <si>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</si>
  <si>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</si>
  <si>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</si>
  <si>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</si>
  <si>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</si>
  <si>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</si>
  <si>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</si>
  <si>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</si>
  <si>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</si>
  <si>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</si>
  <si>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</si>
  <si>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</si>
  <si>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</si>
  <si>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</si>
  <si>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</si>
  <si>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</si>
  <si>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</si>
  <si>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</si>
  <si>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</si>
  <si>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</si>
  <si>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</si>
  <si>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</si>
  <si>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</si>
  <si>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</si>
  <si>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</si>
  <si>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</si>
  <si>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</si>
  <si>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</si>
  <si>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</si>
  <si>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</si>
  <si>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</si>
  <si>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</si>
  <si>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</si>
  <si>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</si>
  <si>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</si>
  <si>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</si>
  <si>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</si>
  <si>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</si>
  <si>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</si>
  <si>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</si>
  <si>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</si>
  <si>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</si>
  <si>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</si>
  <si>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</si>
  <si>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</si>
  <si>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</si>
  <si>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</si>
  <si>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</si>
  <si>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</si>
  <si>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</si>
  <si>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</si>
  <si>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</si>
  <si>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</si>
  <si>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</si>
  <si>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</si>
  <si>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</si>
  <si>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</si>
  <si>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</si>
  <si>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</si>
  <si>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</si>
  <si>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</si>
  <si>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</si>
  <si>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</si>
  <si>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</si>
  <si>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</si>
  <si>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</si>
  <si>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</si>
  <si>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</si>
  <si>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</si>
  <si>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</si>
  <si>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</si>
  <si>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</si>
  <si>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</si>
  <si>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</si>
  <si>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</si>
  <si>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</si>
  <si>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</si>
  <si>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</si>
  <si>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</si>
  <si>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</si>
  <si>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</si>
  <si>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</si>
  <si>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</si>
  <si>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</si>
  <si>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</si>
  <si>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</si>
  <si>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</si>
  <si>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</si>
  <si>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</si>
  <si>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</si>
  <si>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</si>
  <si>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</si>
  <si>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</si>
  <si>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</si>
  <si>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</si>
  <si>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</si>
  <si>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</si>
  <si>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</si>
  <si>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</si>
  <si>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</si>
  <si>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</si>
  <si>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</si>
  <si>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</si>
  <si>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</si>
  <si>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</si>
  <si>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</si>
  <si>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</si>
  <si>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</si>
  <si>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</si>
  <si>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</si>
  <si>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</si>
  <si>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</si>
  <si>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</si>
  <si>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</si>
  <si>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</si>
  <si>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</si>
  <si>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</si>
  <si>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</si>
  <si>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</si>
  <si>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</si>
  <si>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</si>
  <si>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</si>
  <si>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</si>
  <si>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</si>
  <si>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</si>
  <si>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</si>
  <si>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</si>
  <si>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</si>
  <si>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</si>
  <si>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</si>
  <si>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</si>
  <si>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</si>
  <si>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</si>
  <si>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</si>
  <si>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</si>
  <si>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</si>
  <si>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</si>
  <si>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</si>
  <si>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</si>
  <si>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</si>
  <si>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</si>
  <si>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</si>
  <si>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</si>
  <si>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</si>
  <si>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</si>
  <si>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</si>
  <si>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</si>
  <si>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</si>
  <si>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</si>
  <si>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</si>
  <si>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</si>
  <si>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</si>
  <si>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</si>
  <si>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</si>
  <si>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</si>
  <si>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</si>
  <si>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</si>
  <si>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</si>
  <si>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</si>
  <si>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</si>
  <si>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</si>
  <si>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</si>
  <si>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</si>
  <si>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</si>
  <si>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</si>
  <si>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</si>
  <si>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</si>
  <si>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</si>
  <si>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</si>
  <si>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</si>
  <si>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</si>
  <si>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</si>
  <si>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</si>
  <si>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</si>
  <si>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</si>
  <si>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</si>
  <si>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</si>
  <si>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</si>
  <si>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</si>
  <si>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</si>
  <si>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</si>
  <si>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</si>
  <si>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</si>
  <si>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</si>
  <si>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</si>
  <si>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</si>
  <si>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</si>
  <si>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</si>
  <si>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</si>
  <si>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</si>
  <si>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</si>
  <si>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</si>
  <si>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</si>
  <si>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</si>
  <si>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</si>
  <si>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</si>
  <si>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</si>
  <si>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</si>
  <si>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</si>
  <si>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</si>
  <si>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</si>
  <si>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</si>
  <si>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</si>
  <si>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</si>
  <si>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</si>
  <si>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</si>
  <si>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</si>
  <si>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</si>
  <si>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</si>
  <si>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</si>
  <si>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</si>
  <si>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</si>
  <si>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</si>
  <si>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</si>
  <si>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</si>
  <si>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</si>
  <si>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</si>
  <si>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</si>
  <si>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</si>
  <si>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</si>
  <si>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</si>
  <si>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</si>
  <si>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</si>
  <si>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</si>
  <si>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</si>
  <si>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</si>
  <si>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</si>
  <si>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</si>
  <si>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</si>
  <si>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</si>
  <si>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</si>
  <si>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</si>
  <si>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</si>
  <si>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</si>
  <si>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</si>
  <si>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</si>
  <si>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</si>
  <si>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</si>
  <si>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</si>
  <si>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</si>
  <si>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</si>
  <si>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</si>
  <si>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</si>
  <si>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</si>
  <si>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</si>
  <si>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</si>
  <si>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</si>
  <si>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</si>
  <si>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</si>
  <si>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</si>
  <si>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</si>
  <si>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</si>
  <si>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</si>
  <si>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</si>
  <si>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</si>
  <si>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</si>
  <si>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</si>
  <si>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</si>
  <si>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</si>
  <si>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</si>
  <si>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</si>
  <si>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</si>
  <si>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</si>
  <si>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</si>
  <si>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</si>
  <si>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</si>
  <si>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</si>
  <si>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</si>
  <si>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</si>
  <si>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</si>
  <si>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</si>
  <si>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</si>
  <si>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</si>
  <si>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</si>
  <si>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</si>
  <si>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</si>
  <si>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</si>
  <si>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</si>
  <si>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</si>
  <si>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</si>
  <si>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</si>
  <si>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</si>
  <si>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</si>
  <si>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</si>
  <si>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</si>
  <si>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</si>
  <si>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</si>
  <si>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</si>
  <si>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</si>
  <si>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</si>
  <si>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</si>
  <si>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</si>
  <si>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</si>
  <si>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</si>
  <si>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</si>
  <si>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</si>
  <si>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</si>
  <si>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</si>
  <si>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</si>
  <si>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</si>
  <si>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</si>
  <si>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</si>
  <si>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</si>
  <si>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</si>
  <si>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</si>
  <si>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</si>
  <si>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</si>
  <si>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</si>
  <si>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</si>
  <si>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</si>
  <si>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</si>
  <si>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</si>
  <si>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</si>
  <si>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</si>
  <si>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</si>
  <si>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</si>
  <si>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</si>
  <si>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</si>
  <si>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</si>
  <si>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</si>
  <si>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</si>
  <si>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</si>
  <si>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</si>
  <si>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</si>
  <si>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</si>
  <si>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</si>
  <si>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</si>
  <si>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</si>
  <si>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</si>
  <si>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</si>
  <si>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</si>
  <si>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</si>
  <si>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</si>
  <si>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</si>
  <si>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</si>
  <si>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</si>
  <si>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</si>
  <si>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</si>
  <si>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</si>
  <si>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</si>
  <si>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</si>
  <si>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</si>
  <si>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</si>
  <si>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</si>
  <si>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</si>
  <si>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</si>
  <si>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</si>
  <si>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</si>
  <si>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</si>
  <si>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</si>
  <si>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</si>
  <si>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</si>
  <si>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</si>
  <si>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</si>
  <si>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</si>
  <si>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</si>
  <si>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</si>
  <si>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</si>
  <si>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</si>
  <si>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</si>
  <si>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</si>
  <si>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</si>
  <si>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</si>
  <si>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</si>
  <si>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</si>
  <si>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</si>
  <si>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</si>
  <si>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</si>
  <si>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</si>
  <si>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</si>
  <si>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</si>
  <si>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</si>
  <si>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</si>
  <si>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</si>
  <si>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</si>
  <si>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</si>
  <si>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</si>
  <si>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</si>
  <si>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</si>
  <si>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</si>
  <si>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</si>
  <si>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</si>
  <si>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</si>
  <si>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</si>
  <si>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</si>
  <si>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</si>
  <si>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</si>
  <si>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</si>
  <si>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</si>
  <si>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</si>
  <si>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</si>
  <si>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</si>
  <si>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</si>
  <si>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</si>
  <si>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</si>
  <si>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</si>
  <si>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</si>
  <si>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</si>
  <si>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</si>
  <si>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</si>
  <si>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</si>
  <si>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</si>
  <si>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</si>
  <si>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</si>
  <si>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</si>
  <si>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</si>
  <si>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</si>
  <si>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</si>
  <si>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</si>
  <si>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</si>
  <si>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</si>
  <si>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</si>
  <si>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</si>
  <si>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</si>
  <si>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</si>
  <si>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</si>
  <si>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</si>
  <si>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</si>
  <si>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</si>
  <si>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</si>
  <si>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</si>
  <si>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</si>
  <si>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</si>
  <si>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</si>
  <si>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</si>
  <si>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</si>
  <si>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</si>
  <si>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</si>
  <si>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</si>
  <si>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</si>
  <si>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</si>
  <si>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</si>
  <si>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</si>
  <si>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</si>
  <si>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</si>
  <si>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</si>
  <si>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</si>
  <si>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</si>
  <si>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</si>
  <si>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</si>
  <si>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</si>
  <si>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</si>
  <si>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</si>
  <si>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</si>
  <si>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</si>
  <si>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</si>
  <si>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</si>
  <si>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</si>
  <si>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</si>
  <si>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</si>
  <si>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</si>
  <si>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</si>
  <si>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</si>
  <si>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</si>
  <si>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</si>
  <si>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</si>
  <si>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</si>
  <si>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</si>
  <si>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</si>
  <si>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</si>
  <si>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</si>
  <si>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</si>
  <si>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</si>
  <si>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</si>
  <si>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</si>
  <si>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</si>
  <si>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</si>
  <si>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</si>
  <si>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</si>
  <si>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</si>
  <si>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</si>
  <si>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</si>
  <si>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</si>
  <si>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</si>
  <si>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</si>
  <si>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</si>
  <si>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</si>
  <si>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</si>
  <si>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</si>
  <si>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</si>
  <si>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</si>
  <si>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</si>
  <si>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</si>
  <si>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</si>
  <si>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</si>
  <si>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</si>
  <si>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</si>
  <si>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</si>
  <si>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</si>
  <si>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</si>
  <si>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</si>
  <si>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</si>
  <si>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</si>
  <si>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</si>
  <si>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</si>
  <si>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</si>
  <si>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</si>
  <si>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</si>
  <si>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</si>
  <si>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</si>
  <si>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</si>
  <si>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</si>
  <si>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</si>
  <si>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</si>
  <si>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</si>
  <si>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</si>
  <si>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</si>
  <si>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</si>
  <si>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</si>
  <si>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</si>
  <si>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</si>
  <si>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</si>
  <si>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</si>
  <si>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</si>
  <si>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</si>
  <si>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</si>
  <si>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</si>
  <si>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</si>
  <si>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</si>
  <si>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</si>
  <si>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</si>
  <si>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</si>
  <si>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</si>
  <si>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</si>
  <si>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</si>
  <si>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</si>
  <si>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</si>
  <si>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</si>
  <si>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</si>
  <si>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</si>
  <si>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</si>
  <si>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</si>
  <si>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</si>
  <si>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</si>
  <si>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</si>
  <si>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</si>
  <si>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</si>
  <si>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</si>
  <si>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</si>
  <si>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</si>
  <si>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</si>
  <si>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</si>
  <si>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</si>
  <si>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</si>
  <si>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</si>
  <si>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</si>
  <si>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</si>
  <si>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</si>
  <si>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</si>
  <si>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</si>
  <si>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</si>
  <si>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</si>
  <si>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</si>
  <si>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</si>
  <si>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</si>
  <si>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</si>
  <si>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</si>
  <si>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</si>
  <si>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</si>
  <si>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</si>
  <si>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</si>
  <si>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</si>
  <si>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</si>
  <si>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</si>
  <si>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</si>
  <si>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</si>
  <si>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</si>
  <si>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</si>
  <si>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</si>
  <si>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</si>
  <si>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</si>
  <si>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</si>
  <si>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</si>
  <si>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</si>
  <si>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</si>
  <si>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</si>
  <si>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</si>
  <si>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</si>
  <si>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</si>
  <si>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</si>
  <si>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</si>
  <si>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</si>
  <si>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</si>
  <si>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</si>
  <si>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</si>
  <si>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</si>
  <si>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</si>
  <si>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</si>
  <si>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</si>
  <si>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</si>
  <si>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</si>
  <si>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</si>
  <si>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</si>
  <si>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</si>
  <si>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</si>
  <si>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</si>
  <si>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</si>
  <si>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</si>
  <si>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</si>
  <si>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</si>
  <si>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</si>
  <si>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</si>
  <si>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</si>
  <si>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</si>
  <si>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</si>
  <si>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</si>
  <si>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</si>
  <si>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</si>
  <si>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</si>
  <si>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</si>
  <si>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</si>
  <si>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</si>
  <si>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</si>
  <si>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</si>
  <si>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</si>
  <si>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</si>
  <si>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</si>
  <si>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</si>
  <si>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</si>
  <si>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</si>
  <si>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</si>
  <si>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</si>
  <si>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</si>
  <si>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</si>
  <si>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</si>
  <si>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</si>
  <si>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</si>
  <si>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</si>
  <si>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</si>
  <si>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</si>
  <si>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</si>
  <si>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</si>
  <si>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</si>
  <si>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</si>
  <si>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</si>
  <si>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</si>
  <si>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</si>
  <si>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</si>
  <si>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</si>
  <si>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</si>
  <si>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</si>
  <si>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</si>
  <si>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</si>
  <si>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</si>
  <si>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</si>
  <si>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</si>
  <si>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</si>
  <si>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</si>
  <si>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</si>
  <si>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</si>
  <si>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</si>
  <si>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</si>
  <si>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</si>
  <si>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</si>
  <si>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</si>
  <si>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</si>
  <si>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</si>
  <si>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</si>
  <si>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</si>
  <si>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</si>
  <si>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</si>
  <si>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</si>
  <si>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</si>
  <si>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</si>
  <si>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</si>
  <si>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</si>
  <si>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</si>
  <si>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</si>
  <si>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</si>
  <si>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</si>
  <si>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</si>
  <si>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</si>
  <si>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</si>
  <si>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</si>
  <si>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</si>
  <si>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</si>
  <si>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</si>
  <si>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</si>
  <si>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</si>
  <si>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</si>
  <si>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</si>
  <si>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</si>
  <si>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</si>
  <si>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</si>
  <si>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</si>
  <si>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</si>
  <si>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</si>
  <si>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</si>
  <si>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</si>
  <si>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</si>
  <si>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</si>
  <si>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</si>
  <si>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</si>
  <si>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</si>
  <si>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</si>
  <si>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</si>
  <si>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</si>
  <si>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</si>
  <si>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</si>
  <si>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</si>
  <si>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</si>
  <si>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</si>
  <si>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</si>
  <si>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</si>
  <si>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</si>
  <si>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</si>
  <si>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</si>
  <si>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</si>
  <si>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</si>
  <si>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</si>
  <si>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</si>
  <si>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</si>
  <si>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</si>
  <si>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</si>
  <si>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</si>
  <si>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</si>
  <si>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</si>
  <si>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</si>
  <si>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</si>
  <si>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</si>
  <si>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</si>
  <si>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</si>
  <si>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</si>
  <si>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</si>
  <si>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</si>
  <si>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</si>
  <si>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</si>
  <si>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</si>
  <si>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</si>
  <si>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</si>
  <si>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</si>
  <si>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</si>
  <si>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</si>
  <si>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</si>
  <si>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</si>
  <si>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</si>
  <si>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</si>
  <si>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</si>
  <si>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</si>
  <si>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</si>
  <si>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</si>
  <si>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</si>
  <si>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</si>
  <si>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</si>
  <si>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</si>
  <si>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</si>
  <si>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</si>
  <si>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</si>
  <si>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</si>
  <si>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</si>
  <si>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</si>
  <si>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</si>
  <si>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</si>
  <si>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</si>
  <si>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</si>
  <si>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</si>
  <si>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</si>
  <si>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</si>
  <si>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</si>
  <si>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</si>
  <si>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</si>
  <si>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</si>
  <si>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</si>
  <si>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</si>
  <si>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</si>
  <si>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</si>
  <si>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</si>
  <si>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</si>
  <si>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</si>
  <si>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</si>
  <si>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</si>
  <si>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</si>
  <si>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</si>
  <si>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</si>
  <si>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</si>
  <si>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</si>
  <si>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</si>
  <si>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</si>
  <si>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</si>
  <si>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</si>
  <si>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</si>
  <si>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</si>
  <si>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</si>
  <si>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</si>
  <si>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</si>
  <si>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</si>
  <si>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</si>
  <si>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</si>
  <si>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</si>
  <si>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</si>
  <si>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</si>
  <si>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</si>
  <si>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</si>
  <si>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</si>
  <si>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</si>
  <si>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</si>
  <si>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</si>
  <si>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</si>
  <si>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</si>
  <si>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</si>
  <si>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</si>
  <si>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</si>
  <si>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</si>
  <si>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</si>
  <si>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</si>
  <si>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</si>
  <si>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</si>
  <si>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</si>
  <si>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</si>
  <si>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</si>
  <si>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</si>
  <si>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</si>
  <si>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</si>
  <si>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</si>
  <si>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</si>
  <si>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</si>
  <si>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</si>
  <si>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</si>
  <si>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</si>
  <si>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</si>
  <si>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</si>
  <si>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</si>
  <si>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</si>
  <si>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</si>
  <si>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</si>
  <si>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</si>
  <si>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</si>
  <si>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</si>
  <si>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</si>
  <si>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</si>
  <si>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</si>
  <si>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</si>
  <si>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</si>
  <si>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</si>
  <si>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</si>
  <si>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</si>
  <si>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</si>
  <si>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</si>
  <si>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</si>
  <si>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</si>
  <si>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</si>
  <si>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</si>
  <si>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</si>
  <si>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</si>
  <si>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</si>
  <si>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</si>
  <si>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</si>
  <si>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</si>
  <si>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</si>
  <si>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</si>
  <si>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</si>
  <si>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</si>
  <si>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</si>
  <si>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</si>
  <si>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</si>
  <si>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</si>
  <si>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</si>
  <si>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</si>
  <si>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</si>
  <si>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</si>
  <si>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</si>
  <si>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</si>
  <si>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</si>
  <si>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</si>
  <si>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</si>
  <si>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</si>
  <si>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</si>
  <si>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</si>
  <si>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</si>
  <si>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</si>
  <si>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</si>
  <si>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</si>
  <si>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</si>
  <si>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</si>
  <si>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</si>
  <si>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</si>
  <si>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</si>
  <si>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</si>
  <si>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</si>
  <si>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</si>
  <si>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</si>
  <si>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</si>
  <si>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</si>
  <si>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</si>
  <si>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</si>
  <si>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</si>
  <si>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</si>
  <si>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</si>
  <si>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</si>
  <si>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</si>
  <si>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</si>
  <si>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</si>
  <si>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</si>
  <si>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</si>
  <si>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</si>
  <si>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</si>
  <si>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</si>
  <si>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</si>
  <si>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</si>
  <si>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</si>
  <si>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</si>
  <si>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</si>
  <si>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</si>
  <si>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</si>
  <si>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</si>
  <si>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</si>
  <si>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</si>
  <si>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</si>
  <si>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</si>
  <si>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</si>
  <si>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</si>
  <si>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</si>
  <si>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</si>
  <si>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</si>
  <si>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</si>
  <si>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</si>
  <si>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</si>
  <si>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</si>
  <si>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</si>
  <si>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</si>
  <si>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</si>
  <si>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</si>
  <si>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</si>
  <si>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</si>
  <si>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</si>
  <si>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</si>
  <si>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</si>
  <si>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</si>
  <si>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</si>
  <si>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</si>
  <si>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</si>
  <si>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</si>
  <si>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</si>
  <si>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</si>
  <si>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</si>
  <si>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</si>
  <si>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</si>
  <si>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</si>
  <si>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</si>
  <si>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</si>
  <si>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</si>
  <si>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</si>
  <si>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</si>
  <si>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</si>
  <si>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</si>
  <si>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</si>
  <si>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</si>
  <si>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</si>
  <si>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</si>
  <si>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</si>
  <si>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</si>
  <si>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</si>
  <si>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</si>
  <si>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</si>
  <si>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</si>
  <si>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</si>
  <si>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</si>
  <si>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</si>
  <si>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</si>
  <si>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</si>
  <si>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</si>
  <si>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</si>
  <si>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</si>
  <si>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</si>
  <si>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</si>
  <si>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</si>
  <si>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</si>
  <si>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</si>
  <si>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</si>
  <si>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</si>
  <si>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</si>
  <si>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</si>
  <si>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</si>
  <si>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</si>
  <si>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</si>
  <si>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</si>
  <si>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</si>
  <si>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</si>
  <si>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</si>
  <si>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</si>
  <si>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</si>
  <si>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</si>
  <si>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</si>
  <si>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</si>
  <si>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</si>
  <si>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</si>
  <si>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</si>
  <si>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</si>
  <si>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</si>
  <si>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</si>
  <si>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</si>
  <si>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</si>
  <si>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</si>
  <si>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</si>
  <si>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</si>
  <si>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</si>
  <si>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</si>
  <si>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</si>
  <si>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</si>
  <si>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</si>
  <si>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</si>
  <si>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</si>
  <si>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</si>
  <si>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</si>
  <si>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</si>
  <si>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</si>
  <si>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</si>
  <si>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</si>
  <si>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</si>
  <si>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</si>
  <si>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</si>
  <si>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</si>
  <si>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</si>
  <si>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</si>
  <si>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</si>
  <si>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</si>
  <si>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</si>
  <si>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</si>
  <si>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</si>
  <si>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</si>
  <si>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</si>
  <si>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</si>
  <si>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</si>
  <si>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</si>
  <si>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</si>
  <si>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</si>
  <si>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</si>
  <si>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</si>
  <si>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</si>
  <si>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</si>
  <si>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</si>
  <si>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</si>
  <si>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</si>
  <si>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</si>
  <si>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</si>
  <si>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</si>
  <si>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</si>
  <si>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</si>
  <si>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</si>
  <si>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</si>
  <si>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</si>
  <si>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</si>
  <si>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</si>
  <si>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</si>
  <si>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</si>
  <si>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</si>
  <si>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</si>
  <si>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</si>
  <si>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</si>
  <si>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</si>
  <si>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</si>
  <si>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</si>
  <si>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</si>
  <si>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</si>
  <si>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</si>
  <si>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</si>
  <si>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</si>
  <si>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</si>
  <si>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</si>
  <si>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</si>
  <si>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</si>
  <si>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</si>
  <si>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</si>
  <si>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</si>
  <si>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</si>
  <si>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</si>
  <si>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</si>
  <si>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</si>
  <si>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</si>
  <si>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</si>
  <si>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</si>
  <si>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</si>
  <si>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</si>
  <si>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</si>
  <si>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</si>
  <si>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</si>
  <si>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</si>
  <si>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</si>
  <si>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</si>
  <si>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</si>
  <si>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</si>
  <si>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</si>
  <si>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</si>
  <si>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</si>
  <si>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</si>
  <si>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</si>
  <si>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</si>
  <si>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</si>
  <si>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</si>
  <si>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</si>
  <si>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</si>
  <si>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</si>
  <si>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</si>
  <si>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</si>
  <si>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</si>
  <si>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</si>
  <si>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</si>
  <si>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</si>
  <si>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</si>
  <si>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</si>
  <si>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</si>
  <si>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</si>
  <si>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</si>
  <si>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</si>
  <si>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</si>
  <si>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</si>
  <si>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</si>
  <si>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</si>
  <si>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</si>
  <si>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</si>
  <si>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</si>
  <si>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</si>
  <si>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</si>
  <si>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</si>
  <si>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</si>
  <si>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</si>
  <si>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</si>
  <si>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</si>
  <si>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</si>
  <si>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</si>
  <si>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</si>
  <si>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</si>
  <si>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</si>
  <si>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</si>
  <si>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</si>
  <si>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</si>
  <si>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</si>
  <si>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</si>
  <si>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</si>
  <si>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</si>
  <si>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</si>
  <si>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</si>
  <si>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</si>
  <si>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</si>
  <si>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</si>
  <si>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</si>
  <si>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</si>
  <si>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</si>
  <si>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</si>
  <si>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</si>
  <si>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</si>
  <si>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</si>
  <si>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</si>
  <si>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</si>
  <si>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</si>
  <si>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</si>
  <si>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</si>
  <si>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</si>
  <si>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</si>
  <si>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</si>
  <si>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</si>
  <si>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</si>
  <si>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</si>
  <si>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</si>
  <si>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</si>
  <si>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</si>
  <si>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</si>
  <si>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</si>
  <si>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</si>
  <si>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</si>
  <si>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</si>
  <si>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</si>
  <si>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</si>
  <si>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</si>
  <si>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</si>
  <si>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</si>
  <si>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</si>
  <si>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</si>
  <si>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</si>
  <si>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</si>
  <si>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</si>
  <si>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</si>
  <si>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</si>
  <si>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</si>
  <si>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</si>
  <si>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</si>
  <si>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</si>
  <si>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</si>
  <si>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</si>
  <si>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</si>
  <si>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</si>
  <si>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</si>
  <si>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</si>
  <si>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</si>
  <si>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</si>
  <si>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</si>
  <si>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</si>
  <si>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</si>
  <si>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</si>
  <si>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</si>
  <si>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</si>
  <si>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</si>
  <si>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</si>
  <si>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</si>
  <si>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</si>
  <si>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</si>
  <si>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</si>
  <si>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</si>
  <si>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</si>
  <si>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</si>
  <si>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</si>
  <si>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</si>
  <si>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</si>
  <si>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</si>
  <si>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</si>
  <si>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</si>
  <si>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</si>
  <si>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</si>
  <si>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</si>
  <si>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</si>
  <si>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</si>
  <si>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</si>
  <si>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</si>
  <si>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</si>
  <si>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</si>
  <si>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</si>
  <si>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</si>
  <si>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</si>
  <si>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</si>
  <si>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</si>
  <si>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</si>
  <si>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</si>
  <si>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</si>
  <si>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</si>
  <si>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</si>
  <si>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</si>
  <si>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</si>
  <si>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</si>
  <si>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</si>
  <si>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</si>
  <si>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</si>
  <si>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</si>
  <si>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</si>
  <si>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</si>
  <si>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</si>
  <si>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</si>
  <si>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</si>
  <si>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</si>
  <si>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</si>
  <si>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</si>
  <si>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</si>
  <si>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</si>
  <si>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</si>
  <si>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</si>
  <si>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</si>
  <si>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</si>
  <si>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</si>
  <si>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</si>
  <si>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</si>
  <si>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</si>
  <si>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</si>
  <si>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</si>
  <si>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</si>
  <si>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</si>
  <si>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</si>
  <si>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</si>
  <si>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</si>
  <si>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</si>
  <si>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</si>
  <si>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</si>
  <si>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</si>
  <si>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</si>
  <si>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</si>
  <si>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</si>
  <si>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</si>
  <si>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</si>
  <si>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</si>
  <si>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</si>
  <si>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</si>
  <si>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</si>
  <si>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</si>
  <si>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</si>
  <si>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</si>
  <si>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</si>
  <si>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</si>
  <si>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</si>
  <si>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</si>
  <si>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</si>
  <si>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</si>
  <si>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</si>
  <si>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</si>
  <si>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</si>
  <si>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</si>
  <si>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</si>
  <si>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</si>
  <si>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</si>
  <si>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</si>
  <si>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</si>
  <si>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</si>
  <si>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</si>
  <si>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</si>
  <si>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</si>
  <si>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</si>
  <si>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</si>
  <si>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</si>
  <si>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</si>
  <si>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</si>
  <si>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</si>
  <si>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</si>
  <si>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</si>
  <si>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</si>
  <si>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</si>
  <si>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</si>
  <si>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</si>
  <si>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</si>
  <si>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</si>
  <si>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</si>
  <si>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</si>
  <si>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</si>
  <si>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</si>
  <si>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</si>
  <si>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</si>
  <si>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</si>
  <si>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</si>
  <si>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</si>
  <si>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</si>
  <si>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</si>
  <si>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</si>
  <si>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</si>
  <si>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</si>
  <si>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</si>
  <si>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</si>
  <si>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</si>
  <si>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</si>
  <si>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</si>
  <si>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</si>
  <si>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</si>
  <si>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</si>
  <si>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</si>
  <si>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</si>
  <si>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</si>
  <si>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</si>
  <si>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</si>
  <si>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</si>
  <si>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</si>
  <si>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</si>
  <si>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</si>
  <si>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</si>
  <si>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</si>
  <si>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</si>
  <si>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</si>
  <si>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</si>
  <si>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</si>
  <si>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</si>
  <si>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</si>
  <si>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</si>
  <si>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</si>
  <si>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</si>
  <si>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</si>
  <si>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</si>
  <si>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</si>
  <si>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</si>
  <si>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</si>
  <si>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</si>
  <si>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</si>
  <si>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</si>
  <si>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</si>
  <si>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</si>
  <si>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</si>
  <si>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</si>
  <si>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</si>
  <si>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</si>
  <si>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</si>
  <si>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</si>
  <si>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</si>
  <si>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</si>
  <si>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</si>
  <si>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</si>
  <si>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</si>
  <si>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</si>
  <si>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</si>
  <si>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</si>
  <si>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</si>
  <si>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</si>
  <si>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</si>
  <si>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</si>
  <si>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</si>
  <si>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</si>
  <si>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</si>
  <si>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</si>
  <si>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</si>
  <si>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</si>
  <si>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</si>
  <si>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</si>
  <si>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</si>
  <si>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</si>
  <si>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</si>
  <si>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</si>
  <si>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</si>
  <si>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</si>
  <si>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</si>
  <si>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</si>
  <si>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</si>
  <si>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</si>
  <si>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</si>
  <si>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</si>
  <si>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</si>
  <si>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</si>
  <si>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</si>
  <si>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</si>
  <si>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</si>
  <si>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</si>
  <si>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</si>
  <si>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</si>
  <si>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</si>
  <si>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</si>
  <si>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</si>
  <si>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</si>
  <si>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</si>
  <si>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</si>
  <si>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</si>
  <si>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</si>
  <si>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</si>
  <si>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</si>
  <si>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</si>
  <si>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</si>
  <si>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</si>
  <si>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</si>
  <si>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</si>
  <si>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</si>
  <si>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</si>
  <si>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</si>
  <si>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</si>
  <si>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</si>
  <si>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</si>
  <si>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</si>
  <si>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</si>
  <si>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</si>
  <si>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</si>
  <si>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</si>
  <si>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</si>
  <si>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</si>
  <si>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</si>
  <si>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</si>
  <si>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</si>
  <si>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</si>
  <si>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</si>
  <si>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</si>
  <si>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</si>
  <si>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</si>
  <si>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</si>
  <si>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</si>
  <si>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</si>
  <si>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</si>
  <si>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</si>
  <si>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</si>
  <si>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</si>
  <si>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</si>
  <si>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</si>
  <si>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</si>
  <si>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</si>
  <si>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</si>
  <si>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</si>
  <si>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</si>
  <si>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</si>
  <si>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</si>
  <si>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</si>
  <si>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</si>
  <si>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</si>
  <si>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</si>
  <si>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</si>
  <si>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</si>
  <si>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</si>
  <si>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</si>
  <si>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</si>
  <si>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</si>
  <si>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</si>
  <si>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</si>
  <si>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</si>
  <si>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</si>
  <si>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</si>
  <si>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</si>
  <si>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</si>
  <si>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</si>
  <si>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</si>
  <si>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</si>
  <si>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</si>
  <si>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</si>
  <si>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</si>
  <si>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</si>
  <si>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</si>
  <si>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</si>
  <si>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</si>
  <si>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</si>
  <si>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</si>
  <si>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</si>
  <si>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</si>
  <si>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</si>
  <si>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</si>
  <si>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</si>
  <si>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</si>
  <si>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</si>
  <si>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</si>
  <si>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</si>
  <si>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</si>
  <si>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</si>
  <si>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</si>
  <si>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</si>
  <si>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</si>
  <si>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</si>
  <si>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</si>
  <si>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</si>
  <si>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</si>
  <si>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</si>
  <si>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</si>
  <si>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</si>
  <si>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</si>
  <si>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</si>
  <si>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</si>
  <si>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</si>
  <si>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</si>
  <si>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</si>
  <si>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</si>
  <si>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</si>
  <si>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</si>
  <si>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</si>
  <si>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</si>
  <si>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</si>
  <si>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</si>
  <si>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</si>
  <si>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</si>
  <si>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</si>
  <si>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</si>
  <si>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</si>
  <si>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</si>
  <si>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</si>
  <si>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</si>
  <si>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</si>
  <si>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</si>
  <si>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</si>
  <si>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</si>
  <si>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</si>
  <si>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</si>
  <si>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</si>
  <si>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</si>
  <si>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</si>
  <si>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</si>
  <si>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</si>
  <si>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</si>
  <si>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</si>
  <si>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</si>
  <si>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</si>
  <si>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</si>
  <si>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</si>
  <si>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</si>
  <si>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</si>
  <si>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</si>
  <si>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</si>
  <si>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</si>
  <si>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</si>
  <si>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</si>
  <si>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</si>
  <si>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</si>
  <si>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</si>
  <si>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</si>
  <si>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</si>
  <si>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</si>
  <si>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</si>
  <si>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</si>
  <si>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</si>
  <si>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</si>
  <si>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</si>
  <si>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</si>
  <si>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</si>
  <si>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</si>
  <si>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</si>
  <si>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</si>
  <si>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</si>
  <si>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</si>
  <si>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</si>
  <si>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</si>
  <si>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</si>
  <si>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</si>
  <si>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</si>
  <si>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</si>
  <si>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</si>
  <si>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</si>
  <si>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</si>
  <si>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</si>
  <si>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</si>
  <si>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</si>
  <si>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</si>
  <si>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</si>
  <si>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</si>
  <si>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</si>
  <si>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</si>
  <si>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</si>
  <si>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</si>
  <si>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</si>
  <si>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</si>
  <si>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</si>
  <si>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</si>
  <si>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</si>
  <si>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</si>
  <si>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</si>
  <si>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</si>
  <si>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</si>
  <si>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</si>
  <si>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</si>
  <si>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</si>
  <si>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</si>
  <si>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</si>
  <si>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</si>
  <si>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</si>
  <si>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</si>
  <si>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</si>
  <si>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</si>
  <si>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</si>
  <si>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</si>
  <si>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</si>
  <si>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</si>
  <si>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</si>
  <si>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</si>
  <si>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</si>
  <si>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</si>
  <si>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</si>
  <si>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</si>
  <si>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</si>
  <si>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</si>
  <si>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</si>
  <si>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</si>
  <si>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</si>
  <si>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</si>
  <si>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</si>
  <si>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</si>
  <si>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</si>
  <si>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</si>
  <si>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</si>
  <si>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</si>
  <si>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</si>
  <si>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</si>
  <si>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</si>
  <si>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</si>
  <si>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</si>
  <si>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</si>
  <si>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</si>
  <si>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</si>
  <si>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</si>
  <si>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</si>
  <si>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</si>
  <si>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</si>
  <si>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</si>
  <si>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</si>
  <si>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</si>
  <si>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</si>
  <si>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</si>
  <si>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</si>
  <si>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</si>
  <si>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</si>
  <si>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</si>
  <si>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</si>
  <si>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</si>
  <si>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</si>
  <si>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</si>
  <si>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</si>
  <si>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</si>
  <si>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</si>
  <si>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</si>
  <si>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</si>
  <si>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</si>
  <si>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</si>
  <si>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</si>
  <si>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</si>
  <si>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</si>
  <si>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</si>
  <si>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</si>
  <si>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</si>
  <si>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</si>
  <si>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</si>
  <si>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</si>
  <si>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</si>
  <si>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</si>
  <si>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</si>
  <si>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</si>
  <si>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</si>
  <si>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</si>
  <si>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</si>
  <si>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</si>
  <si>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</si>
  <si>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</si>
  <si>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</si>
  <si>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</si>
  <si>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</si>
  <si>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</si>
  <si>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</si>
  <si>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</si>
  <si>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</si>
  <si>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</si>
  <si>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</si>
  <si>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</si>
  <si>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</si>
  <si>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</si>
  <si>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</si>
  <si>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</si>
  <si>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</si>
  <si>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</si>
  <si>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</si>
  <si>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</si>
  <si>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</si>
  <si>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</si>
  <si>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</si>
  <si>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</si>
  <si>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</si>
  <si>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</si>
  <si>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</si>
  <si>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</si>
  <si>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</si>
  <si>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</si>
  <si>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</si>
  <si>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</si>
  <si>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</si>
  <si>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</si>
  <si>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</si>
  <si>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</si>
  <si>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</si>
  <si>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</si>
  <si>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</si>
  <si>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</si>
  <si>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</si>
  <si>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</si>
  <si>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</si>
  <si>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</si>
  <si>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</si>
  <si>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</si>
  <si>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</si>
  <si>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</si>
  <si>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</si>
  <si>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</si>
  <si>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</si>
  <si>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</si>
  <si>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</si>
  <si>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</si>
  <si>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</si>
  <si>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</si>
  <si>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</si>
  <si>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</si>
  <si>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</si>
  <si>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</si>
  <si>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</si>
  <si>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</si>
  <si>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</si>
  <si>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</si>
  <si>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</si>
  <si>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</si>
  <si>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</si>
  <si>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</si>
  <si>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</si>
  <si>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</si>
  <si>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</si>
  <si>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</si>
  <si>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</si>
  <si>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</si>
  <si>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</si>
  <si>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</si>
  <si>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</si>
  <si>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</si>
  <si>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</si>
  <si>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</si>
  <si>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</si>
  <si>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</si>
  <si>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</si>
  <si>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</si>
  <si>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</si>
  <si>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</si>
  <si>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</si>
  <si>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</si>
  <si>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</si>
  <si>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</si>
  <si>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</si>
  <si>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</si>
  <si>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</si>
  <si>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</si>
  <si>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</si>
  <si>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</si>
  <si>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</si>
  <si>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</si>
  <si>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</si>
  <si>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</si>
  <si>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</si>
  <si>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</si>
  <si>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</si>
  <si>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</si>
  <si>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</si>
  <si>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</si>
  <si>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</si>
  <si>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</si>
  <si>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</si>
  <si>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</si>
  <si>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</si>
  <si>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</si>
  <si>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</si>
  <si>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</si>
  <si>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</si>
  <si>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</si>
  <si>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</si>
  <si>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</si>
  <si>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</si>
  <si>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</si>
  <si>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</si>
  <si>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</si>
  <si>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</si>
  <si>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</si>
  <si>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</si>
  <si>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</si>
  <si>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</si>
  <si>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</si>
  <si>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</si>
  <si>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</si>
  <si>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</si>
  <si>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</si>
  <si>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</si>
  <si>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</si>
  <si>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</si>
  <si>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</si>
  <si>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</si>
  <si>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</si>
  <si>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</si>
  <si>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</si>
  <si>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</si>
  <si>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</si>
  <si>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</si>
  <si>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</si>
  <si>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</si>
  <si>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</si>
  <si>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</si>
  <si>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</si>
  <si>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</si>
  <si>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</si>
  <si>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</si>
  <si>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</si>
  <si>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</si>
  <si>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</si>
  <si>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</si>
  <si>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</si>
  <si>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</si>
  <si>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</si>
  <si>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</si>
  <si>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</si>
  <si>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</si>
  <si>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</si>
  <si>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</si>
  <si>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</si>
  <si>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</si>
  <si>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</si>
  <si>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</si>
  <si>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</si>
  <si>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</si>
  <si>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</si>
  <si>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</si>
  <si>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</si>
  <si>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</si>
  <si>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</si>
  <si>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</si>
  <si>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</si>
  <si>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</si>
  <si>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</si>
  <si>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</si>
  <si>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</si>
  <si>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</si>
  <si>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</si>
  <si>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</si>
  <si>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</si>
  <si>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</si>
  <si>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</si>
  <si>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</si>
  <si>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</si>
  <si>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</si>
  <si>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</si>
  <si>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</si>
  <si>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</si>
  <si>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</si>
  <si>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</si>
  <si>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</si>
  <si>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</si>
  <si>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</si>
  <si>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</si>
  <si>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</si>
  <si>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</si>
  <si>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</si>
  <si>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</si>
  <si>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</si>
  <si>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</si>
  <si>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</si>
  <si>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</si>
  <si>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</si>
  <si>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</si>
  <si>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</si>
  <si>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</si>
  <si>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</si>
  <si>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</si>
  <si>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</si>
  <si>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</si>
  <si>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</si>
  <si>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</si>
  <si>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</si>
  <si>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</si>
  <si>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</si>
  <si>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</si>
  <si>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</si>
  <si>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</si>
  <si>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</si>
  <si>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</si>
  <si>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</si>
  <si>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</si>
  <si>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</si>
  <si>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</si>
  <si>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</si>
  <si>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</si>
  <si>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</si>
  <si>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</si>
  <si>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</si>
  <si>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</si>
  <si>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</si>
  <si>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</si>
  <si>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</si>
  <si>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</si>
  <si>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</si>
  <si>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</si>
  <si>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</si>
  <si>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</si>
  <si>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</si>
  <si>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</si>
  <si>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</si>
  <si>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</si>
  <si>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</si>
  <si>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</si>
  <si>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</si>
  <si>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</si>
  <si>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</si>
  <si>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</si>
  <si>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</si>
  <si>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</si>
  <si>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</si>
  <si>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</si>
  <si>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</si>
  <si>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</si>
  <si>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</si>
  <si>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</si>
  <si>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</si>
  <si>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</si>
  <si>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</si>
  <si>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</si>
  <si>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</si>
  <si>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</si>
  <si>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</si>
  <si>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</si>
  <si>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</si>
  <si>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</si>
  <si>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</si>
  <si>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</si>
  <si>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</si>
  <si>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</si>
  <si>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</si>
  <si>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</si>
  <si>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</si>
  <si>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</si>
  <si>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</si>
  <si>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</si>
  <si>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</si>
  <si>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</si>
  <si>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</si>
  <si>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</si>
  <si>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</si>
  <si>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</si>
  <si>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</si>
  <si>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</si>
  <si>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</si>
  <si>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</si>
  <si>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</si>
  <si>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</si>
  <si>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</si>
  <si>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</si>
  <si>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</si>
  <si>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</si>
  <si>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</si>
  <si>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</si>
  <si>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</si>
  <si>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</si>
  <si>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</si>
  <si>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</si>
  <si>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</si>
  <si>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</si>
  <si>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</si>
  <si>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</si>
  <si>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</si>
  <si>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</si>
  <si>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</si>
  <si>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</si>
  <si>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</si>
  <si>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</si>
  <si>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</si>
  <si>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</si>
  <si>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</si>
  <si>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</si>
  <si>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</si>
  <si>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</si>
  <si>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</si>
  <si>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</si>
  <si>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</si>
  <si>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</si>
  <si>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</si>
  <si>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</si>
  <si>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</si>
  <si>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</si>
  <si>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</si>
  <si>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</si>
  <si>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</si>
  <si>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</si>
  <si>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</si>
  <si>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</si>
  <si>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</si>
  <si>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</si>
  <si>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</si>
  <si>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</si>
  <si>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</si>
  <si>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</si>
  <si>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</si>
  <si>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</si>
  <si>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</si>
  <si>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</si>
  <si>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</si>
  <si>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</si>
  <si>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</si>
  <si>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</si>
  <si>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</si>
  <si>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</si>
  <si>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</si>
  <si>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</si>
  <si>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</si>
  <si>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</si>
  <si>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</si>
  <si>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</si>
  <si>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</si>
  <si>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</si>
  <si>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</si>
  <si>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</si>
  <si>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</si>
  <si>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</si>
  <si>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</si>
  <si>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</si>
  <si>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</si>
  <si>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</si>
  <si>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</si>
  <si>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</si>
  <si>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</si>
  <si>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</si>
  <si>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</si>
  <si>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</si>
  <si>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</si>
  <si>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</si>
  <si>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</si>
  <si>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</si>
  <si>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</si>
  <si>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</si>
  <si>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</si>
  <si>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</si>
  <si>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</si>
  <si>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</si>
  <si>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</si>
  <si>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</si>
  <si>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</si>
  <si>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</si>
  <si>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</si>
  <si>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</si>
  <si>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</si>
  <si>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</si>
  <si>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</si>
  <si>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</si>
  <si>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</si>
  <si>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</si>
  <si>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</si>
  <si>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</si>
  <si>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</si>
  <si>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</si>
  <si>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</si>
  <si>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</si>
  <si>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</si>
  <si>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</si>
  <si>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</si>
  <si>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</si>
  <si>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</si>
  <si>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</si>
  <si>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</si>
  <si>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</si>
  <si>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</si>
  <si>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</si>
  <si>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</si>
  <si>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</si>
  <si>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</si>
  <si>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</si>
  <si>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</si>
  <si>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</si>
  <si>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</si>
  <si>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</si>
  <si>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</si>
  <si>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</si>
  <si>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</si>
  <si>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</si>
  <si>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</si>
  <si>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</si>
  <si>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</si>
  <si>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</si>
  <si>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</si>
  <si>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</si>
  <si>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</si>
  <si>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</si>
  <si>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</si>
  <si>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</si>
  <si>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</si>
  <si>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</si>
  <si>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</si>
  <si>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</si>
  <si>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</si>
  <si>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</si>
  <si>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</si>
  <si>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</si>
  <si>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</si>
  <si>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</si>
  <si>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</si>
  <si>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</si>
  <si>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</si>
  <si>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</si>
  <si>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</si>
  <si>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</si>
  <si>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</si>
  <si>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</si>
  <si>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</si>
  <si>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</si>
  <si>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</si>
  <si>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</si>
  <si>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</si>
  <si>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</si>
  <si>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</si>
  <si>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</si>
  <si>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</si>
  <si>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</si>
  <si>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</si>
  <si>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</si>
  <si>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</si>
  <si>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</si>
  <si>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</si>
  <si>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</si>
  <si>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</si>
  <si>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</si>
  <si>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</si>
  <si>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</si>
  <si>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</si>
  <si>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</si>
  <si>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</si>
  <si>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</si>
  <si>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</si>
  <si>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</si>
  <si>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</si>
  <si>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</si>
  <si>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</si>
  <si>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</si>
  <si>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</si>
  <si>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</si>
  <si>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</si>
  <si>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</si>
  <si>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</si>
  <si>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</si>
  <si>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</si>
  <si>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</si>
  <si>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</si>
  <si>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</si>
  <si>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</si>
  <si>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</si>
  <si>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</si>
  <si>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</si>
  <si>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</si>
  <si>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</si>
  <si>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</si>
  <si>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</si>
  <si>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</si>
  <si>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</si>
  <si>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</si>
  <si>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</si>
  <si>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</si>
  <si>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</si>
  <si>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</si>
  <si>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</si>
  <si>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</si>
  <si>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</si>
  <si>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</si>
  <si>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</si>
  <si>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</si>
  <si>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</si>
  <si>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</si>
  <si>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</si>
  <si>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</si>
  <si>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</si>
  <si>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</si>
  <si>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</si>
  <si>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</si>
  <si>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</si>
  <si>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</si>
  <si>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</si>
  <si>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</si>
  <si>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</si>
  <si>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</si>
  <si>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</si>
  <si>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</si>
  <si>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</si>
  <si>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</si>
  <si>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</si>
  <si>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</si>
  <si>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</si>
  <si>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</si>
  <si>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</si>
  <si>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</si>
  <si>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</si>
  <si>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</si>
  <si>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</si>
  <si>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</si>
  <si>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</si>
  <si>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</si>
  <si>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</si>
  <si>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</si>
  <si>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</si>
  <si>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</si>
  <si>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</si>
  <si>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</si>
  <si>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</si>
  <si>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</si>
  <si>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</si>
  <si>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</si>
  <si>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</si>
  <si>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</si>
  <si>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</si>
  <si>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</si>
  <si>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</si>
  <si>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</si>
  <si>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</si>
  <si>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</si>
  <si>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</si>
  <si>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</si>
  <si>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</si>
  <si>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</si>
  <si>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</si>
  <si>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</si>
  <si>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</si>
  <si>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</si>
  <si>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</si>
  <si>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</si>
  <si>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</si>
  <si>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</si>
  <si>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</si>
  <si>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</si>
  <si>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</si>
  <si>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</si>
  <si>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</si>
  <si>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</si>
  <si>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</si>
  <si>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</si>
  <si>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</si>
  <si>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</si>
  <si>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</si>
  <si>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</si>
  <si>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</si>
  <si>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</si>
  <si>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</si>
  <si>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</si>
  <si>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</si>
  <si>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</si>
  <si>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</si>
  <si>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</si>
  <si>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</si>
  <si>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</si>
  <si>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</si>
  <si>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</si>
  <si>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</si>
  <si>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</si>
  <si>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</si>
  <si>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</si>
  <si>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</si>
  <si>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</si>
  <si>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</si>
  <si>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</si>
  <si>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</si>
  <si>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</si>
  <si>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</si>
  <si>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</si>
  <si>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</si>
  <si>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</si>
  <si>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</si>
  <si>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</si>
  <si>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</si>
  <si>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</si>
  <si>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</si>
  <si>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</si>
  <si>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</si>
  <si>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</si>
  <si>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</si>
  <si>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</si>
  <si>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</si>
  <si>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</si>
  <si>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</si>
  <si>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</si>
  <si>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</si>
  <si>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</si>
  <si>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</si>
  <si>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</si>
  <si>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</si>
  <si>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</si>
  <si>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</si>
  <si>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</si>
  <si>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</si>
  <si>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</si>
  <si>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</si>
  <si>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</si>
  <si>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</si>
  <si>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</si>
  <si>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</si>
  <si>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</si>
  <si>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</si>
  <si>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</si>
  <si>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</si>
  <si>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</si>
  <si>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</si>
  <si>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</si>
  <si>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</si>
  <si>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</si>
  <si>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</si>
  <si>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</si>
  <si>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</si>
  <si>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</si>
  <si>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</si>
  <si>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</si>
  <si>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</si>
  <si>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</si>
  <si>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</si>
  <si>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</si>
  <si>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</si>
  <si>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</si>
  <si>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</si>
  <si>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</si>
  <si>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</si>
  <si>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</si>
  <si>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</si>
  <si>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</si>
  <si>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</si>
  <si>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</si>
  <si>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</si>
  <si>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</si>
  <si>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</si>
  <si>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</si>
  <si>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</si>
  <si>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</si>
  <si>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</si>
  <si>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</si>
  <si>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</si>
  <si>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</si>
  <si>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</si>
  <si>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</si>
  <si>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</si>
  <si>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</si>
  <si>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</si>
  <si>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</si>
  <si>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</si>
  <si>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</si>
  <si>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</si>
  <si>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</si>
  <si>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</si>
  <si>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</si>
  <si>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</si>
  <si>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</si>
  <si>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</si>
  <si>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</si>
  <si>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</si>
  <si>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</si>
  <si>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</si>
  <si>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</si>
  <si>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</si>
  <si>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</si>
  <si>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</si>
  <si>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</si>
  <si>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</si>
  <si>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</si>
  <si>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</si>
  <si>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</si>
  <si>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</si>
  <si>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</si>
  <si>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</si>
  <si>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</si>
  <si>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</si>
  <si>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</si>
  <si>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</si>
  <si>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</si>
  <si>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</si>
  <si>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</si>
  <si>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</si>
  <si>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</si>
  <si>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</si>
  <si>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</si>
  <si>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</si>
  <si>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</si>
  <si>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</si>
  <si>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</si>
  <si>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</si>
  <si>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</si>
  <si>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</si>
  <si>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</si>
  <si>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</si>
  <si>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</si>
  <si>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</si>
  <si>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</si>
  <si>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</si>
  <si>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</si>
  <si>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</si>
  <si>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</si>
  <si>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</si>
  <si>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</si>
  <si>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</si>
  <si>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</si>
  <si>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</si>
  <si>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</si>
  <si>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</si>
  <si>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</si>
  <si>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</si>
  <si>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</si>
  <si>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</si>
  <si>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</si>
  <si>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</si>
  <si>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</si>
  <si>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</si>
  <si>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</si>
  <si>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</si>
  <si>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</si>
  <si>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</si>
  <si>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</si>
  <si>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</si>
  <si>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</si>
  <si>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</si>
  <si>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</si>
  <si>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</si>
  <si>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</si>
  <si>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</si>
  <si>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</si>
  <si>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</si>
  <si>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</si>
  <si>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</si>
  <si>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</si>
  <si>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</si>
  <si>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</si>
  <si>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</si>
  <si>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</si>
  <si>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</si>
  <si>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</si>
  <si>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</si>
  <si>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</si>
  <si>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</si>
  <si>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</si>
  <si>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</si>
  <si>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</si>
  <si>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</si>
  <si>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</si>
  <si>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</si>
  <si>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</si>
  <si>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</si>
  <si>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</si>
  <si>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</si>
  <si>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</si>
  <si>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</si>
  <si>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</si>
  <si>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</si>
  <si>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</si>
  <si>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</si>
  <si>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</si>
  <si>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</si>
  <si>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</si>
  <si>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</si>
  <si>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</si>
  <si>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</si>
  <si>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</si>
  <si>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</si>
  <si>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</si>
  <si>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</si>
  <si>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</si>
  <si>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</si>
  <si>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</si>
  <si>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</si>
  <si>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</si>
  <si>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</si>
  <si>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</si>
  <si>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</si>
  <si>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</si>
  <si>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</si>
  <si>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</si>
  <si>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</si>
  <si>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</si>
  <si>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</si>
  <si>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</si>
  <si>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</si>
  <si>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</si>
  <si>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</si>
  <si>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</si>
  <si>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</si>
  <si>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</si>
  <si>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</si>
  <si>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</si>
  <si>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</si>
  <si>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</si>
  <si>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</si>
  <si>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</si>
  <si>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</si>
  <si>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</si>
  <si>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</si>
  <si>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</si>
  <si>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</si>
  <si>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</si>
  <si>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</si>
  <si>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</si>
  <si>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</si>
  <si>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</si>
  <si>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</si>
  <si>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</si>
  <si>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</si>
  <si>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</si>
  <si>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</si>
  <si>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</si>
  <si>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</si>
  <si>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</si>
  <si>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</si>
  <si>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</si>
  <si>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</si>
  <si>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</si>
  <si>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</si>
  <si>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</si>
  <si>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</si>
  <si>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</si>
  <si>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</si>
  <si>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</si>
  <si>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</si>
  <si>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</si>
  <si>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</si>
  <si>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</si>
  <si>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</si>
  <si>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</si>
  <si>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</si>
  <si>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</si>
  <si>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</si>
  <si>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</si>
  <si>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</si>
  <si>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</si>
  <si>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</si>
  <si>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</si>
  <si>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</si>
  <si>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</si>
  <si>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</si>
  <si>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</si>
  <si>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</si>
  <si>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</si>
  <si>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</si>
  <si>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</si>
  <si>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</si>
  <si>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</si>
  <si>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</si>
  <si>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</si>
  <si>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</si>
  <si>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</si>
  <si>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</si>
  <si>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</si>
  <si>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</si>
  <si>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</si>
  <si>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</si>
  <si>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</si>
  <si>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</si>
  <si>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</si>
  <si>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</si>
  <si>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</si>
  <si>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</si>
  <si>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</si>
  <si>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</si>
  <si>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</si>
  <si>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</si>
  <si>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</si>
  <si>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</si>
  <si>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</si>
  <si>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</si>
  <si>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</si>
  <si>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</si>
  <si>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</si>
  <si>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</si>
  <si>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</si>
  <si>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</si>
  <si>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</si>
  <si>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</si>
  <si>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</si>
  <si>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</si>
  <si>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</si>
  <si>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</si>
  <si>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</si>
  <si>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</si>
  <si>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</si>
  <si>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</si>
  <si>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</si>
  <si>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</si>
  <si>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</si>
  <si>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</si>
  <si>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</si>
  <si>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</si>
  <si>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</si>
  <si>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</si>
  <si>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</si>
  <si>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</si>
  <si>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</si>
  <si>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</si>
  <si>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</si>
  <si>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</si>
  <si>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</si>
  <si>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</si>
  <si>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</si>
  <si>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</si>
  <si>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</si>
  <si>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</si>
  <si>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</si>
  <si>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</si>
  <si>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</si>
  <si>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</si>
  <si>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</si>
  <si>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</si>
  <si>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</si>
  <si>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</si>
  <si>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</si>
  <si>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</si>
  <si>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</si>
  <si>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</si>
  <si>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</si>
  <si>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</si>
  <si>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</si>
  <si>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</si>
  <si>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</si>
  <si>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</si>
  <si>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</si>
  <si>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</si>
  <si>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</si>
  <si>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</si>
  <si>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</si>
  <si>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</si>
  <si>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</si>
  <si>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</si>
  <si>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</si>
  <si>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</si>
  <si>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</si>
  <si>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</si>
  <si>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</si>
  <si>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</si>
  <si>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</si>
  <si>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</si>
  <si>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</si>
  <si>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</si>
  <si>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</si>
  <si>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</si>
  <si>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</si>
  <si>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</si>
  <si>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</si>
  <si>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</si>
  <si>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</si>
  <si>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</si>
  <si>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</si>
  <si>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</si>
  <si>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</si>
  <si>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</si>
  <si>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</si>
  <si>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</si>
  <si>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</si>
  <si>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</si>
  <si>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</si>
  <si>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</si>
  <si>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</si>
  <si>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</si>
  <si>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</si>
  <si>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</si>
  <si>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</si>
  <si>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</si>
  <si>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</si>
  <si>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</si>
  <si>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</si>
  <si>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</si>
  <si>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</si>
  <si>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</si>
  <si>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</si>
  <si>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</si>
  <si>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</si>
  <si>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</si>
  <si>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</si>
  <si>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</si>
  <si>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</si>
  <si>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</si>
  <si>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</si>
  <si>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</si>
  <si>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</si>
  <si>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</si>
  <si>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</si>
  <si>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</si>
  <si>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</si>
  <si>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</si>
  <si>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</si>
  <si>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</si>
  <si>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</si>
  <si>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</si>
  <si>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</si>
  <si>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</si>
  <si>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</si>
  <si>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</si>
  <si>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</si>
  <si>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</si>
  <si>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</si>
  <si>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</si>
  <si>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</si>
  <si>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</si>
  <si>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</si>
  <si>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</si>
  <si>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</si>
  <si>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</si>
  <si>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</si>
  <si>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</si>
  <si>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</si>
  <si>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</si>
  <si>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</si>
  <si>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</si>
  <si>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</si>
  <si>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</si>
  <si>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</si>
  <si>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</si>
  <si>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</si>
  <si>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</si>
  <si>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</si>
  <si>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</si>
  <si>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</si>
  <si>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</si>
  <si>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</si>
  <si>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</si>
  <si>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</si>
  <si>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</si>
  <si>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</si>
  <si>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</si>
  <si>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</si>
  <si>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</si>
  <si>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</si>
  <si>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</si>
  <si>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</si>
  <si>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</si>
  <si>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</si>
  <si>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</si>
  <si>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</si>
  <si>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</si>
  <si>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</si>
  <si>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</si>
  <si>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</si>
  <si>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</si>
  <si>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</si>
  <si>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</si>
  <si>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</si>
  <si>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</si>
  <si>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</si>
  <si>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</si>
  <si>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</si>
  <si>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</si>
  <si>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</si>
  <si>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</si>
  <si>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</si>
  <si>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</si>
  <si>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</si>
  <si>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</si>
  <si>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</si>
  <si>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</si>
  <si>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</si>
  <si>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</si>
  <si>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</si>
  <si>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</si>
  <si>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</si>
  <si>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</si>
  <si>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</si>
  <si>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</si>
  <si>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</si>
  <si>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</si>
  <si>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</si>
  <si>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</si>
  <si>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</si>
  <si>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</si>
  <si>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</si>
  <si>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</si>
  <si>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</si>
  <si>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</si>
  <si>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</si>
  <si>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</si>
  <si>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</si>
  <si>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</si>
  <si>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</si>
  <si>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</si>
  <si>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</si>
  <si>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</si>
  <si>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</si>
  <si>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</si>
  <si>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</si>
  <si>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</si>
  <si>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</si>
  <si>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</si>
  <si>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</si>
  <si>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</si>
  <si>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</si>
  <si>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</si>
  <si>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</si>
  <si>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</si>
  <si>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</si>
  <si>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</si>
  <si>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</si>
  <si>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</si>
  <si>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</si>
  <si>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</si>
  <si>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</si>
  <si>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</si>
  <si>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</si>
  <si>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</si>
  <si>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</si>
  <si>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</si>
  <si>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</si>
  <si>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</si>
  <si>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</si>
  <si>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</si>
  <si>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</si>
  <si>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</si>
  <si>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</si>
  <si>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</si>
  <si>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</si>
  <si>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</si>
  <si>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</si>
  <si>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</si>
  <si>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</si>
  <si>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</si>
  <si>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</si>
  <si>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</si>
  <si>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</si>
  <si>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</si>
  <si>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</si>
  <si>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</si>
  <si>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</si>
  <si>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</si>
  <si>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</si>
  <si>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</si>
  <si>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</si>
  <si>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</si>
  <si>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</si>
  <si>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</si>
  <si>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</si>
  <si>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</si>
  <si>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</si>
  <si>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</si>
  <si>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</si>
  <si>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</si>
  <si>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</si>
  <si>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</si>
  <si>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</si>
  <si>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</si>
  <si>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</si>
  <si>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</si>
  <si>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</si>
  <si>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</si>
  <si>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</si>
  <si>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</si>
  <si>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</si>
  <si>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</si>
  <si>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</si>
  <si>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</si>
  <si>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</si>
  <si>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</si>
  <si>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</si>
  <si>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</si>
  <si>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</si>
  <si>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</si>
  <si>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</si>
  <si>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</si>
  <si>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</si>
  <si>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</si>
  <si>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</si>
  <si>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</si>
  <si>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</si>
  <si>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</si>
  <si>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</si>
  <si>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</si>
  <si>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</si>
  <si>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</si>
  <si>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</si>
  <si>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</si>
  <si>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</si>
  <si>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</si>
  <si>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</si>
  <si>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</si>
  <si>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</si>
  <si>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</si>
  <si>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</si>
  <si>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</si>
  <si>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</si>
  <si>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</si>
  <si>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</si>
  <si>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</si>
  <si>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</si>
  <si>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</si>
  <si>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</si>
  <si>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</si>
  <si>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</si>
  <si>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</si>
  <si>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</si>
  <si>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</si>
  <si>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</si>
  <si>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</si>
  <si>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</si>
  <si>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</si>
  <si>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</si>
  <si>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</si>
  <si>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</si>
  <si>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</si>
  <si>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</si>
  <si>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</si>
  <si>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</si>
  <si>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</si>
  <si>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</si>
  <si>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</si>
  <si>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</si>
  <si>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</si>
  <si>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</si>
  <si>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</si>
  <si>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</si>
  <si>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</si>
  <si>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</si>
  <si>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</si>
  <si>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</si>
  <si>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</si>
  <si>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</si>
  <si>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</si>
  <si>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</si>
  <si>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</si>
  <si>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</si>
  <si>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</si>
  <si>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</si>
  <si>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</si>
  <si>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</si>
  <si>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</si>
  <si>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</si>
  <si>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</si>
  <si>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</si>
  <si>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</si>
  <si>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</si>
  <si>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</si>
  <si>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</si>
  <si>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</si>
  <si>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</si>
  <si>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</si>
  <si>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</si>
  <si>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</si>
  <si>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</si>
  <si>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</si>
  <si>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</si>
  <si>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</si>
  <si>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</si>
  <si>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</si>
  <si>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</si>
  <si>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</si>
  <si>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</si>
  <si>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</si>
  <si>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</si>
  <si>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</si>
  <si>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</si>
  <si>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</si>
  <si>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</si>
  <si>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</si>
  <si>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</si>
  <si>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</si>
  <si>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</si>
  <si>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</si>
  <si>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</si>
  <si>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</si>
  <si>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</si>
  <si>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</si>
  <si>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</si>
  <si>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</si>
  <si>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</si>
  <si>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</si>
  <si>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</si>
  <si>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</si>
  <si>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</si>
  <si>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</si>
  <si>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</si>
  <si>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</si>
  <si>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</si>
  <si>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</si>
  <si>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</si>
  <si>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</si>
  <si>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</si>
  <si>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</si>
  <si>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</si>
  <si>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</si>
  <si>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</si>
  <si>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</si>
  <si>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</si>
  <si>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</si>
  <si>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</si>
  <si>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</si>
  <si>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</si>
  <si>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</si>
  <si>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</si>
  <si>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</si>
  <si>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</si>
  <si>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</si>
  <si>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</si>
  <si>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</si>
  <si>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</si>
  <si>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</si>
  <si>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</si>
  <si>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</si>
  <si>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</si>
  <si>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</si>
  <si>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</si>
  <si>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</si>
  <si>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</si>
  <si>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</si>
  <si>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</si>
  <si>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</si>
  <si>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</si>
  <si>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</si>
  <si>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</si>
  <si>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</si>
  <si>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</si>
  <si>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</si>
  <si>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</si>
  <si>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</si>
  <si>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</si>
  <si>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</si>
  <si>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</si>
  <si>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</si>
  <si>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</si>
  <si>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</si>
  <si>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</si>
  <si>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</si>
  <si>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</si>
  <si>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</si>
  <si>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</si>
  <si>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</si>
  <si>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</si>
  <si>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</si>
  <si>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</si>
  <si>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</si>
  <si>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</si>
  <si>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</si>
  <si>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</si>
  <si>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</si>
  <si>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</si>
  <si>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</si>
  <si>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</si>
  <si>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</si>
  <si>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</si>
  <si>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</si>
  <si>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</si>
  <si>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</si>
  <si>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</si>
  <si>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</si>
  <si>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</si>
  <si>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</si>
  <si>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</si>
  <si>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</si>
  <si>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</si>
  <si>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</si>
  <si>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</si>
  <si>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</si>
  <si>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</si>
  <si>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</si>
  <si>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</si>
  <si>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</si>
  <si>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</si>
  <si>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</si>
  <si>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</si>
  <si>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</si>
  <si>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</si>
  <si>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</si>
  <si>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</si>
  <si>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</si>
  <si>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</si>
  <si>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</si>
  <si>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</si>
  <si>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</si>
  <si>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</si>
  <si>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</si>
  <si>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</si>
  <si>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</si>
  <si>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</si>
  <si>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</si>
  <si>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</si>
  <si>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</si>
  <si>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</si>
  <si>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</si>
  <si>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</si>
  <si>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</si>
  <si>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</si>
  <si>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</si>
  <si>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</si>
  <si>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</si>
  <si>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</si>
  <si>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</si>
  <si>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</si>
  <si>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</si>
  <si>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</si>
  <si>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</si>
  <si>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</si>
  <si>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</si>
  <si>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</si>
  <si>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</si>
  <si>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</si>
  <si>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</si>
  <si>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</si>
  <si>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</si>
  <si>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</si>
  <si>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</si>
  <si>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</si>
  <si>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</si>
  <si>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</si>
  <si>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</si>
  <si>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</si>
  <si>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</si>
  <si>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</si>
  <si>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</si>
  <si>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</si>
  <si>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</si>
  <si>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</si>
  <si>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</si>
  <si>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</si>
  <si>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</si>
  <si>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</si>
  <si>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</si>
  <si>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</si>
  <si>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</si>
  <si>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</si>
  <si>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</si>
  <si>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</si>
  <si>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</si>
  <si>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</si>
  <si>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</si>
  <si>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</si>
  <si>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</si>
  <si>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</si>
  <si>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</si>
  <si>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</si>
  <si>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</si>
  <si>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</si>
  <si>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</si>
  <si>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</si>
  <si>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</si>
  <si>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</si>
  <si>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</si>
  <si>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</si>
  <si>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</si>
  <si>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</si>
  <si>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</si>
  <si>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</si>
  <si>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</si>
  <si>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</si>
  <si>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</si>
  <si>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</si>
  <si>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</si>
  <si>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</si>
  <si>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</si>
  <si>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</si>
  <si>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</si>
  <si>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</si>
  <si>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</si>
  <si>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</si>
  <si>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</si>
  <si>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</si>
  <si>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</si>
  <si>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</si>
  <si>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</si>
  <si>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</si>
  <si>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</si>
  <si>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</si>
  <si>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</si>
  <si>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</si>
  <si>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</si>
  <si>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</si>
  <si>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</si>
  <si>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</si>
  <si>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</si>
  <si>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</si>
  <si>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</si>
  <si>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</si>
  <si>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</si>
  <si>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</si>
  <si>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</si>
  <si>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</si>
  <si>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</si>
  <si>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</si>
  <si>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</si>
  <si>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</si>
  <si>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</si>
  <si>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</si>
  <si>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</si>
  <si>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</si>
  <si>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</si>
  <si>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</si>
  <si>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</si>
  <si>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</si>
  <si>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</si>
  <si>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</si>
  <si>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</si>
  <si>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</si>
  <si>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</si>
  <si>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</si>
  <si>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</si>
  <si>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</si>
  <si>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</si>
  <si>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</si>
  <si>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</si>
  <si>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</si>
  <si>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</si>
  <si>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</si>
  <si>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</si>
  <si>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</si>
  <si>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</si>
  <si>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</si>
  <si>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</si>
  <si>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</si>
  <si>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</si>
  <si>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</si>
  <si>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</si>
  <si>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</si>
  <si>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</si>
  <si>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</si>
  <si>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</si>
  <si>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</si>
  <si>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</si>
  <si>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</si>
  <si>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</si>
  <si>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</si>
  <si>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</si>
  <si>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</si>
  <si>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</si>
  <si>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</si>
  <si>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</si>
  <si>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</si>
  <si>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</si>
  <si>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</si>
  <si>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</si>
  <si>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</si>
  <si>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</si>
  <si>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</si>
  <si>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</si>
  <si>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</si>
  <si>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</si>
  <si>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</si>
  <si>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</si>
  <si>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</si>
  <si>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</si>
  <si>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</si>
  <si>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</si>
  <si>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</si>
  <si>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</si>
  <si>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</si>
  <si>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</si>
  <si>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</si>
  <si>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</si>
  <si>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</si>
  <si>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</si>
  <si>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</si>
  <si>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</si>
  <si>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</si>
  <si>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</si>
  <si>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</si>
  <si>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</si>
  <si>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</si>
  <si>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</si>
  <si>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</si>
  <si>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</si>
  <si>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</si>
  <si>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</si>
  <si>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</si>
  <si>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</si>
  <si>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</si>
  <si>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</si>
  <si>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</si>
  <si>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</si>
  <si>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</si>
  <si>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</si>
  <si>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</si>
  <si>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</si>
  <si>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</si>
  <si>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</si>
  <si>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</si>
  <si>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</si>
  <si>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</si>
  <si>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</si>
  <si>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</si>
  <si>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</si>
  <si>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</si>
  <si>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</si>
  <si>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</si>
  <si>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</si>
  <si>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</si>
  <si>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</si>
  <si>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</si>
  <si>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</si>
  <si>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</si>
  <si>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</si>
  <si>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</si>
  <si>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</si>
  <si>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</si>
  <si>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</si>
  <si>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</si>
  <si>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</si>
  <si>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</si>
  <si>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</si>
  <si>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</si>
  <si>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</si>
  <si>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</si>
  <si>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</si>
  <si>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</si>
  <si>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</si>
  <si>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</si>
  <si>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</si>
  <si>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</si>
  <si>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</si>
  <si>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</si>
  <si>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</si>
  <si>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</si>
  <si>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</si>
  <si>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</si>
  <si>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</si>
  <si>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</si>
  <si>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</si>
  <si>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</si>
  <si>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</si>
  <si>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</si>
  <si>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</si>
  <si>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</si>
  <si>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</si>
  <si>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</si>
  <si>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</si>
  <si>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</si>
  <si>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</si>
  <si>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</si>
  <si>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</si>
  <si>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</si>
  <si>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</si>
  <si>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</si>
  <si>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</si>
  <si>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</si>
  <si>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</si>
  <si>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</si>
  <si>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</si>
  <si>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</si>
  <si>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</si>
  <si>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</si>
  <si>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</si>
  <si>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</si>
  <si>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</si>
  <si>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</si>
  <si>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</si>
  <si>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</si>
  <si>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</si>
  <si>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</si>
  <si>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</si>
  <si>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</si>
  <si>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</si>
  <si>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</si>
  <si>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</si>
  <si>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</si>
  <si>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</si>
  <si>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</si>
  <si>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</si>
  <si>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</si>
  <si>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</si>
  <si>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</si>
  <si>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</si>
  <si>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</si>
  <si>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</si>
  <si>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</si>
  <si>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</si>
  <si>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</si>
  <si>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</si>
  <si>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</si>
  <si>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</si>
  <si>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</si>
  <si>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</si>
  <si>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</si>
  <si>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</si>
  <si>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</si>
  <si>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</si>
  <si>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</si>
  <si>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</si>
  <si>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</si>
  <si>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</si>
  <si>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</si>
  <si>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</si>
  <si>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</si>
  <si>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</si>
  <si>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</si>
  <si>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</si>
  <si>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</si>
  <si>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</si>
  <si>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</si>
  <si>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</si>
  <si>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</si>
  <si>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</si>
  <si>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</si>
  <si>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</si>
  <si>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</si>
  <si>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</si>
  <si>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</si>
  <si>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</si>
  <si>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</si>
  <si>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</si>
  <si>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</si>
  <si>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</si>
  <si>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</si>
  <si>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</si>
  <si>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</si>
  <si>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</si>
  <si>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</si>
  <si>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</si>
  <si>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</si>
  <si>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</si>
  <si>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</si>
  <si>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</si>
  <si>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</si>
  <si>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</si>
  <si>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</si>
  <si>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</si>
  <si>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</si>
  <si>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</si>
  <si>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</si>
  <si>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</si>
  <si>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</si>
  <si>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</si>
  <si>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</si>
  <si>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</si>
  <si>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</si>
  <si>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</si>
  <si>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</si>
  <si>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</si>
  <si>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</si>
  <si>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</si>
  <si>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</si>
  <si>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</si>
  <si>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</si>
  <si>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</si>
  <si>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</si>
  <si>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</si>
  <si>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</si>
  <si>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</si>
  <si>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</si>
  <si>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</si>
  <si>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</si>
  <si>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</si>
  <si>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</si>
  <si>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</si>
  <si>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</si>
  <si>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</si>
  <si>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</si>
  <si>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</si>
  <si>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</si>
  <si>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</si>
  <si>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</si>
  <si>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</si>
  <si>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</si>
  <si>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</si>
  <si>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</si>
  <si>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</si>
  <si>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</si>
  <si>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</si>
  <si>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</si>
  <si>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</si>
  <si>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</si>
  <si>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</si>
  <si>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</si>
  <si>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</si>
  <si>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</si>
  <si>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</si>
  <si>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</si>
  <si>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</si>
  <si>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</si>
  <si>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</si>
  <si>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</si>
  <si>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</si>
  <si>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</si>
  <si>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</si>
  <si>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</si>
  <si>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</si>
  <si>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</si>
  <si>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</si>
  <si>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</si>
  <si>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</si>
  <si>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</si>
  <si>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</si>
  <si>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</si>
  <si>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</si>
  <si>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</si>
  <si>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</si>
  <si>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</si>
  <si>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</si>
  <si>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</si>
  <si>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</si>
  <si>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</si>
  <si>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</si>
  <si>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</si>
  <si>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</si>
  <si>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</si>
  <si>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</si>
  <si>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</si>
  <si>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</si>
  <si>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</si>
  <si>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</si>
  <si>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</si>
  <si>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</si>
  <si>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</si>
  <si>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</si>
  <si>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</si>
  <si>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</si>
  <si>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</si>
  <si>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</si>
  <si>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</si>
  <si>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</si>
  <si>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</si>
  <si>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</si>
  <si>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</si>
  <si>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</si>
  <si>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</si>
  <si>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</si>
  <si>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</si>
  <si>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</si>
  <si>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</si>
  <si>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</si>
  <si>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</si>
  <si>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</si>
  <si>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</si>
  <si>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</si>
  <si>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</si>
  <si>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</si>
  <si>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</si>
  <si>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</si>
  <si>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</si>
  <si>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</si>
  <si>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</si>
  <si>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</si>
  <si>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</si>
  <si>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</si>
  <si>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</si>
  <si>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</si>
  <si>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</si>
  <si>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</si>
  <si>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</si>
  <si>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</si>
  <si>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</si>
  <si>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</si>
  <si>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</si>
  <si>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</si>
  <si>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</si>
  <si>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</si>
  <si>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</si>
  <si>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</si>
  <si>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</si>
  <si>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</si>
  <si>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</si>
  <si>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</si>
  <si>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</si>
  <si>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</si>
  <si>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</si>
  <si>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</si>
  <si>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</si>
  <si>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</si>
  <si>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</si>
  <si>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</si>
  <si>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</si>
  <si>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</si>
  <si>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</si>
  <si>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</si>
  <si>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</si>
  <si>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</si>
  <si>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</si>
  <si>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</si>
  <si>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</si>
  <si>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</si>
  <si>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</si>
  <si>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</si>
  <si>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</si>
  <si>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</si>
  <si>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</si>
  <si>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</si>
  <si>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</si>
  <si>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</si>
  <si>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</si>
  <si>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</si>
  <si>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</si>
  <si>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</si>
  <si>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</si>
  <si>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</si>
  <si>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</si>
  <si>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</si>
  <si>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</si>
  <si>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</si>
  <si>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</si>
  <si>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</si>
  <si>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</si>
  <si>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</si>
  <si>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</si>
  <si>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</si>
  <si>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</si>
  <si>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</si>
  <si>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</si>
  <si>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</si>
  <si>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</si>
  <si>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</si>
  <si>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</si>
  <si>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</si>
  <si>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</si>
  <si>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</si>
  <si>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</si>
  <si>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</si>
  <si>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</si>
  <si>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</si>
  <si>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</si>
  <si>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</si>
  <si>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</si>
  <si>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</si>
  <si>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</si>
  <si>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</si>
  <si>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</si>
  <si>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</si>
  <si>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</si>
  <si>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</si>
  <si>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</si>
  <si>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</si>
  <si>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</si>
  <si>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</si>
  <si>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</si>
  <si>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</si>
  <si>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</si>
  <si>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</si>
  <si>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</si>
  <si>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</si>
  <si>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</si>
  <si>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</si>
  <si>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</si>
  <si>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</si>
  <si>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</si>
  <si>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</si>
  <si>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</si>
  <si>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</si>
  <si>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</si>
  <si>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</si>
  <si>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</si>
  <si>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</si>
  <si>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</si>
  <si>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</si>
  <si>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</si>
  <si>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</si>
  <si>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</si>
  <si>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</si>
  <si>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</si>
  <si>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</si>
  <si>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</si>
  <si>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</si>
  <si>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</si>
  <si>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</si>
  <si>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</si>
  <si>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</si>
  <si>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</si>
  <si>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</si>
  <si>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</si>
  <si>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</si>
  <si>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</si>
  <si>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</si>
  <si>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</si>
  <si>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</si>
  <si>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</si>
  <si>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</si>
  <si>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</si>
  <si>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</si>
  <si>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</si>
  <si>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</si>
  <si>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</si>
  <si>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</si>
  <si>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</si>
  <si>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</si>
  <si>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</si>
  <si>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</si>
  <si>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</si>
  <si>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</si>
  <si>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</si>
  <si>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</si>
  <si>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</si>
  <si>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</si>
  <si>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</si>
  <si>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</si>
  <si>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</si>
  <si>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</si>
  <si>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</si>
  <si>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</si>
  <si>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</si>
  <si>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</si>
  <si>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</si>
  <si>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</si>
  <si>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</si>
  <si>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</si>
  <si>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</si>
  <si>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</si>
  <si>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</si>
  <si>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</si>
  <si>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</si>
  <si>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</si>
  <si>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</si>
  <si>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</si>
  <si>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</si>
  <si>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</si>
  <si>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</si>
  <si>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</si>
  <si>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</si>
  <si>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</si>
  <si>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</si>
  <si>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</si>
  <si>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</si>
  <si>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</si>
  <si>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</si>
  <si>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</si>
  <si>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</si>
  <si>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</si>
  <si>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</si>
  <si>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</si>
  <si>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</si>
  <si>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</si>
  <si>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</si>
  <si>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</si>
  <si>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</si>
  <si>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</si>
  <si>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</si>
  <si>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</si>
  <si>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</si>
  <si>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</si>
  <si>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</si>
  <si>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</si>
  <si>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</si>
  <si>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</si>
  <si>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</si>
  <si>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</si>
  <si>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</si>
  <si>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</si>
  <si>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</si>
  <si>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</si>
  <si>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</si>
  <si>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</si>
  <si>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</si>
  <si>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</si>
  <si>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</si>
  <si>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</si>
  <si>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</si>
  <si>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</si>
  <si>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</si>
  <si>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</si>
  <si>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</si>
  <si>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</si>
  <si>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</si>
  <si>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</si>
  <si>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</si>
  <si>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</si>
  <si>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</si>
  <si>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</si>
  <si>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</si>
  <si>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</si>
  <si>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</si>
  <si>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</si>
  <si>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</si>
  <si>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</si>
  <si>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</si>
  <si>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</si>
  <si>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</si>
  <si>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</si>
  <si>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</si>
  <si>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</si>
  <si>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</si>
  <si>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</si>
  <si>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</si>
  <si>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</si>
  <si>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</si>
  <si>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</si>
  <si>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</si>
  <si>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</si>
  <si>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</si>
  <si>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</si>
  <si>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</si>
  <si>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</si>
  <si>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</si>
  <si>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</si>
  <si>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</si>
  <si>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</si>
  <si>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</si>
  <si>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</si>
  <si>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</si>
  <si>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</si>
  <si>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</si>
  <si>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</si>
  <si>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</si>
  <si>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</si>
  <si>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</si>
  <si>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</si>
  <si>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</si>
  <si>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</si>
  <si>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</si>
  <si>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</si>
  <si>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</si>
  <si>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</si>
  <si>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</si>
  <si>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</si>
  <si>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</si>
  <si>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</si>
  <si>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</si>
  <si>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</si>
  <si>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</si>
  <si>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</si>
  <si>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</si>
  <si>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</si>
  <si>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</si>
  <si>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</si>
  <si>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</si>
  <si>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</si>
  <si>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</si>
  <si>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</si>
  <si>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</si>
  <si>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</si>
  <si>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</si>
  <si>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</si>
  <si>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</si>
  <si>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</si>
  <si>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</si>
  <si>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</si>
  <si>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</si>
  <si>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</si>
  <si>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</si>
  <si>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</si>
  <si>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</si>
  <si>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</si>
  <si>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</si>
  <si>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</si>
  <si>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</si>
  <si>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</si>
  <si>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</si>
  <si>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</si>
  <si>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</si>
  <si>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</si>
  <si>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</si>
  <si>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</si>
  <si>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</si>
  <si>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</si>
  <si>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</si>
  <si>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</si>
  <si>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</si>
  <si>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</si>
  <si>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</si>
  <si>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</si>
  <si>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</si>
  <si>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</si>
  <si>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</si>
  <si>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</si>
  <si>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</si>
  <si>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</si>
  <si>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</si>
  <si>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</si>
  <si>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</si>
  <si>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</si>
  <si>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</si>
  <si>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</si>
  <si>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</si>
  <si>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</si>
  <si>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</si>
  <si>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</si>
  <si>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</si>
  <si>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</si>
  <si>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</si>
  <si>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</si>
  <si>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</si>
  <si>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</si>
  <si>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</si>
  <si>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</si>
  <si>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</si>
  <si>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</si>
  <si>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</si>
  <si>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</si>
  <si>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</si>
  <si>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</si>
  <si>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</si>
  <si>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</si>
  <si>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</si>
  <si>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</si>
  <si>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</si>
  <si>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</si>
  <si>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</si>
  <si>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</si>
  <si>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</si>
  <si>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</si>
  <si>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</si>
  <si>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</si>
  <si>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</si>
  <si>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</si>
  <si>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</si>
  <si>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</si>
  <si>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</si>
  <si>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</si>
  <si>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</si>
  <si>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</si>
  <si>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</si>
  <si>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</si>
  <si>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</si>
  <si>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</si>
  <si>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</si>
  <si>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</si>
  <si>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</si>
  <si>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</si>
  <si>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</si>
  <si>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</si>
  <si>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</si>
  <si>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</si>
  <si>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</si>
  <si>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</si>
  <si>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</si>
  <si>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</si>
  <si>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</si>
  <si>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</si>
  <si>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</si>
  <si>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</si>
  <si>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</si>
  <si>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</si>
  <si>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</si>
  <si>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</si>
  <si>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</si>
  <si>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</si>
  <si>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</si>
  <si>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</si>
  <si>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</si>
  <si>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</si>
  <si>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</si>
  <si>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</si>
  <si>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</si>
  <si>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</si>
  <si>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</si>
  <si>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</si>
  <si>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</si>
  <si>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</si>
  <si>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</si>
  <si>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</si>
  <si>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</si>
  <si>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</si>
  <si>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</si>
  <si>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</si>
  <si>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</si>
  <si>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</si>
  <si>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</si>
  <si>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</si>
  <si>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</si>
  <si>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</si>
  <si>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</si>
  <si>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</si>
  <si>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</si>
  <si>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</si>
  <si>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</si>
  <si>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</si>
  <si>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</si>
  <si>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</si>
  <si>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</si>
  <si>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</si>
  <si>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</si>
  <si>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</si>
  <si>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</si>
  <si>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</si>
  <si>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</si>
  <si>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</si>
  <si>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</si>
  <si>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</si>
  <si>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</si>
  <si>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</si>
  <si>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</si>
  <si>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</si>
  <si>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</si>
  <si>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</si>
  <si>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</si>
  <si>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</si>
  <si>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</si>
  <si>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</si>
  <si>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</si>
  <si>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</si>
  <si>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</si>
  <si>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</si>
  <si>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</si>
  <si>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</si>
  <si>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</si>
  <si>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</si>
  <si>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</si>
  <si>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</si>
  <si>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</si>
  <si>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</si>
  <si>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</si>
  <si>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</si>
  <si>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</si>
  <si>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</si>
  <si>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</si>
  <si>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</si>
  <si>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</si>
  <si>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</si>
  <si>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</si>
  <si>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</si>
  <si>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</si>
  <si>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</si>
  <si>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</si>
  <si>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</si>
  <si>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</si>
  <si>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</si>
  <si>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</si>
  <si>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</si>
  <si>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</si>
  <si>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</si>
  <si>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</si>
  <si>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</si>
  <si>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</si>
  <si>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</si>
  <si>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</si>
  <si>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</si>
  <si>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</si>
  <si>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</si>
  <si>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</si>
  <si>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</si>
  <si>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</si>
  <si>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</si>
  <si>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</si>
  <si>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</si>
  <si>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</si>
  <si>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</si>
  <si>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</si>
  <si>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</si>
  <si>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</si>
  <si>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</si>
  <si>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</si>
  <si>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</si>
  <si>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</si>
  <si>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</si>
  <si>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</si>
  <si>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</si>
  <si>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</si>
  <si>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</si>
  <si>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</si>
  <si>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</si>
  <si>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</si>
  <si>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</si>
  <si>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</si>
  <si>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</si>
  <si>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</si>
  <si>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</si>
  <si>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</si>
  <si>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</si>
  <si>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</si>
  <si>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</si>
  <si>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</si>
  <si>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</si>
  <si>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</si>
  <si>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</si>
  <si>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</si>
  <si>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</si>
  <si>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</si>
  <si>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</si>
  <si>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</si>
  <si>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</si>
  <si>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</si>
  <si>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</si>
  <si>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</si>
  <si>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</si>
  <si>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</si>
  <si>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</si>
  <si>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</si>
  <si>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</si>
  <si>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</si>
  <si>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</si>
  <si>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</si>
  <si>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</si>
  <si>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</si>
  <si>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</si>
  <si>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</si>
  <si>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</si>
  <si>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</si>
  <si>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</si>
  <si>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</si>
  <si>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</si>
  <si>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</si>
  <si>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</si>
  <si>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</si>
  <si>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</si>
  <si>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</si>
  <si>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</si>
  <si>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</si>
  <si>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</si>
  <si>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</si>
  <si>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</si>
  <si>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</si>
  <si>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</si>
  <si>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</si>
  <si>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</si>
  <si>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</si>
  <si>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</si>
  <si>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</si>
  <si>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</si>
  <si>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</si>
  <si>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</si>
  <si>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</si>
  <si>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</si>
  <si>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</si>
  <si>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</si>
  <si>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</si>
  <si>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</si>
  <si>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</si>
  <si>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</si>
  <si>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</si>
  <si>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</si>
  <si>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</si>
  <si>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</si>
  <si>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</si>
  <si>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</si>
  <si>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</si>
  <si>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</si>
  <si>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</si>
  <si>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</si>
  <si>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</si>
  <si>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</si>
  <si>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</si>
  <si>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</si>
  <si>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</si>
  <si>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</si>
  <si>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</si>
  <si>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</si>
  <si>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</si>
  <si>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</si>
  <si>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</si>
  <si>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</si>
  <si>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</si>
  <si>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</si>
  <si>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</si>
  <si>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</si>
  <si>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</si>
  <si>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</si>
  <si>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</si>
  <si>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</si>
  <si>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</si>
  <si>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</si>
  <si>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</si>
  <si>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</si>
  <si>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</si>
  <si>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</si>
  <si>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</si>
  <si>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</si>
  <si>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</si>
  <si>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</si>
  <si>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</si>
  <si>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</si>
  <si>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</si>
  <si>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</si>
  <si>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</si>
  <si>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</si>
  <si>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</si>
  <si>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</si>
  <si>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</si>
  <si>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</si>
  <si>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</si>
  <si>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</si>
  <si>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</si>
  <si>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</si>
  <si>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</si>
  <si>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</si>
  <si>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</si>
  <si>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</si>
  <si>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</si>
  <si>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</si>
  <si>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</si>
  <si>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</si>
  <si>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</si>
  <si>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</si>
  <si>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</si>
  <si>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</si>
  <si>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</si>
  <si>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</si>
  <si>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</si>
  <si>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</si>
  <si>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</si>
  <si>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</si>
  <si>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</si>
  <si>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</si>
  <si>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</si>
  <si>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</si>
  <si>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</si>
  <si>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</si>
  <si>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</si>
  <si>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</si>
  <si>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</si>
  <si>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</si>
  <si>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</si>
  <si>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</si>
  <si>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</si>
  <si>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</si>
  <si>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</si>
  <si>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</si>
  <si>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</si>
  <si>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</si>
  <si>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</si>
  <si>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</si>
  <si>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</si>
  <si>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</si>
  <si>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</si>
  <si>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</si>
  <si>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</si>
  <si>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</si>
  <si>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</si>
  <si>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</si>
  <si>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</si>
  <si>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</si>
  <si>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</si>
  <si>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</si>
  <si>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</si>
  <si>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</si>
  <si>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</si>
  <si>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</si>
  <si>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</si>
  <si>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</si>
  <si>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</si>
  <si>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</si>
  <si>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</si>
  <si>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</si>
  <si>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</si>
  <si>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</si>
  <si>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</si>
  <si>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</si>
  <si>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</si>
  <si>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</si>
  <si>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</si>
  <si>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</si>
  <si>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</si>
  <si>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</si>
  <si>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</si>
  <si>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</si>
  <si>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</si>
  <si>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</si>
  <si>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</si>
  <si>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</si>
  <si>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</si>
  <si>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</si>
  <si>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</si>
  <si>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</si>
  <si>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</si>
  <si>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</si>
  <si>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</si>
  <si>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</si>
  <si>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</si>
  <si>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</si>
  <si>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</si>
  <si>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</si>
  <si>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</si>
  <si>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</si>
  <si>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</si>
  <si>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</si>
  <si>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</si>
  <si>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</si>
  <si>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</si>
  <si>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</si>
  <si>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</si>
  <si>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</si>
  <si>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</si>
  <si>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</si>
  <si>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</si>
  <si>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</si>
  <si>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</si>
  <si>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</si>
  <si>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</si>
  <si>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</si>
  <si>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</si>
  <si>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</si>
  <si>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</si>
  <si>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</si>
  <si>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</si>
  <si>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</si>
  <si>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</si>
  <si>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</si>
  <si>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</si>
  <si>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</si>
  <si>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</si>
  <si>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</si>
  <si>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</si>
  <si>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</si>
  <si>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</si>
  <si>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</si>
  <si>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</si>
  <si>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</si>
  <si>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</si>
  <si>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</si>
  <si>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</si>
  <si>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</si>
  <si>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</si>
  <si>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</si>
  <si>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</si>
  <si>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</si>
  <si>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</si>
  <si>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</si>
  <si>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</si>
  <si>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</si>
  <si>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</si>
  <si>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</si>
  <si>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</si>
  <si>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</si>
  <si>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</si>
  <si>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</si>
  <si>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</si>
  <si>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</si>
  <si>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</si>
  <si>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</si>
  <si>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</si>
  <si>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</si>
  <si>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</si>
  <si>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</si>
  <si>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</si>
  <si>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</si>
  <si>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</si>
  <si>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</si>
  <si>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</si>
  <si>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</si>
  <si>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</si>
  <si>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</si>
  <si>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</si>
  <si>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</si>
  <si>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</si>
  <si>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</si>
  <si>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</si>
  <si>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</si>
  <si>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</si>
  <si>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</si>
  <si>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</si>
  <si>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</si>
  <si>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</si>
  <si>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</si>
  <si>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</si>
  <si>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</si>
  <si>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</si>
  <si>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</si>
  <si>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</si>
  <si>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</si>
  <si>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</si>
  <si>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</si>
  <si>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</si>
  <si>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</si>
  <si>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</si>
  <si>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</si>
  <si>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</si>
  <si>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</si>
  <si>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</si>
  <si>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</si>
  <si>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</si>
  <si>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</si>
  <si>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</si>
  <si>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</si>
  <si>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</si>
  <si>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</si>
  <si>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</si>
  <si>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</si>
  <si>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</si>
  <si>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</si>
  <si>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</si>
  <si>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</si>
  <si>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</si>
  <si>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</si>
  <si>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</si>
  <si>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</si>
  <si>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</si>
  <si>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</si>
  <si>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</si>
  <si>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</si>
  <si>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</si>
  <si>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</si>
  <si>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</si>
  <si>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</si>
  <si>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</si>
  <si>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</si>
  <si>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</si>
  <si>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</si>
  <si>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</si>
  <si>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</si>
  <si>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</si>
  <si>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</si>
  <si>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</si>
  <si>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</si>
  <si>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</si>
  <si>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</si>
  <si>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</si>
  <si>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</si>
  <si>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</si>
  <si>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</si>
  <si>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</si>
  <si>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</si>
  <si>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</si>
  <si>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</si>
  <si>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</si>
  <si>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</si>
  <si>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</si>
  <si>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</si>
  <si>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</si>
  <si>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</si>
  <si>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</si>
  <si>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</si>
  <si>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</si>
  <si>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</si>
  <si>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</si>
  <si>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</si>
  <si>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</si>
  <si>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</si>
  <si>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</si>
  <si>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</si>
  <si>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</si>
  <si>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</si>
  <si>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</si>
  <si>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</si>
  <si>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</si>
  <si>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</si>
  <si>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</si>
  <si>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</si>
  <si>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</si>
  <si>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</si>
  <si>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</si>
  <si>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</si>
  <si>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</si>
  <si>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</si>
  <si>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</si>
  <si>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</si>
  <si>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</si>
  <si>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</si>
  <si>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</si>
  <si>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</si>
  <si>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</si>
  <si>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</si>
  <si>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</si>
  <si>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</si>
  <si>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</si>
  <si>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</si>
  <si>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</si>
  <si>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</si>
  <si>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</si>
  <si>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</si>
  <si>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</si>
  <si>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</si>
  <si>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</si>
  <si>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</si>
  <si>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</si>
  <si>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</si>
  <si>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</si>
  <si>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</si>
  <si>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</si>
  <si>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</si>
  <si>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</si>
  <si>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</si>
  <si>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</si>
  <si>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</si>
  <si>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</si>
  <si>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</si>
  <si>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</si>
  <si>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</si>
  <si>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</si>
  <si>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</si>
  <si>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</si>
  <si>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</si>
  <si>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</si>
  <si>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</si>
  <si>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</si>
  <si>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</si>
  <si>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</si>
  <si>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</si>
  <si>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</si>
  <si>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</si>
  <si>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</si>
  <si>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</si>
  <si>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</si>
  <si>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</si>
  <si>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</si>
  <si>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</si>
  <si>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</si>
  <si>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</si>
  <si>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</si>
  <si>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</si>
  <si>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</si>
  <si>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</si>
  <si>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</si>
  <si>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</si>
  <si>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</si>
  <si>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</si>
  <si>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</si>
  <si>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</si>
  <si>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</si>
  <si>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</si>
  <si>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</si>
  <si>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</si>
  <si>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</si>
  <si>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</si>
  <si>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</si>
  <si>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</si>
  <si>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</si>
  <si>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</si>
  <si>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</si>
  <si>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</si>
  <si>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</si>
  <si>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</si>
  <si>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</si>
  <si>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</si>
  <si>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</si>
  <si>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</si>
  <si>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</si>
  <si>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</si>
  <si>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</si>
  <si>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</si>
  <si>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</si>
  <si>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</si>
  <si>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</si>
  <si>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</si>
  <si>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</si>
  <si>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</si>
  <si>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</si>
  <si>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</si>
  <si>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</si>
  <si>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</si>
  <si>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</si>
  <si>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</si>
  <si>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</si>
  <si>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</si>
  <si>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</si>
  <si>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</si>
  <si>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</si>
  <si>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</si>
  <si>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</si>
  <si>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</si>
  <si>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</si>
  <si>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</si>
  <si>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</si>
  <si>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</si>
  <si>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</si>
  <si>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</si>
  <si>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</si>
  <si>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</si>
  <si>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</si>
  <si>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</si>
  <si>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</si>
  <si>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</si>
  <si>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</si>
  <si>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</si>
  <si>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</si>
  <si>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</si>
  <si>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</si>
  <si>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</si>
  <si>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</si>
  <si>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</si>
  <si>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</si>
  <si>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</si>
  <si>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</si>
  <si>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</si>
  <si>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</si>
  <si>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</si>
  <si>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</si>
  <si>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</si>
  <si>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</si>
  <si>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</si>
  <si>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</si>
  <si>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</si>
  <si>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</si>
  <si>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</si>
  <si>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</si>
  <si>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</si>
  <si>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</si>
  <si>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</si>
  <si>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</si>
  <si>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</si>
  <si>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</si>
  <si>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</si>
  <si>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</si>
  <si>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</si>
  <si>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</si>
  <si>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</si>
  <si>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</si>
  <si>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</si>
  <si>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</si>
  <si>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</si>
  <si>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</si>
  <si>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</si>
  <si>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</si>
  <si>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</si>
  <si>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</si>
  <si>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</si>
  <si>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</si>
  <si>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</si>
  <si>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</si>
  <si>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</si>
  <si>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</si>
  <si>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</si>
  <si>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</si>
  <si>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</si>
  <si>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</si>
  <si>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</si>
  <si>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</si>
  <si>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</si>
  <si>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</si>
  <si>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</si>
  <si>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</si>
  <si>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</si>
  <si>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</si>
  <si>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</si>
  <si>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</si>
  <si>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</si>
  <si>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</si>
  <si>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</si>
  <si>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</si>
  <si>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</si>
  <si>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</si>
  <si>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</si>
  <si>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</si>
  <si>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</si>
  <si>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</si>
  <si>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</si>
  <si>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</si>
  <si>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</si>
  <si>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</si>
  <si>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</si>
  <si>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</si>
  <si>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</si>
  <si>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</si>
  <si>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</si>
  <si>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</si>
  <si>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</si>
  <si>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</si>
  <si>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</si>
  <si>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</si>
  <si>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</si>
  <si>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</si>
  <si>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</si>
  <si>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</si>
  <si>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</si>
  <si>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</si>
  <si>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</si>
  <si>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</si>
  <si>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</si>
  <si>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</si>
  <si>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</si>
  <si>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</si>
  <si>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</si>
  <si>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</si>
  <si>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</si>
  <si>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</si>
  <si>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</si>
  <si>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</si>
  <si>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</si>
  <si>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</si>
  <si>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</si>
  <si>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</si>
  <si>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</si>
  <si>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</si>
  <si>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</si>
  <si>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</si>
  <si>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</si>
  <si>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</si>
  <si>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</si>
  <si>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</si>
  <si>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</si>
  <si>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</si>
  <si>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</si>
  <si>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</si>
  <si>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</si>
  <si>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</si>
  <si>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</si>
  <si>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</si>
  <si>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</si>
  <si>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</si>
  <si>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</si>
  <si>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</si>
  <si>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</si>
  <si>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</si>
  <si>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</si>
  <si>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</si>
  <si>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</si>
  <si>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</si>
  <si>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</si>
  <si>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</si>
  <si>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</si>
  <si>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</si>
  <si>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</si>
  <si>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</si>
  <si>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</si>
  <si>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</si>
  <si>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</si>
  <si>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</si>
  <si>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</si>
  <si>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</si>
  <si>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</si>
  <si>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</si>
  <si>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</si>
  <si>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</si>
  <si>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</si>
  <si>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</si>
  <si>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</si>
  <si>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</si>
  <si>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</si>
  <si>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</si>
  <si>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</si>
  <si>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</si>
  <si>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</si>
  <si>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</si>
  <si>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</si>
  <si>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</si>
  <si>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</si>
  <si>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</si>
  <si>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</si>
  <si>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</si>
  <si>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</si>
  <si>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</si>
  <si>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</si>
  <si>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</si>
  <si>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</si>
  <si>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</si>
  <si>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</si>
  <si>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</si>
  <si>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</si>
  <si>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</si>
  <si>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</si>
  <si>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</si>
  <si>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</si>
  <si>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</si>
  <si>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</si>
  <si>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</si>
  <si>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</si>
  <si>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</si>
  <si>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</si>
  <si>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</si>
  <si>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</si>
  <si>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</si>
  <si>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</si>
  <si>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</si>
  <si>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</si>
  <si>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</si>
  <si>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</si>
  <si>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</si>
  <si>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</si>
  <si>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</si>
  <si>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</si>
  <si>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</si>
  <si>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</si>
  <si>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</si>
  <si>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</si>
  <si>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</si>
  <si>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</si>
  <si>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</si>
  <si>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</si>
  <si>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</si>
  <si>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</si>
  <si>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</si>
  <si>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</si>
  <si>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</si>
  <si>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</si>
  <si>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</si>
  <si>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</si>
  <si>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</si>
  <si>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</si>
  <si>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</si>
  <si>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</si>
  <si>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</si>
  <si>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</si>
  <si>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</si>
  <si>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</si>
  <si>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</si>
  <si>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</si>
  <si>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</si>
  <si>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</si>
  <si>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</si>
  <si>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</si>
  <si>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</si>
  <si>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</si>
  <si>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</si>
  <si>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</si>
  <si>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</si>
  <si>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</si>
  <si>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</si>
  <si>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</si>
  <si>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</si>
  <si>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</si>
  <si>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</si>
  <si>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</si>
  <si>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</si>
  <si>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</si>
  <si>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</si>
  <si>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</si>
  <si>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</si>
  <si>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</si>
  <si>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</si>
  <si>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</si>
  <si>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</si>
  <si>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</si>
  <si>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</si>
  <si>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</si>
  <si>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</si>
  <si>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</si>
  <si>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</si>
  <si>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</si>
  <si>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</si>
  <si>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</si>
  <si>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</si>
  <si>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</si>
  <si>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</si>
  <si>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</si>
  <si>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</si>
  <si>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</si>
  <si>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</si>
  <si>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</si>
  <si>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</si>
  <si>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</si>
  <si>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</si>
  <si>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</si>
  <si>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</si>
  <si>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</si>
  <si>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</si>
  <si>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</si>
  <si>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</si>
  <si>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</si>
  <si>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</si>
  <si>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</si>
  <si>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</si>
  <si>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</si>
  <si>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</si>
  <si>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</si>
  <si>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</si>
  <si>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</si>
  <si>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</si>
  <si>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</si>
  <si>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</si>
  <si>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</si>
  <si>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</si>
  <si>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</si>
  <si>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</si>
  <si>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</si>
  <si>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</si>
  <si>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</si>
  <si>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</si>
  <si>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</si>
  <si>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</si>
  <si>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</si>
  <si>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</si>
  <si>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</si>
  <si>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</si>
  <si>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</si>
  <si>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</si>
  <si>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</si>
  <si>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</si>
  <si>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</si>
  <si>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</si>
  <si>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</si>
  <si>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</si>
  <si>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</si>
  <si>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</si>
  <si>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</si>
  <si>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</si>
  <si>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</si>
  <si>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</si>
  <si>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</si>
  <si>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</si>
  <si>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</si>
  <si>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</si>
  <si>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</si>
  <si>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</si>
  <si>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</si>
  <si>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</si>
  <si>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</si>
  <si>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</si>
  <si>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</si>
  <si>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</si>
  <si>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</si>
  <si>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</si>
  <si>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</si>
  <si>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</si>
  <si>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</si>
  <si>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</si>
  <si>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</si>
  <si>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</si>
  <si>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</si>
  <si>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</si>
  <si>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</si>
  <si>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</si>
  <si>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</si>
  <si>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</si>
  <si>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</si>
  <si>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</si>
  <si>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</si>
  <si>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</si>
  <si>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</si>
  <si>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</si>
  <si>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</si>
  <si>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</si>
  <si>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</si>
  <si>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</si>
  <si>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</si>
  <si>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</si>
  <si>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</si>
  <si>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</si>
  <si>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</si>
  <si>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</si>
  <si>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</si>
  <si>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</si>
  <si>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</si>
  <si>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</si>
  <si>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</si>
  <si>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</si>
  <si>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</si>
  <si>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</si>
  <si>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</si>
  <si>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</si>
  <si>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</si>
  <si>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</si>
  <si>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</si>
  <si>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</si>
  <si>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</si>
  <si>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</si>
  <si>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</si>
  <si>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</si>
  <si>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</si>
  <si>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</si>
  <si>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</si>
  <si>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</si>
  <si>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</si>
  <si>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</si>
  <si>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</si>
  <si>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</si>
  <si>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</si>
  <si>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</si>
  <si>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</si>
  <si>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</si>
  <si>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</si>
  <si>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</si>
  <si>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</si>
  <si>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</si>
  <si>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</si>
  <si>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</si>
  <si>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</si>
  <si>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</si>
  <si>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</si>
  <si>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</si>
  <si>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</si>
  <si>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</si>
  <si>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</si>
  <si>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</si>
  <si>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</si>
  <si>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</si>
  <si>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</si>
  <si>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</si>
  <si>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</si>
  <si>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</si>
  <si>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</si>
  <si>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</si>
  <si>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</si>
  <si>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</si>
  <si>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</si>
  <si>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</si>
  <si>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</si>
  <si>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</si>
  <si>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</si>
  <si>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</si>
  <si>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</si>
  <si>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</si>
  <si>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</si>
  <si>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</si>
  <si>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</si>
  <si>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</si>
  <si>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</si>
  <si>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</si>
  <si>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</si>
  <si>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</si>
  <si>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</si>
  <si>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</si>
  <si>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</si>
  <si>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</si>
  <si>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</si>
  <si>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</si>
  <si>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</si>
  <si>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</si>
  <si>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</si>
  <si>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</si>
  <si>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</si>
  <si>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</si>
  <si>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</si>
  <si>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</si>
  <si>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</si>
  <si>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</si>
  <si>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</si>
  <si>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</si>
  <si>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</si>
  <si>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</si>
  <si>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</si>
  <si>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</si>
  <si>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</si>
  <si>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</si>
  <si>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</si>
  <si>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</si>
  <si>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</si>
  <si>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</si>
  <si>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</si>
  <si>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</si>
  <si>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</si>
  <si>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</si>
  <si>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</si>
  <si>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</si>
  <si>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</si>
  <si>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</si>
  <si>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</si>
  <si>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</si>
  <si>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</si>
  <si>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</si>
  <si>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</si>
  <si>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</si>
  <si>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</si>
  <si>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</si>
  <si>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</si>
  <si>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</si>
  <si>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</si>
  <si>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</si>
  <si>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</si>
  <si>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</si>
  <si>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</si>
  <si>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</si>
  <si>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</si>
  <si>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</si>
  <si>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</si>
  <si>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</si>
  <si>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</si>
  <si>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</si>
  <si>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</si>
  <si>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</si>
  <si>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</si>
  <si>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</si>
  <si>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</si>
  <si>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</si>
  <si>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</si>
  <si>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</si>
  <si>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</si>
  <si>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</si>
  <si>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</si>
  <si>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</si>
  <si>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</si>
  <si>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</si>
  <si>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</si>
  <si>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</si>
  <si>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</si>
  <si>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</si>
  <si>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</si>
  <si>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</si>
  <si>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</si>
  <si>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</si>
  <si>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</si>
  <si>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</si>
  <si>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</si>
  <si>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</si>
  <si>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</si>
  <si>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</si>
  <si>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</si>
  <si>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</si>
  <si>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</si>
  <si>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</si>
  <si>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</si>
  <si>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</si>
  <si>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</si>
  <si>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</si>
  <si>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</si>
  <si>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</si>
  <si>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</si>
  <si>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</si>
  <si>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</si>
  <si>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</si>
  <si>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</si>
  <si>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</si>
  <si>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</si>
  <si>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</si>
  <si>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</si>
  <si>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</si>
  <si>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</si>
  <si>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</si>
  <si>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</si>
  <si>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</si>
  <si>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</si>
  <si>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</si>
  <si>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</si>
  <si>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</si>
  <si>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</si>
  <si>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</si>
  <si>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</si>
  <si>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</si>
  <si>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</si>
  <si>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</si>
  <si>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</si>
  <si>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</si>
  <si>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</si>
  <si>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</si>
  <si>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</si>
  <si>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</si>
  <si>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</si>
  <si>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</si>
  <si>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</si>
  <si>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</si>
  <si>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</si>
  <si>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</si>
  <si>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</si>
  <si>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</si>
  <si>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</si>
  <si>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</si>
  <si>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</si>
  <si>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</si>
  <si>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</si>
  <si>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</si>
  <si>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</si>
  <si>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</si>
  <si>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</si>
  <si>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</si>
  <si>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</si>
  <si>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</si>
  <si>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</si>
  <si>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</si>
  <si>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</si>
  <si>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</si>
  <si>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</si>
  <si>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</si>
  <si>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</si>
  <si>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</si>
  <si>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</si>
  <si>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</si>
  <si>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</si>
  <si>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</si>
  <si>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</si>
  <si>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</si>
  <si>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</si>
  <si>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</si>
  <si>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</si>
  <si>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</si>
  <si>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</si>
  <si>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</si>
  <si>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</si>
  <si>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</si>
  <si>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</si>
  <si>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</si>
  <si>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</si>
  <si>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</si>
  <si>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</si>
  <si>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</si>
  <si>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</si>
  <si>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</si>
  <si>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</si>
  <si>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</si>
  <si>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</si>
  <si>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</si>
  <si>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</si>
  <si>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</si>
  <si>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</si>
  <si>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</si>
  <si>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</si>
  <si>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</si>
  <si>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</si>
  <si>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</si>
  <si>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</si>
  <si>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</si>
  <si>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</si>
  <si>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</si>
  <si>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</si>
  <si>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</si>
  <si>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</si>
  <si>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</si>
  <si>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</si>
  <si>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</si>
  <si>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</si>
  <si>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</si>
  <si>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</si>
  <si>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</si>
  <si>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</si>
  <si>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</si>
  <si>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</si>
  <si>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</si>
  <si>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</si>
  <si>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</si>
  <si>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</si>
  <si>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</si>
  <si>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</si>
  <si>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</si>
  <si>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</si>
  <si>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</si>
  <si>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</si>
  <si>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</si>
  <si>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</si>
  <si>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</si>
  <si>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</si>
  <si>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</si>
  <si>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</si>
  <si>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</si>
  <si>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</si>
  <si>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</si>
  <si>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</si>
  <si>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</si>
  <si>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</si>
  <si>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</si>
  <si>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</si>
  <si>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</si>
  <si>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</si>
  <si>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</si>
  <si>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</si>
  <si>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</si>
  <si>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</si>
  <si>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</si>
  <si>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</si>
  <si>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</si>
  <si>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</si>
  <si>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</si>
  <si>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</si>
  <si>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</si>
  <si>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</si>
  <si>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</si>
  <si>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</si>
  <si>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</si>
  <si>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</si>
  <si>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</si>
  <si>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</si>
  <si>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</si>
  <si>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</si>
  <si>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</si>
  <si>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</si>
  <si>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</si>
  <si>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</si>
  <si>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</si>
  <si>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</si>
  <si>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</si>
  <si>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</si>
  <si>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</si>
  <si>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</si>
  <si>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</si>
  <si>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</si>
  <si>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</si>
  <si>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</si>
  <si>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</si>
  <si>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</si>
  <si>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</si>
  <si>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</si>
  <si>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</si>
  <si>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</si>
  <si>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</si>
  <si>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</si>
  <si>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</si>
  <si>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</si>
  <si>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</si>
  <si>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</si>
  <si>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</si>
  <si>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</si>
  <si>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</si>
  <si>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</si>
  <si>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</si>
  <si>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</si>
  <si>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</si>
  <si>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</si>
  <si>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</si>
  <si>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</si>
  <si>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</si>
  <si>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</si>
  <si>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</si>
  <si>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</si>
  <si>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</si>
  <si>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</si>
  <si>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</si>
  <si>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</si>
  <si>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</si>
  <si>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</si>
  <si>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</si>
  <si>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</si>
  <si>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</si>
  <si>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</si>
  <si>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</si>
  <si>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</si>
  <si>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</si>
  <si>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</si>
  <si>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</si>
  <si>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</si>
  <si>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</si>
  <si>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</si>
  <si>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</si>
  <si>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</si>
  <si>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</si>
  <si>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</si>
  <si>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</si>
  <si>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</si>
  <si>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</si>
  <si>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</si>
  <si>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</si>
  <si>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</si>
  <si>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</si>
  <si>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</si>
  <si>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</si>
  <si>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</si>
  <si>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</si>
  <si>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</si>
  <si>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</si>
  <si>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</si>
  <si>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</si>
  <si>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</si>
  <si>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</si>
  <si>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</si>
  <si>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</si>
  <si>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</si>
  <si>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</si>
  <si>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</si>
  <si>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</si>
  <si>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</si>
  <si>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</si>
  <si>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</si>
  <si>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</si>
  <si>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</si>
  <si>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</si>
  <si>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</si>
  <si>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</si>
  <si>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</si>
  <si>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</si>
  <si>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</si>
  <si>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</si>
  <si>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</si>
  <si>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</si>
  <si>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</si>
  <si>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</si>
  <si>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</si>
  <si>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</si>
  <si>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</si>
  <si>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</si>
  <si>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</si>
  <si>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</si>
  <si>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</si>
  <si>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</si>
  <si>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</si>
  <si>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</si>
  <si>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</si>
  <si>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</si>
  <si>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</si>
  <si>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</si>
  <si>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</si>
  <si>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</si>
  <si>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</si>
  <si>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</si>
  <si>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</si>
  <si>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</si>
  <si>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</si>
  <si>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</si>
  <si>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</si>
  <si>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</si>
  <si>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</si>
  <si>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</si>
  <si>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</si>
  <si>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</si>
  <si>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</si>
  <si>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</si>
  <si>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</si>
  <si>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</si>
  <si>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</si>
  <si>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</si>
  <si>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</si>
  <si>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</si>
  <si>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</si>
  <si>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</si>
  <si>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</si>
  <si>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</si>
  <si>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</si>
  <si>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</si>
  <si>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</si>
  <si>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</si>
  <si>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</si>
  <si>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</si>
  <si>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</si>
  <si>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</si>
  <si>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</si>
  <si>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</si>
  <si>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</si>
  <si>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</si>
  <si>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</si>
  <si>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</si>
  <si>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</si>
  <si>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</si>
  <si>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</si>
  <si>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</si>
  <si>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</si>
  <si>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</si>
  <si>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</si>
  <si>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</si>
  <si>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</si>
  <si>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</si>
  <si>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</si>
  <si>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</si>
  <si>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</si>
  <si>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</si>
  <si>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</si>
  <si>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</si>
  <si>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</si>
  <si>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</si>
  <si>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</si>
  <si>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</si>
  <si>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</si>
  <si>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</si>
  <si>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</si>
  <si>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</si>
  <si>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</si>
  <si>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</si>
  <si>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</si>
  <si>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</si>
  <si>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</si>
  <si>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</si>
  <si>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</si>
  <si>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</si>
  <si>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</si>
  <si>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</si>
  <si>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</si>
  <si>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</si>
  <si>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</si>
  <si>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</si>
  <si>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</si>
  <si>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</si>
  <si>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</si>
  <si>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</si>
  <si>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</si>
  <si>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</si>
  <si>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</si>
  <si>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</si>
  <si>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</si>
  <si>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</si>
  <si>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</si>
  <si>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</si>
  <si>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</si>
  <si>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</si>
  <si>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</si>
  <si>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</si>
  <si>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</si>
  <si>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</si>
  <si>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</si>
  <si>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</si>
  <si>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</si>
  <si>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</si>
  <si>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</si>
  <si>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</si>
  <si>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</si>
  <si>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</si>
  <si>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</si>
  <si>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</si>
  <si>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</si>
  <si>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</si>
  <si>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</si>
  <si>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</si>
  <si>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</si>
  <si>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</si>
  <si>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</si>
  <si>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</si>
  <si>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</si>
  <si>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</si>
  <si>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</si>
  <si>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</si>
  <si>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</si>
  <si>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</si>
  <si>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</si>
  <si>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</si>
  <si>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</si>
  <si>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</si>
  <si>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</si>
  <si>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</si>
  <si>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</si>
  <si>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</si>
  <si>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</si>
  <si>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</si>
  <si>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</si>
  <si>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</si>
  <si>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</si>
  <si>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</si>
  <si>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</si>
  <si>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</si>
  <si>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</si>
  <si>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</si>
  <si>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</si>
  <si>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</si>
  <si>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</si>
  <si>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</si>
  <si>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</si>
  <si>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</si>
  <si>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</si>
  <si>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</si>
  <si>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</si>
  <si>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</si>
  <si>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</si>
  <si>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</si>
  <si>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</si>
  <si>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</si>
  <si>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</si>
  <si>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</si>
  <si>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</si>
  <si>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</si>
  <si>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</si>
  <si>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</si>
  <si>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</si>
  <si>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</si>
  <si>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</si>
  <si>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</si>
  <si>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</si>
  <si>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</si>
  <si>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</si>
  <si>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</si>
  <si>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</si>
  <si>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</si>
  <si>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</si>
  <si>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</si>
  <si>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</si>
  <si>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</si>
  <si>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</si>
  <si>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</si>
  <si>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</si>
  <si>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</si>
  <si>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</si>
  <si>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</si>
  <si>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</si>
  <si>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</si>
  <si>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</si>
  <si>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</si>
  <si>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</si>
  <si>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</si>
  <si>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</si>
  <si>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</si>
  <si>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</si>
  <si>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</si>
  <si>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</si>
  <si>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</si>
  <si>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</si>
  <si>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</si>
  <si>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</si>
  <si>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</si>
  <si>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</si>
  <si>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</si>
  <si>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</si>
  <si>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</si>
  <si>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</si>
  <si>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</si>
  <si>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</si>
  <si>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</si>
  <si>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</si>
  <si>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</si>
  <si>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</si>
  <si>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</si>
  <si>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</si>
  <si>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</si>
  <si>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</si>
  <si>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</si>
  <si>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</si>
  <si>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</si>
  <si>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</si>
  <si>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</si>
  <si>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</si>
  <si>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</si>
  <si>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</si>
  <si>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</si>
  <si>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</si>
  <si>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</si>
  <si>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</si>
  <si>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</si>
  <si>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</si>
  <si>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</si>
  <si>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</si>
  <si>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</si>
  <si>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</si>
  <si>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</si>
  <si>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</si>
  <si>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</si>
  <si>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</si>
  <si>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</si>
  <si>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</si>
  <si>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</si>
  <si>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</si>
  <si>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</si>
  <si>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</si>
  <si>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</si>
  <si>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</si>
  <si>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</si>
  <si>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</si>
  <si>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</si>
  <si>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</si>
  <si>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</si>
  <si>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</si>
  <si>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</si>
  <si>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</si>
  <si>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</si>
  <si>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</si>
  <si>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</si>
  <si>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</si>
  <si>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</si>
  <si>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</si>
  <si>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</si>
  <si>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</si>
  <si>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</si>
  <si>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</si>
  <si>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</si>
  <si>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</si>
  <si>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</si>
  <si>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</si>
  <si>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</si>
  <si>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</si>
  <si>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</si>
  <si>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</si>
  <si>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</si>
  <si>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</si>
  <si>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</si>
  <si>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</si>
  <si>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</si>
  <si>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</si>
  <si>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</si>
  <si>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</si>
  <si>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</si>
  <si>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</si>
  <si>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</si>
  <si>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</si>
  <si>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</si>
  <si>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</si>
  <si>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</si>
  <si>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</si>
  <si>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</si>
  <si>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</si>
  <si>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</si>
  <si>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</si>
  <si>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</si>
  <si>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</si>
  <si>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</si>
  <si>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</si>
  <si>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</si>
  <si>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</si>
  <si>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</si>
  <si>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</si>
  <si>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</si>
  <si>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</si>
  <si>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</si>
  <si>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</si>
  <si>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</si>
  <si>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</si>
  <si>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</si>
  <si>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</si>
  <si>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</si>
  <si>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</si>
  <si>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</si>
  <si>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</si>
  <si>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</si>
  <si>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</si>
  <si>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</si>
  <si>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</si>
  <si>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</si>
  <si>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</si>
  <si>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</si>
  <si>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</si>
  <si>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</si>
  <si>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</si>
  <si>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</si>
  <si>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</si>
  <si>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</si>
  <si>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</si>
  <si>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</si>
  <si>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</si>
  <si>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</si>
  <si>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</si>
  <si>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</si>
  <si>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</si>
  <si>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</si>
  <si>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</si>
  <si>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</si>
  <si>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</si>
  <si>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</si>
  <si>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</si>
  <si>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</si>
  <si>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</si>
  <si>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</si>
  <si>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</si>
  <si>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</si>
  <si>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</si>
  <si>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</si>
  <si>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</si>
  <si>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</si>
  <si>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</si>
  <si>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</si>
  <si>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</si>
  <si>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</si>
  <si>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</si>
  <si>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</si>
  <si>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</si>
  <si>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</si>
  <si>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</si>
  <si>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</si>
  <si>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</si>
  <si>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</si>
  <si>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</si>
  <si>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</si>
  <si>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</si>
  <si>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</si>
  <si>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</si>
  <si>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</si>
  <si>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</si>
  <si>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</si>
  <si>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</si>
  <si>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</si>
  <si>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</si>
  <si>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</si>
  <si>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</si>
  <si>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</si>
  <si>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</si>
  <si>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</si>
  <si>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</si>
  <si>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</si>
  <si>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</si>
  <si>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</si>
  <si>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</si>
  <si>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</si>
  <si>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</si>
  <si>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</si>
  <si>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</si>
  <si>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</si>
  <si>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</si>
  <si>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</si>
  <si>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</si>
  <si>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</si>
  <si>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</si>
  <si>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</si>
  <si>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</si>
  <si>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</si>
  <si>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</si>
  <si>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</si>
  <si>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</si>
  <si>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</si>
  <si>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</si>
  <si>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</si>
  <si>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</si>
  <si>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</si>
  <si>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</si>
  <si>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</si>
  <si>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</si>
  <si>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</si>
  <si>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</si>
  <si>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</si>
  <si>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</si>
  <si>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</si>
  <si>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</si>
  <si>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</si>
  <si>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</si>
  <si>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</si>
  <si>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</si>
  <si>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</si>
  <si>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</si>
  <si>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</si>
  <si>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</si>
  <si>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</si>
  <si>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</si>
  <si>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</si>
  <si>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</si>
  <si>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</si>
  <si>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</si>
  <si>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</si>
  <si>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</si>
  <si>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</si>
  <si>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</si>
  <si>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</si>
  <si>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</si>
  <si>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</si>
  <si>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</si>
  <si>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</si>
  <si>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</si>
  <si>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</si>
  <si>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</si>
  <si>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</si>
  <si>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</si>
  <si>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</si>
  <si>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</si>
  <si>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</si>
  <si>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</si>
  <si>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</si>
  <si>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</si>
  <si>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</si>
  <si>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</si>
  <si>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</si>
  <si>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</si>
  <si>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</si>
  <si>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</si>
  <si>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</si>
  <si>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</si>
  <si>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</si>
  <si>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</si>
  <si>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</si>
  <si>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</si>
  <si>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</si>
  <si>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</si>
  <si>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</si>
  <si>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</si>
  <si>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</si>
  <si>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</si>
  <si>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</si>
  <si>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</si>
  <si>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</si>
  <si>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</si>
  <si>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</si>
  <si>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</si>
  <si>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</si>
  <si>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</si>
  <si>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</si>
  <si>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</si>
  <si>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</si>
  <si>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</si>
  <si>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</si>
  <si>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</si>
  <si>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</si>
  <si>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</si>
  <si>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</si>
  <si>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</si>
  <si>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</si>
  <si>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</si>
  <si>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</si>
  <si>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</si>
  <si>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</si>
  <si>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</si>
  <si>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</si>
  <si>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</si>
  <si>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</si>
  <si>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</si>
  <si>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</si>
  <si>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</si>
  <si>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</si>
  <si>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</si>
  <si>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</si>
  <si>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</si>
  <si>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</si>
  <si>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</si>
  <si>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</si>
  <si>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</si>
  <si>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</si>
  <si>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</si>
  <si>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</si>
  <si>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</si>
  <si>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</si>
  <si>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</si>
  <si>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</si>
  <si>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</si>
  <si>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</si>
  <si>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</si>
  <si>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</si>
  <si>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</si>
  <si>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</si>
  <si>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</si>
  <si>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</si>
  <si>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</si>
  <si>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</si>
  <si>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</si>
  <si>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</si>
  <si>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</si>
  <si>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</si>
  <si>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</si>
  <si>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</si>
  <si>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</si>
  <si>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</si>
  <si>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</si>
  <si>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</si>
  <si>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</si>
  <si>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</si>
  <si>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</si>
  <si>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</si>
  <si>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</si>
  <si>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</si>
  <si>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</si>
  <si>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</si>
  <si>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</si>
  <si>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</si>
  <si>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</si>
  <si>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</si>
  <si>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</si>
  <si>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</si>
  <si>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</si>
  <si>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</si>
  <si>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</si>
  <si>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</si>
  <si>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</si>
  <si>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</si>
  <si>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</si>
  <si>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</si>
  <si>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</si>
  <si>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</si>
  <si>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</si>
  <si>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</si>
  <si>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</si>
  <si>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</si>
  <si>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</si>
  <si>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</si>
  <si>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</si>
  <si>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</si>
  <si>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</si>
  <si>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</si>
  <si>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</si>
  <si>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</si>
  <si>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</si>
  <si>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</si>
  <si>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</si>
  <si>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</si>
  <si>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</si>
  <si>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</si>
  <si>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</si>
  <si>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</si>
  <si>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</si>
  <si>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</si>
  <si>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</si>
  <si>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</si>
  <si>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</si>
  <si>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</si>
  <si>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</si>
  <si>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</si>
  <si>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</si>
  <si>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</si>
  <si>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</si>
  <si>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</si>
  <si>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</si>
  <si>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</si>
  <si>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</si>
  <si>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</si>
  <si>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</si>
  <si>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</si>
  <si>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</si>
  <si>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</si>
  <si>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</si>
  <si>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</si>
  <si>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</si>
  <si>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</si>
  <si>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</si>
  <si>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</si>
  <si>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</si>
  <si>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</si>
  <si>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</si>
  <si>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</si>
  <si>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</si>
  <si>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</si>
  <si>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</si>
  <si>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</si>
  <si>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</si>
  <si>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</si>
  <si>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</si>
  <si>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</si>
  <si>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</si>
  <si>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</si>
  <si>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</si>
  <si>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</si>
  <si>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</si>
  <si>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</si>
  <si>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</si>
  <si>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</si>
  <si>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</si>
  <si>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</si>
  <si>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</si>
  <si>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</si>
  <si>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</si>
  <si>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</si>
  <si>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</si>
  <si>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</si>
  <si>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</si>
  <si>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</si>
  <si>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</si>
  <si>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</si>
  <si>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</si>
  <si>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</si>
  <si>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</si>
  <si>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</si>
  <si>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</si>
  <si>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</si>
  <si>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</si>
  <si>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</si>
  <si>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</si>
  <si>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</si>
  <si>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</si>
  <si>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</si>
  <si>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</si>
  <si>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</si>
  <si>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</si>
  <si>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</si>
  <si>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</si>
  <si>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</si>
  <si>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</si>
  <si>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</si>
  <si>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</si>
  <si>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</si>
  <si>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</si>
  <si>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</si>
  <si>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</si>
  <si>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</si>
  <si>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</si>
  <si>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</si>
  <si>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</si>
  <si>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</si>
  <si>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</si>
  <si>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</si>
  <si>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</si>
  <si>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</si>
  <si>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</si>
  <si>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</si>
  <si>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</si>
  <si>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</si>
  <si>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</si>
  <si>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</si>
  <si>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</si>
  <si>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</si>
  <si>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</si>
  <si>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</si>
  <si>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</si>
  <si>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</si>
  <si>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</si>
  <si>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</si>
  <si>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</si>
  <si>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</si>
  <si>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</si>
  <si>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</si>
  <si>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</si>
  <si>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</si>
  <si>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</si>
  <si>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</si>
  <si>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</si>
  <si>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</si>
  <si>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</si>
  <si>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</si>
  <si>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</si>
  <si>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</si>
  <si>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</si>
  <si>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</si>
  <si>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</si>
  <si>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</si>
  <si>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</si>
  <si>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</si>
  <si>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</si>
  <si>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</si>
  <si>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</si>
  <si>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</si>
  <si>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</si>
  <si>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</si>
  <si>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</si>
  <si>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</si>
  <si>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</si>
  <si>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</si>
  <si>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</si>
  <si>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</si>
  <si>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</si>
  <si>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</si>
  <si>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</si>
  <si>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</si>
  <si>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</si>
  <si>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</si>
  <si>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</si>
  <si>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</si>
  <si>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</si>
  <si>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</si>
  <si>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</si>
  <si>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</si>
  <si>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</si>
  <si>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</si>
  <si>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</si>
  <si>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</si>
  <si>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</si>
  <si>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</si>
  <si>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</si>
  <si>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</si>
  <si>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</si>
  <si>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</si>
  <si>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</si>
  <si>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</si>
  <si>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</si>
  <si>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</si>
  <si>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</si>
  <si>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</si>
  <si>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</si>
  <si>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</si>
  <si>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</si>
  <si>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</si>
  <si>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</si>
  <si>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</si>
  <si>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</si>
  <si>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</si>
  <si>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</si>
  <si>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</si>
  <si>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</si>
  <si>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</si>
  <si>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</si>
  <si>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</si>
  <si>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</si>
  <si>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</si>
  <si>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</si>
  <si>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</si>
  <si>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</si>
  <si>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</si>
  <si>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</si>
  <si>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</si>
  <si>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</si>
  <si>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</si>
  <si>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</si>
  <si>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</si>
  <si>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</si>
  <si>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</si>
  <si>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</si>
  <si>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</si>
  <si>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</si>
  <si>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</si>
  <si>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</si>
  <si>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</si>
  <si>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</si>
  <si>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</si>
  <si>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</si>
  <si>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</si>
  <si>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</si>
  <si>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</si>
  <si>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</si>
  <si>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</si>
  <si>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</si>
  <si>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</si>
  <si>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</si>
  <si>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</si>
  <si>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</si>
  <si>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</si>
  <si>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</si>
  <si>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</si>
  <si>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</si>
  <si>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</si>
  <si>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</si>
  <si>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</si>
  <si>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</si>
  <si>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</si>
  <si>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</si>
  <si>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</si>
  <si>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</si>
  <si>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</si>
  <si>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</si>
  <si>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</si>
  <si>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</si>
  <si>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</si>
  <si>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</si>
  <si>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</si>
  <si>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</si>
  <si>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</si>
  <si>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</si>
  <si>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</si>
  <si>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</si>
  <si>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</si>
  <si>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</si>
  <si>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</si>
  <si>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</si>
  <si>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</si>
  <si>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</si>
  <si>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</si>
  <si>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</si>
  <si>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</si>
  <si>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</si>
  <si>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</si>
  <si>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</si>
  <si>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</si>
  <si>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</si>
  <si>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</si>
  <si>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</si>
  <si>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</si>
  <si>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</si>
  <si>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</si>
  <si>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</si>
  <si>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</si>
  <si>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</si>
  <si>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</si>
  <si>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</si>
  <si>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</si>
  <si>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</si>
  <si>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</si>
  <si>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</si>
  <si>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</si>
  <si>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</si>
  <si>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</si>
  <si>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</si>
  <si>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</si>
  <si>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</si>
  <si>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</si>
  <si>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</si>
  <si>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</si>
  <si>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</si>
  <si>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</si>
  <si>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</si>
  <si>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</si>
  <si>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</si>
  <si>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</si>
  <si>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</si>
  <si>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</si>
  <si>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</si>
  <si>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</si>
  <si>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</si>
  <si>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</si>
  <si>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</si>
  <si>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</si>
  <si>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</si>
  <si>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</si>
  <si>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</si>
  <si>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</si>
  <si>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</si>
  <si>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</si>
  <si>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</si>
  <si>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</si>
  <si>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</si>
  <si>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</si>
  <si>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</si>
  <si>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</si>
  <si>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</si>
  <si>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</si>
  <si>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</si>
  <si>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</si>
  <si>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</si>
  <si>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</si>
  <si>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</si>
  <si>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</si>
  <si>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</si>
  <si>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</si>
  <si>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</si>
  <si>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</si>
  <si>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</si>
  <si>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</si>
  <si>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</si>
  <si>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</si>
  <si>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</si>
  <si>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</si>
  <si>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</si>
  <si>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</si>
  <si>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</si>
  <si>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</si>
  <si>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</si>
  <si>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</si>
  <si>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</si>
  <si>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</si>
  <si>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</si>
  <si>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</si>
  <si>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</si>
  <si>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</si>
  <si>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</si>
  <si>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</si>
  <si>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</si>
  <si>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</si>
  <si>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</si>
  <si>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</si>
  <si>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</si>
  <si>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</si>
  <si>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</si>
  <si>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</si>
  <si>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</si>
  <si>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</si>
  <si>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</si>
  <si>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</si>
  <si>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</si>
  <si>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</si>
  <si>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</si>
  <si>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</si>
  <si>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</si>
  <si>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</si>
  <si>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</si>
  <si>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</si>
  <si>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</si>
  <si>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</si>
  <si>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</si>
  <si>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</si>
  <si>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</si>
  <si>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</si>
  <si>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</si>
  <si>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</si>
  <si>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</si>
  <si>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</si>
  <si>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</si>
  <si>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</si>
  <si>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</si>
  <si>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</si>
  <si>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</si>
  <si>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</si>
  <si>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</si>
  <si>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</si>
  <si>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</si>
  <si>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</si>
  <si>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</si>
  <si>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</si>
  <si>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</si>
  <si>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</si>
  <si>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</si>
  <si>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</si>
  <si>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</si>
  <si>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</si>
  <si>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</si>
  <si>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</si>
  <si>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</si>
  <si>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</si>
  <si>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</si>
  <si>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</si>
  <si>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</si>
  <si>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</si>
  <si>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</si>
  <si>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</si>
  <si>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</si>
  <si>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</si>
  <si>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</si>
  <si>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</si>
  <si>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</si>
  <si>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</si>
  <si>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</si>
  <si>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</si>
  <si>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</si>
  <si>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</si>
  <si>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</si>
  <si>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</si>
  <si>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</si>
  <si>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</si>
  <si>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</si>
  <si>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</si>
  <si>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</si>
  <si>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</si>
  <si>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</si>
  <si>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</si>
  <si>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</si>
  <si>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</si>
  <si>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</si>
  <si>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</si>
  <si>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</si>
  <si>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</si>
  <si>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</si>
  <si>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</si>
  <si>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</si>
  <si>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</si>
  <si>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</si>
  <si>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</si>
  <si>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</si>
  <si>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</si>
  <si>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</si>
  <si>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</si>
  <si>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</si>
  <si>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</si>
  <si>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</si>
  <si>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</si>
  <si>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</si>
  <si>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</si>
  <si>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</si>
  <si>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</si>
  <si>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</si>
  <si>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</si>
  <si>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</si>
  <si>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</si>
  <si>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</si>
  <si>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</si>
  <si>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</si>
  <si>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</si>
  <si>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</si>
  <si>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</si>
  <si>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</si>
  <si>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</si>
  <si>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</si>
  <si>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</si>
  <si>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</si>
  <si>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</si>
  <si>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</si>
  <si>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</si>
  <si>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</si>
  <si>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</si>
  <si>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</si>
  <si>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</si>
  <si>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</si>
  <si>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</si>
  <si>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</si>
  <si>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</si>
  <si>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</si>
  <si>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</si>
  <si>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</si>
  <si>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</si>
  <si>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</si>
  <si>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</si>
  <si>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</si>
  <si>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</si>
  <si>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</si>
  <si>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</si>
  <si>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</si>
  <si>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</si>
  <si>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</si>
  <si>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</si>
  <si>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</si>
  <si>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</si>
  <si>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</si>
  <si>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</si>
  <si>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</si>
  <si>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</si>
  <si>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</si>
  <si>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</si>
  <si>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</si>
  <si>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</si>
  <si>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</si>
  <si>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</si>
  <si>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</si>
  <si>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</si>
  <si>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</si>
  <si>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</si>
  <si>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</si>
  <si>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</si>
  <si>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</si>
  <si>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</si>
  <si>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</si>
  <si>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</si>
  <si>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</si>
  <si>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</si>
  <si>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</si>
  <si>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</si>
  <si>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</si>
  <si>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</si>
  <si>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</si>
  <si>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</si>
  <si>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</si>
  <si>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</si>
  <si>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</si>
  <si>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</si>
  <si>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</si>
  <si>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</si>
  <si>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</si>
  <si>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</si>
  <si>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</si>
  <si>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</si>
  <si>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</si>
  <si>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</si>
  <si>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</si>
  <si>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</si>
  <si>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</si>
  <si>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</si>
  <si>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</si>
  <si>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</si>
  <si>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</si>
  <si>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</si>
  <si>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</si>
  <si>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</si>
  <si>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</si>
  <si>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</si>
  <si>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</si>
  <si>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</si>
  <si>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</si>
  <si>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</si>
  <si>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</si>
  <si>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</si>
  <si>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</si>
  <si>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</si>
  <si>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</si>
  <si>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</si>
  <si>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</si>
  <si>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</si>
  <si>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</si>
  <si>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</si>
  <si>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</si>
  <si>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</si>
  <si>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</si>
  <si>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</si>
  <si>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</si>
  <si>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</si>
  <si>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</si>
  <si>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</si>
  <si>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</si>
  <si>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</si>
  <si>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</si>
  <si>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</si>
  <si>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</si>
  <si>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</si>
  <si>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</si>
  <si>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</si>
  <si>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</si>
  <si>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</si>
  <si>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</si>
  <si>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</si>
  <si>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</si>
  <si>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</si>
  <si>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</si>
  <si>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</si>
  <si>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</si>
  <si>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</si>
  <si>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</si>
  <si>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</si>
  <si>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</si>
  <si>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</si>
  <si>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</si>
  <si>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</si>
  <si>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</si>
  <si>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</si>
  <si>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</si>
  <si>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</si>
  <si>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</si>
  <si>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</si>
  <si>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</si>
  <si>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</si>
  <si>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</si>
  <si>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</si>
  <si>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</si>
  <si>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</si>
  <si>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</si>
  <si>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</si>
  <si>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</si>
  <si>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</si>
  <si>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</si>
  <si>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</si>
  <si>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</si>
  <si>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</si>
  <si>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</si>
  <si>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</si>
  <si>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</si>
  <si>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</si>
  <si>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</si>
  <si>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</si>
  <si>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</si>
  <si>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</si>
  <si>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</si>
  <si>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</si>
  <si>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</si>
  <si>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</si>
  <si>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</si>
  <si>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</si>
  <si>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</si>
  <si>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</si>
  <si>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</si>
  <si>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</si>
  <si>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</si>
  <si>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</si>
  <si>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</si>
  <si>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</si>
  <si>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</si>
  <si>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</si>
  <si>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</si>
  <si>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</si>
  <si>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</si>
  <si>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</si>
  <si>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</si>
  <si>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</si>
  <si>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</si>
  <si>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</si>
  <si>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</si>
  <si>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</si>
  <si>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</si>
  <si>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</si>
  <si>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</si>
  <si>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</si>
  <si>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</si>
  <si>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</si>
  <si>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</si>
  <si>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</si>
  <si>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</si>
  <si>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</si>
  <si>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</si>
  <si>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</si>
  <si>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</si>
  <si>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</si>
  <si>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</si>
  <si>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</si>
  <si>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</si>
  <si>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</si>
  <si>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</si>
  <si>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</si>
  <si>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</si>
  <si>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</si>
  <si>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</si>
  <si>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</si>
  <si>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</si>
  <si>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</si>
  <si>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</si>
  <si>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</si>
  <si>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</si>
  <si>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</si>
  <si>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</si>
  <si>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</si>
  <si>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</si>
  <si>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</si>
  <si>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</si>
  <si>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</si>
  <si>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</si>
  <si>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</si>
  <si>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</si>
  <si>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</si>
  <si>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</si>
  <si>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</si>
  <si>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</si>
  <si>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</si>
  <si>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</si>
  <si>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</si>
  <si>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</si>
  <si>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</si>
  <si>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</si>
  <si>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</si>
  <si>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</si>
  <si>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</si>
  <si>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</si>
  <si>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</si>
  <si>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</si>
  <si>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</si>
  <si>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</si>
  <si>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</si>
  <si>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</si>
  <si>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</si>
  <si>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</si>
  <si>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</si>
  <si>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</si>
  <si>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</si>
  <si>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</si>
  <si>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</si>
  <si>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</si>
  <si>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</si>
  <si>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</si>
  <si>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</si>
  <si>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</si>
  <si>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</si>
  <si>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</si>
  <si>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</si>
  <si>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</si>
  <si>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</si>
  <si>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</si>
  <si>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</si>
  <si>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</si>
  <si>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</si>
  <si>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</si>
  <si>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</si>
  <si>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</si>
  <si>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</si>
  <si>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</si>
  <si>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</si>
  <si>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</si>
  <si>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</si>
  <si>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</si>
  <si>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</si>
  <si>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</si>
  <si>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</si>
  <si>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</si>
  <si>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</si>
  <si>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</si>
  <si>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</si>
  <si>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</si>
  <si>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</si>
  <si>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</si>
  <si>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</si>
  <si>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</si>
  <si>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</si>
  <si>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</si>
  <si>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</si>
  <si>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</si>
  <si>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</si>
  <si>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</si>
  <si>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</si>
  <si>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</si>
  <si>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</si>
  <si>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</si>
  <si>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</si>
  <si>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</si>
  <si>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</si>
  <si>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</si>
  <si>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</si>
  <si>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</si>
  <si>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</si>
  <si>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</si>
  <si>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</si>
  <si>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</si>
  <si>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</si>
  <si>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</si>
  <si>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</si>
  <si>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</si>
  <si>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</si>
  <si>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</si>
  <si>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</si>
  <si>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</si>
  <si>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</si>
  <si>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</si>
  <si>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</si>
  <si>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</si>
  <si>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</si>
  <si>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</si>
  <si>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</si>
  <si>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</si>
  <si>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</si>
  <si>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</si>
  <si>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</si>
  <si>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</si>
  <si>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</si>
  <si>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</si>
  <si>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</si>
  <si>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</si>
  <si>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</si>
  <si>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</si>
  <si>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</si>
  <si>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</si>
  <si>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</si>
  <si>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</si>
  <si>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</si>
  <si>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</si>
  <si>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</si>
  <si>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</si>
  <si>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</si>
  <si>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</si>
  <si>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</si>
  <si>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</si>
  <si>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</si>
  <si>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</si>
  <si>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</si>
  <si>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</si>
  <si>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</si>
  <si>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</si>
  <si>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</si>
  <si>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</si>
  <si>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</si>
  <si>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</si>
  <si>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</si>
  <si>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</si>
  <si>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</si>
  <si>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</si>
  <si>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</si>
  <si>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</si>
  <si>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</si>
  <si>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</si>
  <si>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</si>
  <si>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</si>
  <si>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</si>
  <si>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</si>
  <si>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</si>
  <si>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</si>
  <si>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</si>
  <si>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</si>
  <si>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</si>
  <si>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</si>
  <si>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</si>
  <si>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</si>
  <si>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</si>
  <si>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</si>
  <si>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</si>
  <si>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</si>
  <si>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</si>
  <si>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</si>
  <si>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</si>
  <si>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</si>
  <si>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</si>
  <si>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</si>
  <si>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</si>
  <si>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</si>
  <si>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</si>
  <si>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</si>
  <si>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</si>
  <si>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</si>
  <si>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</si>
  <si>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</si>
  <si>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</si>
  <si>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</si>
  <si>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</si>
  <si>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</si>
  <si>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</si>
  <si>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</si>
  <si>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</si>
  <si>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</si>
  <si>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</si>
  <si>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</si>
  <si>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</si>
  <si>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</si>
  <si>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</si>
  <si>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</si>
  <si>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</si>
  <si>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</si>
  <si>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</si>
  <si>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</si>
  <si>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</si>
  <si>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</si>
  <si>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</si>
  <si>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</si>
  <si>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</si>
  <si>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</si>
  <si>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</si>
  <si>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</si>
  <si>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</si>
  <si>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</si>
  <si>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</si>
  <si>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</si>
  <si>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</si>
  <si>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</si>
  <si>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</si>
  <si>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</si>
  <si>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</si>
  <si>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</si>
  <si>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</si>
  <si>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</si>
  <si>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</si>
  <si>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</si>
  <si>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</si>
  <si>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</si>
  <si>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</si>
  <si>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</si>
  <si>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</si>
  <si>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</si>
  <si>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</si>
  <si>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</si>
  <si>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</si>
  <si>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</si>
  <si>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</si>
  <si>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</si>
  <si>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</si>
  <si>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</si>
  <si>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</si>
  <si>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</si>
  <si>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</si>
  <si>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</si>
  <si>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</si>
  <si>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</si>
  <si>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</si>
  <si>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</si>
  <si>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</si>
  <si>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</si>
  <si>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</si>
  <si>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</si>
  <si>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</si>
  <si>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</si>
  <si>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</si>
  <si>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</si>
  <si>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</si>
  <si>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</si>
  <si>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</si>
  <si>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</si>
  <si>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</si>
  <si>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</si>
  <si>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</si>
  <si>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</si>
  <si>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</si>
  <si>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</si>
  <si>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</si>
  <si>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</si>
  <si>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</si>
  <si>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</si>
  <si>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</si>
  <si>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</si>
  <si>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</si>
  <si>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</si>
  <si>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</si>
  <si>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</si>
  <si>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</si>
  <si>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</si>
  <si>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</si>
  <si>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</si>
  <si>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</si>
  <si>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</si>
  <si>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</si>
  <si>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</si>
  <si>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</si>
  <si>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</si>
  <si>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</si>
  <si>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</si>
  <si>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</si>
  <si>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</si>
  <si>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</si>
  <si>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</si>
  <si>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</si>
  <si>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</si>
  <si>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</si>
  <si>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</si>
  <si>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</si>
  <si>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</si>
  <si>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</si>
  <si>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</si>
  <si>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</si>
  <si>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</si>
  <si>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</si>
  <si>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</si>
  <si>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</si>
  <si>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</si>
  <si>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</si>
  <si>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</si>
  <si>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</si>
  <si>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</si>
  <si>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</si>
  <si>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</si>
  <si>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</si>
  <si>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</si>
  <si>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</si>
  <si>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</si>
  <si>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</si>
  <si>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</si>
  <si>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</si>
  <si>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</si>
  <si>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</si>
  <si>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</si>
  <si>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</si>
  <si>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</si>
  <si>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</si>
  <si>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</si>
  <si>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</si>
  <si>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</si>
  <si>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</si>
  <si>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</si>
  <si>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</si>
  <si>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</si>
  <si>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</si>
  <si>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</si>
  <si>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</si>
  <si>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</si>
  <si>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</si>
  <si>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</si>
  <si>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</si>
  <si>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</si>
  <si>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</si>
  <si>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</si>
  <si>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</si>
  <si>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</si>
  <si>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</si>
  <si>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</si>
  <si>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</si>
  <si>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</si>
  <si>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</si>
  <si>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</si>
  <si>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</si>
  <si>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</si>
  <si>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</si>
  <si>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</si>
  <si>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</si>
  <si>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</si>
  <si>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</si>
  <si>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</si>
  <si>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</si>
  <si>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</si>
  <si>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</si>
  <si>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</si>
  <si>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</si>
  <si>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</si>
  <si>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</si>
  <si>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</si>
  <si>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</si>
  <si>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</si>
  <si>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</si>
  <si>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</si>
  <si>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</si>
  <si>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</si>
  <si>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</si>
  <si>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</si>
  <si>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</si>
  <si>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</si>
  <si>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</si>
  <si>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</si>
  <si>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</si>
  <si>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</si>
  <si>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</si>
  <si>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</si>
  <si>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</si>
  <si>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</si>
  <si>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</si>
  <si>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</si>
  <si>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</si>
  <si>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</si>
  <si>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</si>
  <si>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</si>
  <si>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</si>
  <si>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</si>
  <si>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</si>
  <si>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</si>
  <si>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</si>
  <si>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</si>
  <si>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</si>
  <si>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</si>
  <si>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</si>
  <si>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</si>
  <si>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</si>
  <si>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</si>
  <si>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</si>
  <si>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</si>
  <si>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</si>
  <si>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</si>
  <si>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</si>
  <si>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</si>
  <si>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</si>
  <si>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</si>
  <si>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</si>
  <si>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</si>
  <si>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</si>
  <si>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</si>
  <si>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</si>
  <si>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</si>
  <si>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</si>
  <si>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</si>
  <si>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</si>
  <si>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</si>
  <si>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</si>
  <si>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</si>
  <si>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</si>
  <si>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</si>
  <si>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</si>
  <si>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</si>
  <si>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</si>
  <si>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</si>
  <si>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</si>
  <si>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</si>
  <si>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</si>
  <si>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</si>
  <si>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</si>
  <si>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</si>
  <si>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</si>
  <si>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</si>
  <si>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</si>
  <si>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</si>
  <si>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</si>
  <si>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</si>
  <si>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</si>
  <si>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</si>
  <si>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</si>
  <si>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</si>
  <si>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</si>
  <si>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</si>
  <si>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</si>
  <si>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</si>
  <si>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</si>
  <si>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</si>
  <si>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</si>
  <si>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</si>
  <si>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</si>
  <si>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</si>
  <si>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</si>
  <si>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</si>
  <si>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</si>
  <si>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</si>
  <si>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</si>
  <si>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</si>
  <si>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</si>
  <si>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</si>
  <si>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</si>
  <si>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</si>
  <si>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</si>
  <si>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</si>
  <si>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</si>
  <si>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</si>
  <si>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</si>
  <si>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</si>
  <si>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</si>
  <si>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</si>
  <si>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</si>
  <si>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</si>
  <si>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</si>
  <si>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</si>
  <si>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</si>
  <si>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</si>
  <si>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</si>
  <si>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</si>
  <si>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</si>
  <si>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</si>
  <si>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</si>
  <si>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</si>
  <si>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</si>
  <si>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</si>
  <si>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</si>
  <si>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</si>
  <si>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</si>
  <si>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</si>
  <si>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</si>
  <si>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</si>
  <si>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</si>
  <si>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</si>
  <si>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</si>
  <si>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</si>
  <si>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</si>
  <si>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</si>
  <si>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</si>
  <si>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</si>
  <si>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</si>
  <si>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</si>
  <si>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</si>
  <si>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</si>
  <si>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</si>
  <si>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</si>
  <si>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</si>
  <si>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</si>
  <si>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</si>
  <si>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</si>
  <si>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</si>
  <si>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</si>
  <si>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</si>
  <si>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</si>
  <si>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</si>
  <si>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</si>
  <si>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</si>
  <si>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</si>
  <si>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</si>
  <si>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</si>
  <si>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</si>
  <si>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</si>
  <si>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</si>
  <si>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</si>
  <si>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</si>
  <si>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</si>
  <si>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</si>
  <si>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</si>
  <si>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</si>
  <si>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</si>
  <si>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</si>
  <si>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</si>
  <si>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</si>
  <si>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</si>
  <si>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</si>
  <si>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</si>
  <si>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</si>
  <si>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</si>
  <si>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</si>
  <si>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</si>
  <si>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</si>
  <si>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</si>
  <si>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</si>
  <si>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</si>
  <si>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</si>
  <si>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</si>
  <si>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</si>
  <si>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</si>
  <si>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</si>
  <si>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</si>
  <si>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</si>
  <si>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</si>
  <si>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</si>
  <si>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</si>
  <si>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</si>
  <si>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</si>
  <si>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</si>
  <si>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</si>
  <si>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</si>
  <si>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</si>
  <si>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</si>
  <si>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</si>
  <si>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</si>
  <si>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</si>
  <si>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</si>
  <si>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</si>
  <si>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</si>
  <si>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</si>
  <si>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</si>
  <si>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</si>
  <si>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</si>
  <si>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</si>
  <si>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</si>
  <si>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</si>
  <si>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</si>
  <si>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</si>
  <si>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</si>
  <si>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</si>
  <si>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</si>
  <si>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</si>
  <si>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</si>
  <si>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</si>
  <si>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</si>
  <si>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</si>
  <si>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</si>
  <si>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</si>
  <si>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</si>
  <si>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</si>
  <si>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</si>
  <si>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</si>
  <si>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</si>
  <si>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</si>
  <si>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</si>
  <si>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</si>
  <si>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</si>
  <si>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</si>
  <si>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</si>
  <si>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</si>
  <si>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</si>
  <si>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</si>
  <si>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</si>
  <si>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</si>
  <si>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</si>
  <si>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</si>
  <si>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</si>
  <si>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</si>
  <si>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</si>
  <si>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</si>
  <si>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</si>
  <si>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</si>
  <si>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</si>
  <si>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</si>
  <si>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</si>
  <si>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</si>
  <si>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</si>
  <si>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</si>
  <si>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</si>
  <si>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</si>
  <si>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</si>
  <si>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</si>
  <si>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</si>
  <si>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</si>
  <si>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</si>
  <si>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</si>
  <si>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</si>
  <si>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</si>
  <si>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</si>
  <si>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</si>
  <si>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</si>
  <si>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</si>
  <si>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</si>
  <si>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</si>
  <si>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</si>
  <si>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</si>
  <si>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</si>
  <si>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</si>
  <si>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</si>
  <si>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</si>
  <si>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</si>
  <si>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</si>
  <si>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</si>
  <si>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</si>
  <si>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</si>
  <si>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</si>
  <si>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</si>
  <si>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</si>
  <si>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</si>
  <si>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</si>
  <si>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</si>
  <si>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</si>
  <si>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</si>
  <si>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</si>
  <si>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</si>
  <si>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</si>
  <si>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</si>
  <si>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</si>
  <si>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</si>
  <si>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</si>
  <si>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</si>
  <si>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</si>
  <si>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</si>
  <si>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</si>
  <si>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</si>
  <si>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</si>
  <si>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</si>
  <si>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</si>
  <si>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</si>
  <si>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</si>
  <si>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</si>
  <si>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</si>
  <si>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</si>
  <si>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</si>
  <si>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</si>
  <si>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</si>
  <si>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</si>
  <si>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</si>
  <si>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</si>
  <si>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</si>
  <si>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</si>
  <si>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</si>
  <si>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</si>
  <si>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</si>
  <si>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</si>
  <si>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</si>
  <si>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</si>
  <si>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</si>
  <si>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</si>
  <si>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</si>
  <si>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</si>
  <si>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</si>
  <si>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</si>
  <si>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</si>
  <si>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</si>
  <si>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</si>
  <si>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</si>
  <si>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</si>
  <si>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</si>
  <si>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</si>
  <si>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</si>
  <si>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</si>
  <si>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</si>
  <si>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</si>
  <si>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</si>
  <si>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</si>
  <si>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</si>
  <si>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</si>
  <si>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</si>
  <si>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</si>
  <si>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</si>
  <si>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</si>
  <si>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</si>
  <si>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</si>
  <si>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</si>
  <si>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</si>
  <si>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</si>
  <si>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</si>
  <si>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</si>
  <si>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</si>
  <si>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</si>
  <si>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</si>
  <si>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</si>
  <si>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</si>
  <si>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</si>
  <si>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</si>
  <si>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</si>
  <si>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</si>
  <si>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</si>
  <si>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</si>
  <si>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</si>
  <si>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</si>
  <si>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</si>
  <si>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</si>
  <si>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</si>
  <si>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</si>
  <si>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</si>
  <si>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</si>
  <si>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</si>
  <si>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</si>
  <si>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</si>
  <si>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</si>
  <si>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</si>
  <si>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</si>
  <si>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</si>
  <si>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</si>
  <si>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</si>
  <si>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</si>
  <si>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</si>
  <si>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</si>
  <si>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</si>
  <si>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</si>
  <si>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</si>
  <si>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</si>
  <si>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</si>
  <si>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</si>
  <si>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</si>
  <si>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</si>
  <si>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</si>
  <si>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</si>
  <si>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</si>
  <si>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</si>
  <si>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</si>
  <si>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</si>
  <si>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</si>
  <si>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</si>
  <si>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</si>
  <si>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</si>
  <si>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</si>
  <si>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</si>
  <si>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</si>
  <si>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</si>
  <si>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</si>
  <si>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</si>
  <si>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</si>
  <si>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</si>
  <si>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</si>
  <si>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</si>
  <si>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</si>
  <si>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</si>
  <si>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</si>
  <si>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</si>
  <si>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</si>
  <si>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</si>
  <si>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</si>
  <si>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</si>
  <si>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</si>
  <si>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</si>
  <si>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</si>
  <si>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</si>
  <si>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</si>
  <si>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</si>
  <si>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</si>
  <si>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</si>
  <si>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</si>
  <si>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</si>
  <si>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</si>
  <si>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</si>
  <si>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</si>
  <si>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</si>
  <si>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</si>
  <si>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</si>
  <si>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</si>
  <si>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</si>
  <si>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</si>
  <si>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</si>
  <si>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</si>
  <si>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</si>
  <si>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</si>
  <si>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</si>
  <si>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</si>
  <si>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</si>
  <si>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</si>
  <si>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</si>
  <si>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</si>
  <si>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</si>
  <si>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</si>
  <si>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</si>
  <si>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</si>
  <si>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</si>
  <si>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</si>
  <si>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</si>
  <si>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</si>
  <si>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</si>
  <si>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</si>
  <si>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</si>
  <si>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</si>
  <si>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</si>
  <si>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</si>
  <si>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</si>
  <si>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</si>
  <si>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</si>
  <si>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</si>
  <si>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</si>
  <si>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</si>
  <si>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</si>
  <si>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</si>
  <si>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</si>
  <si>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</si>
  <si>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</si>
  <si>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</si>
  <si>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</si>
  <si>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</si>
  <si>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</si>
  <si>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</si>
  <si>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</si>
  <si>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</si>
  <si>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</si>
  <si>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</si>
  <si>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</si>
  <si>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</si>
  <si>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</si>
  <si>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</si>
  <si>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</si>
  <si>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</si>
  <si>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</si>
  <si>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</si>
  <si>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</si>
  <si>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</si>
  <si>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</si>
  <si>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</si>
  <si>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</si>
  <si>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</si>
  <si>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</si>
  <si>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</si>
  <si>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</si>
  <si>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</si>
  <si>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</si>
  <si>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</si>
  <si>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</si>
  <si>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</si>
  <si>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</si>
  <si>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</si>
  <si>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</si>
  <si>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</si>
  <si>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</si>
  <si>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</si>
  <si>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</si>
  <si>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</si>
  <si>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</si>
  <si>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</si>
  <si>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</si>
  <si>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</si>
  <si>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</si>
  <si>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</si>
  <si>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</si>
  <si>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</si>
  <si>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</si>
  <si>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</si>
  <si>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</si>
  <si>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</si>
  <si>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</si>
  <si>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</si>
  <si>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</si>
  <si>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</si>
  <si>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</si>
  <si>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</si>
  <si>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</si>
  <si>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</si>
  <si>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</si>
  <si>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</si>
  <si>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</si>
  <si>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</si>
  <si>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</si>
  <si>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</si>
  <si>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</si>
  <si>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</si>
  <si>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</si>
  <si>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</si>
  <si>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</si>
  <si>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</si>
  <si>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</si>
  <si>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</si>
  <si>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</si>
  <si>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</si>
  <si>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</si>
  <si>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</si>
  <si>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</si>
  <si>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</si>
  <si>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</si>
  <si>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</si>
  <si>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</si>
  <si>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</si>
  <si>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</si>
  <si>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</si>
  <si>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</si>
  <si>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</si>
  <si>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</si>
  <si>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</si>
  <si>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</si>
  <si>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</si>
  <si>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</si>
  <si>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</si>
  <si>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</si>
  <si>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</si>
  <si>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</si>
  <si>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</si>
  <si>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</si>
  <si>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</si>
  <si>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</si>
  <si>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</si>
  <si>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</si>
  <si>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</si>
  <si>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</si>
  <si>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</si>
  <si>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</si>
  <si>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</si>
  <si>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</si>
  <si>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</si>
  <si>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</si>
  <si>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</si>
  <si>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</si>
  <si>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</si>
  <si>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</si>
  <si>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</si>
  <si>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</si>
  <si>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</si>
  <si>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</si>
  <si>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</si>
  <si>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</si>
  <si>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</si>
  <si>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</si>
  <si>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</si>
  <si>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</si>
  <si>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</si>
  <si>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</si>
  <si>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</si>
  <si>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</si>
  <si>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</si>
  <si>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</si>
  <si>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</si>
  <si>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</si>
  <si>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</si>
  <si>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</si>
  <si>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</si>
  <si>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</si>
  <si>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</si>
  <si>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</si>
  <si>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</si>
  <si>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</si>
  <si>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</si>
  <si>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</si>
  <si>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</si>
  <si>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</si>
  <si>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</si>
  <si>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</si>
  <si>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</si>
  <si>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</si>
  <si>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</si>
  <si>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</si>
  <si>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</si>
  <si>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</si>
  <si>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</si>
  <si>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</si>
  <si>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</si>
  <si>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</si>
  <si>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</si>
  <si>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</si>
  <si>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</si>
  <si>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</si>
  <si>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</si>
  <si>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</si>
  <si>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</si>
  <si>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</si>
  <si>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</si>
  <si>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</si>
  <si>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</si>
  <si>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</si>
  <si>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</si>
  <si>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</si>
  <si>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</si>
  <si>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</si>
  <si>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</si>
  <si>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</si>
  <si>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</si>
  <si>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</si>
  <si>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</si>
  <si>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</si>
  <si>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</si>
  <si>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</si>
  <si>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</si>
  <si>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</si>
  <si>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</si>
  <si>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</si>
  <si>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</si>
  <si>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</si>
  <si>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</si>
  <si>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</si>
  <si>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</si>
  <si>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</si>
  <si>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</si>
  <si>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</si>
  <si>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</si>
  <si>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</si>
  <si>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</si>
  <si>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</si>
  <si>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</si>
  <si>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</si>
  <si>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</si>
  <si>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</si>
  <si>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</si>
  <si>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</si>
  <si>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</si>
  <si>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</si>
  <si>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</si>
  <si>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</si>
  <si>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</si>
  <si>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</si>
  <si>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</si>
  <si>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</si>
  <si>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</si>
  <si>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</si>
  <si>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</si>
  <si>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</si>
  <si>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</si>
  <si>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</si>
  <si>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</si>
  <si>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</si>
  <si>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</si>
  <si>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</si>
  <si>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</si>
  <si>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</si>
  <si>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</si>
  <si>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</si>
  <si>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</si>
  <si>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</si>
  <si>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</si>
  <si>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</si>
  <si>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</si>
  <si>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</si>
  <si>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</si>
  <si>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</si>
  <si>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</si>
  <si>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</si>
  <si>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</si>
  <si>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</si>
  <si>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</si>
  <si>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</si>
  <si>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</si>
  <si>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</si>
  <si>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</si>
  <si>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</si>
  <si>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</si>
  <si>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</si>
  <si>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</si>
  <si>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Year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</si>
  <si>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</si>
  <si>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</si>
  <si>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</si>
  <si>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</si>
  <si>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</si>
  <si>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</si>
  <si>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</si>
  <si>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</si>
  <si>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</si>
  <si>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</si>
  <si>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</si>
  <si>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</si>
  <si>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</si>
  <si>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</si>
  <si>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</si>
  <si>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</si>
  <si>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50000 or More</t>
  </si>
  <si>
    <t>45000 to 49999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</si>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</sst>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1D1C1D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0" applyFont="1" applyAlignment="1">
      <alignment horizontal="center"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/>
    </xf>
    <xf numFmtId="44" fontId="0" fillId="0" borderId="0" xfId="1" applyFont="1" applyAlignment="1">
      <alignment horizontal="right"/>
    </xf>
    <xf numFmtId="0" fontId="3" fillId="0" borderId="0" xfId="0" applyFont="1"/>
    <xf numFmtId="9" fontId="0" fillId="0" borderId="0" xfId="2" applyFont="1"/>
    <xf numFmtId="9" fontId="1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8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Outcomes.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B-4995-9BD3-F26672B822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B-4995-9BD3-F26672B822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9B-4995-9BD3-F26672B822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9B-4995-9BD3-F26672B82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4993023"/>
        <c:axId val="234992191"/>
      </c:barChart>
      <c:catAx>
        <c:axId val="23499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92191"/>
        <c:crosses val="autoZero"/>
        <c:auto val="1"/>
        <c:lblAlgn val="ctr"/>
        <c:lblOffset val="100"/>
        <c:noMultiLvlLbl val="0"/>
      </c:catAx>
      <c:valAx>
        <c:axId val="23499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9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6-4EFD-9BB5-F364474B5B0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66-4EFD-9BB5-F364474B5B0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66-4EFD-9BB5-F364474B5B0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66-4EFD-9BB5-F364474B5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791664"/>
        <c:axId val="449787504"/>
      </c:barChart>
      <c:catAx>
        <c:axId val="44979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87504"/>
        <c:crosses val="autoZero"/>
        <c:auto val="1"/>
        <c:lblAlgn val="ctr"/>
        <c:lblOffset val="100"/>
        <c:noMultiLvlLbl val="0"/>
      </c:catAx>
      <c:valAx>
        <c:axId val="44978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9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58-4A40-B8D3-7A698B537C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58-4A40-B8D3-7A698B537C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58-4A40-B8D3-7A698B537C7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58-4A40-B8D3-7A698B537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06512"/>
        <c:axId val="449117328"/>
      </c:lineChart>
      <c:catAx>
        <c:axId val="44910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117328"/>
        <c:crosses val="autoZero"/>
        <c:auto val="1"/>
        <c:lblAlgn val="ctr"/>
        <c:lblOffset val="100"/>
        <c:noMultiLvlLbl val="0"/>
      </c:catAx>
      <c:valAx>
        <c:axId val="44911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10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C-44F3-B5F2-3A6BDC767C8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C-44F3-B5F2-3A6BDC767C8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C-44F3-B5F2-3A6BDC767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6517696"/>
        <c:axId val="1696507296"/>
      </c:lineChart>
      <c:catAx>
        <c:axId val="169651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507296"/>
        <c:crosses val="autoZero"/>
        <c:auto val="1"/>
        <c:lblAlgn val="ctr"/>
        <c:lblOffset val="100"/>
        <c:noMultiLvlLbl val="0"/>
      </c:catAx>
      <c:valAx>
        <c:axId val="169650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51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5B-4067-9237-A1541C6BD320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0.33846153846153848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5B-4067-9237-A1541C6BD320}"/>
            </c:ext>
          </c:extLst>
        </c:ser>
        <c:ser>
          <c:idx val="5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0.66153846153846152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5B-4067-9237-A1541C6BD320}"/>
            </c:ext>
          </c:extLst>
        </c:ser>
        <c:ser>
          <c:idx val="6"/>
          <c:order val="3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5B-4067-9237-A1541C6BD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451135"/>
        <c:axId val="231446143"/>
      </c:lineChart>
      <c:catAx>
        <c:axId val="23145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46143"/>
        <c:crosses val="autoZero"/>
        <c:auto val="1"/>
        <c:lblAlgn val="ctr"/>
        <c:lblOffset val="100"/>
        <c:noMultiLvlLbl val="0"/>
      </c:catAx>
      <c:valAx>
        <c:axId val="23144614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5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810986</xdr:colOff>
      <xdr:row>0</xdr:row>
      <xdr:rowOff>182336</xdr:rowOff>
    </xdr:from>
    <xdr:to>
      <xdr:col>18</xdr:col>
      <xdr:colOff>5443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45F98-A1DE-DC15-2753-8C0C0531F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429985</xdr:colOff>
      <xdr:row>1</xdr:row>
      <xdr:rowOff>24492</xdr:rowOff>
    </xdr:from>
    <xdr:to>
      <xdr:col>18</xdr:col>
      <xdr:colOff>587828</xdr:colOff>
      <xdr:row>36</xdr:row>
      <xdr:rowOff>27213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1604C-B82E-CC25-C3AA-D1534D0A9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594631</xdr:colOff>
      <xdr:row>0</xdr:row>
      <xdr:rowOff>189139</xdr:rowOff>
    </xdr:from>
    <xdr:to>
      <xdr:col>19</xdr:col>
      <xdr:colOff>5443</xdr:colOff>
      <xdr:row>32</xdr:row>
      <xdr:rowOff>5442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D28BE-1725-2F8D-4781-EF1B41AC8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3</xdr:row>
      <xdr:rowOff>109537</xdr:rowOff>
    </xdr:from>
    <xdr:to>
      <xdr:col>17</xdr:col>
      <xdr:colOff>476249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D20E4-B6B2-6DC4-6CD1-C49F32E51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554842</xdr:colOff>
      <xdr:row>15</xdr:row>
      <xdr:rowOff>7798</xdr:rowOff>
    </xdr:from>
    <xdr:to>
      <xdr:col>7</xdr:col>
      <xdr:colOff>772297</xdr:colOff>
      <xdr:row>30</xdr:row>
      <xdr:rowOff>151886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C28EF6E-4720-F764-993D-473358799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selda Ordonez" refreshedDate="44778.002109259258" createdVersion="8" refreshedVersion="8" minRefreshableVersion="3" recordCount="4114" xr:uid="{09F15263-4EC4-43F3-8F50-EEBCA00ADF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ell 01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selda Ordonez" refreshedDate="44778.045533564815" createdVersion="8" refreshedVersion="8" minRefreshableVersion="3" recordCount="4114" xr:uid="{4FCFAAC7-5EEB-4880-ADD3-F36DD8DB74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selda Ordonez" refreshedDate="44784.82484710648" createdVersion="8" refreshedVersion="8" minRefreshableVersion="3" recordCount="4114" xr:uid="{9282E31C-C2D6-44BC-805C-CE27A937C23A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1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3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4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5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6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7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8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9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10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11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12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13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14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15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16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17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18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19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20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21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22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23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2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25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26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2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28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29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30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32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33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34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35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36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37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3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3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40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42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43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46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4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48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51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52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53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55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56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57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58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59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60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61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62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63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64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65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66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67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68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69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70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71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72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74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75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76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77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80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82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83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85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8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87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88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8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90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92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9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95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96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97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98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99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10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103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104"/>
    <x v="0"/>
    <x v="1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105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106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107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108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109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110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113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114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115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116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117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118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119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120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122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123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124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12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126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x v="2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127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128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129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131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119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132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133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134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135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136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137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13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2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13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140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141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142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143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119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144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14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146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148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149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150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151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120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34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2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153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154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x v="3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15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156"/>
    <x v="0"/>
    <x v="3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157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8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159"/>
    <x v="0"/>
    <x v="3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73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0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161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120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162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163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164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165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166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167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1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169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170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171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172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120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135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120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119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173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174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175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176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7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178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179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180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181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73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182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183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184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185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186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187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188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189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190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191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192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193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19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195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196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197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198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199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200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201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202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203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4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20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206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207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208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209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210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211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212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213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214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215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6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217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218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219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220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221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222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223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224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225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226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227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2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22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230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231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232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233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234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235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236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237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238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239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240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241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242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243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244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245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246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247"/>
    <x v="0"/>
    <x v="4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248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249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250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251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252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25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181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254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255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256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25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34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258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259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260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261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262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263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264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265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266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267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268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269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270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271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272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273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274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27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276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277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278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279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280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281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282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283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284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285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286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87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288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289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290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291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29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293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294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295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6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297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298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299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300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301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302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303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30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305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306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307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308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309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310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311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312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313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4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315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316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317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318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319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320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321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32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323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324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325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326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327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328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329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330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33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332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333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334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335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336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337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338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339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340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341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342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343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344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345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34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347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348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34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350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351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352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353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354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355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356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35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358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359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360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361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99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362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3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364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365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366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367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68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120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369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144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x v="5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370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144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120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371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144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372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373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374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5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31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376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377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37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379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380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381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382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120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383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384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385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156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386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387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242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120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388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389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390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391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119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39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393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394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73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395"/>
    <x v="0"/>
    <x v="5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396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120"/>
    <x v="0"/>
    <x v="5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119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397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398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399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400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401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402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403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404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405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44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119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79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148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406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407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408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409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410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411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412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413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414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415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16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417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418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419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420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421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2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423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424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425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426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427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428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429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430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120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380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120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431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362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432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433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373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434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43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436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372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437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438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439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73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143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440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441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120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120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442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135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443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444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445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135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446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120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119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447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431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120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120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448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44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450"/>
    <x v="2"/>
    <x v="7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120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451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452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404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31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454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362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119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55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456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457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458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459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119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460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144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461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120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2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463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464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465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466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4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119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468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469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120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447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143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x v="7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362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120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470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471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472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47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474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475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476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477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478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479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480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481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482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4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484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485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486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487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488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48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490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491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492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101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493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494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447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495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49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497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498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499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500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409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501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502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503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504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505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506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507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120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508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509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510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511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512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513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514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515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433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516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517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518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519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120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520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521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522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31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52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524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525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526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527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528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529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452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530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531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532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53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534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535"/>
    <x v="2"/>
    <x v="8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536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377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537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538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539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540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541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542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543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544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545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546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547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548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49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0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551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552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553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201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98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554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555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556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557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558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59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560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561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562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56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564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565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566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567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568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69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570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571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572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73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74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575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576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144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577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578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579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119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73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580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492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441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581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582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447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583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84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585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586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587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588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589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590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591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592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593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594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59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596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597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598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599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600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601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602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603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604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605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606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07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08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1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609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0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611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08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612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380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613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14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615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616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617"/>
    <x v="4"/>
    <x v="11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618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619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0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62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62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623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624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625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626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247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627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628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629"/>
    <x v="4"/>
    <x v="11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630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631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632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633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634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635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636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637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638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639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640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641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642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643"/>
    <x v="4"/>
    <x v="12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44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645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646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647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648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79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649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650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651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652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653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654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70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65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656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657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377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65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659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73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660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661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662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151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373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663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232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664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151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665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666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179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66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66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69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70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656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671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672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673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674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5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675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67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77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31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31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678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179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375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679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680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177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681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2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682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683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179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684"/>
    <x v="4"/>
    <x v="13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101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68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686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687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68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689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690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15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69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692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693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380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135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380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135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694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572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69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696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697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698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699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492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700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701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84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70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703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704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70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706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707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708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709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710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711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712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713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714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715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716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717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718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719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720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721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722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72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724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72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726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727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728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729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730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120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731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732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733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734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735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x v="8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736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31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737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738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739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740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741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31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742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7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744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745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46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747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748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749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750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751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752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404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177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687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753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754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755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756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375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757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758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759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454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760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761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762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763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764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765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766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7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768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769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770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771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772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96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773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774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775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776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777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778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404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119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779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362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780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120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444"/>
    <x v="5"/>
    <x v="16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12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781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78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78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784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785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431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786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119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78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2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78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716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373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789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790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362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791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792"/>
    <x v="6"/>
    <x v="17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793"/>
    <x v="6"/>
    <x v="17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501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794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775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144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381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362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491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795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796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797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798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799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380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119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800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80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78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802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803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804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805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2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806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120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807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144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808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508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809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810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811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144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812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813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814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144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815"/>
    <x v="6"/>
    <x v="18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120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78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813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816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135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120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817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818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72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144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819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101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820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821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822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823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824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3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149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82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679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123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826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827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828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829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830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831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161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3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380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179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832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177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119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144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833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834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835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678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36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37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38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39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40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41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42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43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4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45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46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47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48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49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50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51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52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54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55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56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57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5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59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60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61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62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63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64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65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66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67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68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69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70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7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72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73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74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75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76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877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878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879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880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380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375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845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31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881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882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883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144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884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885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886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887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888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889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890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891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892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893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894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895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896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897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898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899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900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901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902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903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0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905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906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907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908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909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910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911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912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13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68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914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915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916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917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918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919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920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921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922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92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774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924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9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26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92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92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92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930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931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932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3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934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935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936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937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38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39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940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94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942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330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943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944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945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946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947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948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13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949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950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951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120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952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953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954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955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95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717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95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958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959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960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961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962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96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964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96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707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966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967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968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969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970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971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101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972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291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73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974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975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976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977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199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9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979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980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981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982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983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984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985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986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98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988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989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5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990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991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992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993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994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995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996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99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998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999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1000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1001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1002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1003"/>
    <x v="4"/>
    <x v="11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1004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1005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06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919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847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1007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1008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1009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368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1010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1011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1012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1013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1014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1015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1016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1017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1018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10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1020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1021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1022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1023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246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1024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1025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1026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1027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144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501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1028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120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1029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1030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120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1031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440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1032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884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120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101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1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101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1033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1034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2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128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103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1036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1037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501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1038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1039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53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179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120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1040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80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120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120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2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1041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1042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1043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104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1045"/>
    <x v="3"/>
    <x v="23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1046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1047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1048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1049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1050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1051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1052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1053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1054"/>
    <x v="3"/>
    <x v="23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1055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1056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105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1058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1059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1060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1061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1062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827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144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80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73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580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88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1063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101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2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1064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120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1065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144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1066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1067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1068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1069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1070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1071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1072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73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1074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1075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1076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1077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107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1079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1080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1081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1082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1083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1084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1085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1086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1087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1088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4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108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1090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1091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216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1092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1093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1094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1095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1096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1097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1098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1099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1100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1101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1102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1103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1104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362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119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120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1105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8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06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1107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1108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1109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123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73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2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402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65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119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101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1110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1111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1112"/>
    <x v="3"/>
    <x v="25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1113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135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83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1114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1115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1116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7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440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22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448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144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1117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2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18"/>
    <x v="8"/>
    <x v="26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120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1119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1120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120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372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375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380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120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99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1042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1121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1122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1123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1124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1125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112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1127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1128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1129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1130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73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1131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1122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1132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1133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1134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1135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113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113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113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1139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1140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41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114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1143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44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1145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1146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1147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1148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11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50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115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1152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1153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1154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55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56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115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1158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4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1159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1160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1161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1162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116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1164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1165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1166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1167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1168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1169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1170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1171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1172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1173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1174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1175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67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1176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1177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178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1179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1180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1181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1182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1183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399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1184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118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1186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1187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1188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208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1189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1190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1191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68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1192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1193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1194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1195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1196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656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1197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1198"/>
    <x v="4"/>
    <x v="28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199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1200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1201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1202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31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144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1203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1204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1205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1206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144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120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156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1207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1208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1209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41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1210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73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121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148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73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1212"/>
    <x v="4"/>
    <x v="28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822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123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12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120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1214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3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1215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1216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120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1217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120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87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1218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98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135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120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1219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1220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1221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1222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1223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1224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1225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1226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1156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1227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1228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122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30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1231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1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1232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1233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1234"/>
    <x v="8"/>
    <x v="20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1235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1236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3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38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1239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1240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1241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124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1243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124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450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1245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124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1247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1248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1249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33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1250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1251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1252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1253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125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1255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1256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1257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1258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1259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1260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1065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119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1033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1261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1262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135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1263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1264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1265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1266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126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1268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1269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1270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1271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1272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1273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127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1275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1276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12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1278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501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1279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1280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1281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1282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1283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1284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1285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128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1287"/>
    <x v="4"/>
    <x v="11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1288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1289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290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1291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1292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1293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558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294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380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823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1295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296"/>
    <x v="4"/>
    <x v="11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1297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1298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1299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1300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1301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1302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1303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130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13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06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1307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1308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574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1309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1310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1311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1312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1313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131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1315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1316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17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1318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1319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1320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1321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144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1322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447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368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119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868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1323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1324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1325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56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31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1326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362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1327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1328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1329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1330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1331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901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1332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1333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1334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974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1335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133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1105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37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1338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1339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1340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1341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1342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1343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1344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1345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143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1346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380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678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1347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1209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1348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1349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1350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119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1351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1352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179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447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1326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135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673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1354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1355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1205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1356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1357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1358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1359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1360"/>
    <x v="4"/>
    <x v="14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1361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1362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1363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364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1365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1366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1367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1368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1369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1370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1371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1372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1373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1374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1375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1376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1377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1378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13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1380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431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138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138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1383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1384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1385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138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1387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138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1389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1390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139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1392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1393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1394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139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139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1397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1398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13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1400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1401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1402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140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1404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1405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1406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1407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1408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1409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1410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1411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1412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1413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1414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1415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1416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786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120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1417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380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141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646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120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433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1419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1420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380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1421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1422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23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1424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1425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1426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1427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1428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1429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1240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1430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1431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1432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1433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1434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1435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1436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1437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1438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1439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1440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1441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1442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1443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144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144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1446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1447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1448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1449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1450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145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1452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1453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1454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1455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145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1457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1458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1459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1460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1461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811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1462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1463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1464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146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1466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1467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1468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1469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1470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1471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147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1473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1474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147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1476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14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1478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147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1480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1481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344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1482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1483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1484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1485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1486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1487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1488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1489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1490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1491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1492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1493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1494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149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1496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1497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1498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1499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41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1500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1501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1502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1503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1504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150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1506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1507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1508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1509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1510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2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1511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12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1513"/>
    <x v="4"/>
    <x v="14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1514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1515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1516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17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1518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13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383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1519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1520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1521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1522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1523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851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152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1525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1526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1527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1528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1529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1530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1531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1532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15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1534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1535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144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1536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380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1537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1209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38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1539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1540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1541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1542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1543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1544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1545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1546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1547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154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817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154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1550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120"/>
    <x v="6"/>
    <x v="17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1551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x v="17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1552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1537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381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434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120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1534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1553"/>
    <x v="6"/>
    <x v="17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1554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1555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31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1556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155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1558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1559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1560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1561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1562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77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1563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564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1565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1566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909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1567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109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568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1569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92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1570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1571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1572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1573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820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1574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157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1576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1577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1578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1579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1580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1581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158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1583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1584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1585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1586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1587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1588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1589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1590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1591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1592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76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1593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1594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278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1595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596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1597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1598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159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603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1600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1601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1602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1603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1604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1090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1605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1606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1607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1608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1609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1610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1611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161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1613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1614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815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161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1616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1617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1618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19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1620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1621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1622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162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1624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1625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1626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162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28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177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1629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1630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1631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32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1323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1632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1633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1634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1635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123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311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1012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1636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1637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1638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1639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1640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164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1642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1643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1644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1645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1646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1647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1648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1649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1650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1651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1652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1653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1654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446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1655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1656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1657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1658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659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1660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1514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1661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1662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1663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1664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1665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1666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1667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1668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832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1669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1670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167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1672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1673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1674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1675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121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84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131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1676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167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1678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167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1680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1681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16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168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1684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1685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150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789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1686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1687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688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1689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1690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880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1691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1209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79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1692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69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1694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1695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1696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1697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1698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1699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1700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1701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1702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1703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1704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1705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1706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1707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1708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2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120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31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1205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1709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380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440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1710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447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88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171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1712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73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372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179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73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119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1713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1714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1715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822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1716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120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171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1718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1719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179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380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73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1720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119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1721"/>
    <x v="7"/>
    <x v="19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364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1722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172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1724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1725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2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468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679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1538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1726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1727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144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x v="19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120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1728"/>
    <x v="7"/>
    <x v="19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120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120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1729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1730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120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120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120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1731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678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120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120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31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1732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377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3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144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173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9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1734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1735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1624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1736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1737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173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66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1739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1740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1741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3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1742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8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1743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1744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1745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1235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1746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1747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174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1117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123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1105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749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1750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1392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1751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1752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753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276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754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1755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1090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1756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1757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1758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1759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4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1760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1665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1761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1762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1763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1764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1765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1766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1767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1768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1769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770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1771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1772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147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773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1774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1775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1776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1777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1778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1779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2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669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822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1780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1781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1782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1783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1784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785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1786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1787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1788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1789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212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1790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1791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792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17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1794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772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795"/>
    <x v="4"/>
    <x v="35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1796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1797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101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1798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1799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1800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35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1801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1802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1803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1804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180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1806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1807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1808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1809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1810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1811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1812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1813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181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1815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1816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1817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1818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1819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380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88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3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1820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1821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368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1822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156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1823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120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120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3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144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1824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1825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144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31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3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120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1826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182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1828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829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656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1830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95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1831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1832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1833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1834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1835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799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1836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1837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1838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1839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700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1840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84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1842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1843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1844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1845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1341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1846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1847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1848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1849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905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850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150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1851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1852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1853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1854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1855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1856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1857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1858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85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1860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1861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1862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863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186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1865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1866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1867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1868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1028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1869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1870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1871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187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1873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187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434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1875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187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1877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1878"/>
    <x v="2"/>
    <x v="36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1879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1880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1881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1882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1883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188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1885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1886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1887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1888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1889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1890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1891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189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1893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1894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1895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189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1897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1898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878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15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440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189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1028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438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119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1900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120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1901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827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380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140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120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1902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1903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1904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1905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827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78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906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907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908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909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910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423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911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912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913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914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915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694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916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917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085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918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919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920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921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91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1922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1923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1924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1925"/>
    <x v="2"/>
    <x v="30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1926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1927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1928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1929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1810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1930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1931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1932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1933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193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1935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1936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1937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1621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193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43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1939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1940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1941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1281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431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508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687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1942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1943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1944"/>
    <x v="3"/>
    <x v="39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144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492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1780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73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80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179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784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0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1945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1946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120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640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120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1947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53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1948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119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1949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444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192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83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950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95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952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953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9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587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954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371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955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223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95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0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957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878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958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959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960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961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256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962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963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73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96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96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966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09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967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968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969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922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970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971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972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97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97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97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976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977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43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418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978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693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979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980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981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982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983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984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9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986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987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988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989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990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85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991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992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993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79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994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457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995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996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997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821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3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431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998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999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714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35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40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377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2000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2001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238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0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58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2002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200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029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49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2004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2005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2006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2007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2008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2009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433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44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2010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582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594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201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381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2012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2013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2014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2015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2016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362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380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2017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44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2018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2019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20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775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35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20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2020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2021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20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20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2022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2023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2024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353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434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2025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40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0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79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2026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2027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53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2028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83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2029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2030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596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2031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2032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033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203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753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2035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2036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2037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29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20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2038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20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2039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2040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381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2041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2042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2043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77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204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72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204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546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2046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2047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2048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2049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2050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051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2052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053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2054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2055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2056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24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2057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2058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78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205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2060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709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290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1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2061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2062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2063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2064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206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69"/>
    <x v="1"/>
    <x v="38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2066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06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2068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2069"/>
    <x v="1"/>
    <x v="38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187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2070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2071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2072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2073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2074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207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68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2076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2077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2078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2079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2080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2081"/>
    <x v="1"/>
    <x v="38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05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2082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2083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084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2085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2086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2087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2088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2089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2090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2091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2092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2093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2094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901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2095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096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209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2098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769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2099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2100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2101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2102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46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302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210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2104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2105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2106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2107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2108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2109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2110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2111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112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2113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2114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2115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2116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117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2118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7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119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2120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822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40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20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20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212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727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2122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2123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2124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44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2125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438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2126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2127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212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2129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20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2130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2131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2132"/>
    <x v="1"/>
    <x v="38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2133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780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902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2134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2135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213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791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2137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213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407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368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823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213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2140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803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239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2141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380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73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2142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214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2144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2145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2146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0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2147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48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2148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2149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2150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2151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31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65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19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2152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2153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2154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2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340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20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215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44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2156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19"/>
    <x v="1"/>
    <x v="38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2157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215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516"/>
    <x v="1"/>
    <x v="38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2159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2160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19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2161"/>
    <x v="1"/>
    <x v="6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399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19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178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644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2162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2163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73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2164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196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216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2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2166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2167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2168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2169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4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170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2171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2172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2173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2174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259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2175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176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2177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038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20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2178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40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217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2180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218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2182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2183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2184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96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29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250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2185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186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2187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867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2188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2189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2190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2191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2192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811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2193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583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2194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83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2195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2196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197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2198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2199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786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2200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656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462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2201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2202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2203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20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381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83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83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878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2204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2205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220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2207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2208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2209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2210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2211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2212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2213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2214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2215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2216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221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247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2218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145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2219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2220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2221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222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345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2223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0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2224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2225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2226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2208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2227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2228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953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2229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2230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2231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62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2232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2233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2234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917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2235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2236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2237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2238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2239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506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2240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2241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242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901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169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2243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224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2245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224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2247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2248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249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250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042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2251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252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2253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2254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255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2256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22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2258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225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2260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2261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2262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2263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264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2265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226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2267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2268"/>
    <x v="1"/>
    <x v="6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226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2270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271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2272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2273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2274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2275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2276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518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2277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999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227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227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2280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2281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228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699"/>
    <x v="1"/>
    <x v="6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2283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2284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2285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2286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228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2288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228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656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2290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2291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2254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2292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2293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229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2295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2296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2297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178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298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245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2299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2047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2300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79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2301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2302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2303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2304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2305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23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307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2308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2309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2310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770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2311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2312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2313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2314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315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2316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935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2317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2318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231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2320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2321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395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2322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2323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245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2145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2324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2325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326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555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2327"/>
    <x v="1"/>
    <x v="6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2036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417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2328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2329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2330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331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332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2333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2334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2335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2336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2337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34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509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2338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339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2340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708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2341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2342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2343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2344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2345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2346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2347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9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2348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154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2349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2320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296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83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2350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2005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35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2352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23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555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2353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2354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2355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2356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124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357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2358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2359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2360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3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2362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2363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2364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365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235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2366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367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2368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841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2369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2370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178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237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2372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1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2373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2374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2375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46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2376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783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2377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378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2379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2380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2381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2382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2383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384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2385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2386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085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2387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72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2388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389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390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2391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2392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39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922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393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2394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2395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440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2396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239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2398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2399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2400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2401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40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403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2404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2405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406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2407"/>
    <x v="1"/>
    <x v="6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890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2408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2000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83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299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2230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40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410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35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4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2411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2412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2413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2414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241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366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2376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2416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2281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2417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2418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2419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91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604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2420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2421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46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422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797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2423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2424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2425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2426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2427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2428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2429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2430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8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2431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2432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716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28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2433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2434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2435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436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2437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687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2438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439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440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2441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2442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2443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300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444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2445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2446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447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448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2010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2449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202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8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450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2451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2452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2453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428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2454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4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245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2456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885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04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2457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2458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459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90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2460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2461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2414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462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2463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756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464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38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2465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199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2466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2467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468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2469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2470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247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2472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2473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2474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2475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2476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2477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700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2478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33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2479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480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2481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2482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2483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73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318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69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2484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36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485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938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2486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2487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2488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2489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2490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2491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2492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493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24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2495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2496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2497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2498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2499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99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225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500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04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2501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290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2502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2503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2005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354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2504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250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83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2506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8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2507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25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2509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383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350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13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2510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2511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635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461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251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765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2513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514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20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20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2515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2516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2517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2518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2519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694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20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714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501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2520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20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2521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2522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58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01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37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2523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2524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2525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2526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2527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2528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700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2529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530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2531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2532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3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2533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2534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535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25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2537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2538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2539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2540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2541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2542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543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57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2544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254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2546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2547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2548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025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69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254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2550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7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2551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2552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995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2553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554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2555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556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2557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2558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2559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560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561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2562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2007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2274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256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2564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2565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2566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829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2567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568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569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2570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2571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2572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734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2573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2574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2575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843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2576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2577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432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2578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2579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2580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2581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2582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583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2584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2503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2585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258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23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63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2254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19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19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822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17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2587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2588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0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2589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0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2590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53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2591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2592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789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259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594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2595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2596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2597"/>
    <x v="1"/>
    <x v="40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25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2598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2599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600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2601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602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480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2603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2604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645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260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606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607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2608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2609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45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2610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129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2611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938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2612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2613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261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26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96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2616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2617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3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2005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827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2618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44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20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2619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491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96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2620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2621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2382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720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44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2622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83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316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26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794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2624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2625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2626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73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2627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2628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2629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2630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61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2631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2632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622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633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2634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440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2635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636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2637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53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2638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2639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277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2640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5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2641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264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2643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2644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264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2646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2647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2648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2649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2120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2650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26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2652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2653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2654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19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31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2655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380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20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77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20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2656"/>
    <x v="1"/>
    <x v="6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20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35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2235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48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2214"/>
    <x v="1"/>
    <x v="6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19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882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795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40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2355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2657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19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350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0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x v="40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827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2418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2658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2659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2218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2660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296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65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878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302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368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2661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380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2662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720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2663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2664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266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783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178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2666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2417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20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667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2274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44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19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375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79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817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2668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2669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338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2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1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2670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2671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20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466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672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2213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2673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295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44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48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380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2674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44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492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470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2675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380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20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380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97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582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267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821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784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678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2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823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367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377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212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447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267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48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2678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2679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2680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681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268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2683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261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714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641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628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1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2684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2653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2685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2686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2687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729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534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2688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362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44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27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779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2689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2690"/>
    <x v="1"/>
    <x v="6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19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2671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2012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965"/>
    <x v="1"/>
    <x v="6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20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35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447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44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380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2691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2692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31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20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19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780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51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797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836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368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2693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19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68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2557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2534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83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578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269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01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2695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269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375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2697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2698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678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582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690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20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34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440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2699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580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20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2700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87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2701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596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947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2702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669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2629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2703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2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05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2704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380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2705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706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2707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440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447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2708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431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2709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2710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44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2242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20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2711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19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19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2712"/>
    <x v="1"/>
    <x v="6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2561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79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545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56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35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2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2713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2714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2715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73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2716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07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2717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2718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2719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2150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578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2720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2721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20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20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913EC-FD65-48EB-BB46-E19824010FB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0C872-DB11-47C2-A3C0-3929A9EEE1D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79529-D553-4276-A9D1-14056917484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BB607-34E2-44FD-A98B-67686C8A3FF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5:E19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53D9-B90E-4A0F-8CD7-D26D83244096}">
  <sheetPr codeName="Sheet1"/>
  <dimension ref="A1:F14"/>
  <sheetViews>
    <sheetView workbookViewId="0">
      <selection activeCell="A251" sqref="A25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425781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425781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4557F-5018-4B82-B417-3F20A7E05B32}">
  <sheetPr codeName="Sheet2"/>
  <dimension ref="A1:F47"/>
  <sheetViews>
    <sheetView workbookViewId="0">
      <selection activeCell="A251" sqref="A25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42578125" bestFit="1" customWidth="1"/>
  </cols>
  <sheetData>
    <row r="1" spans="1:6" x14ac:dyDescent="0.25">
      <c r="A1" s="13" t="s">
        <v>8222</v>
      </c>
      <c r="B1" t="s">
        <v>8223</v>
      </c>
    </row>
    <row r="2" spans="1:6" x14ac:dyDescent="0.25">
      <c r="A2" s="13" t="s">
        <v>8358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5"/>
      <c r="C6" s="15">
        <v>78</v>
      </c>
      <c r="D6" s="15"/>
      <c r="E6" s="15"/>
      <c r="F6" s="15">
        <v>78</v>
      </c>
    </row>
    <row r="7" spans="1:6" x14ac:dyDescent="0.25">
      <c r="A7" s="14" t="s">
        <v>8342</v>
      </c>
      <c r="B7" s="15">
        <v>16</v>
      </c>
      <c r="C7" s="15"/>
      <c r="D7" s="15"/>
      <c r="E7" s="15"/>
      <c r="F7" s="15">
        <v>16</v>
      </c>
    </row>
    <row r="8" spans="1:6" x14ac:dyDescent="0.25">
      <c r="A8" s="14" t="s">
        <v>8330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8356</v>
      </c>
      <c r="B9" s="15"/>
      <c r="C9" s="15">
        <v>32</v>
      </c>
      <c r="D9" s="15"/>
      <c r="E9" s="15"/>
      <c r="F9" s="15">
        <v>32</v>
      </c>
    </row>
    <row r="10" spans="1:6" x14ac:dyDescent="0.25">
      <c r="A10" s="14" t="s">
        <v>8352</v>
      </c>
      <c r="B10" s="15"/>
      <c r="C10" s="15"/>
      <c r="D10" s="15"/>
      <c r="E10" s="15">
        <v>33</v>
      </c>
      <c r="F10" s="15">
        <v>33</v>
      </c>
    </row>
    <row r="11" spans="1:6" x14ac:dyDescent="0.25">
      <c r="A11" s="14" t="s">
        <v>8313</v>
      </c>
      <c r="B11" s="15"/>
      <c r="C11" s="15"/>
      <c r="D11" s="15"/>
      <c r="E11" s="15">
        <v>164</v>
      </c>
      <c r="F11" s="15">
        <v>164</v>
      </c>
    </row>
    <row r="12" spans="1:6" x14ac:dyDescent="0.25">
      <c r="A12" s="14" t="s">
        <v>8312</v>
      </c>
      <c r="B12" s="15"/>
      <c r="C12" s="15">
        <v>52</v>
      </c>
      <c r="D12" s="15"/>
      <c r="E12" s="15"/>
      <c r="F12" s="15">
        <v>52</v>
      </c>
    </row>
    <row r="13" spans="1:6" x14ac:dyDescent="0.25">
      <c r="A13" s="14" t="s">
        <v>8328</v>
      </c>
      <c r="B13" s="15"/>
      <c r="C13" s="15"/>
      <c r="D13" s="15"/>
      <c r="E13" s="15">
        <v>30</v>
      </c>
      <c r="F13" s="15">
        <v>30</v>
      </c>
    </row>
    <row r="14" spans="1:6" x14ac:dyDescent="0.25">
      <c r="A14" s="14" t="s">
        <v>8345</v>
      </c>
      <c r="B14" s="15"/>
      <c r="C14" s="15">
        <v>37</v>
      </c>
      <c r="D14" s="15">
        <v>17</v>
      </c>
      <c r="E14" s="15"/>
      <c r="F14" s="15">
        <v>54</v>
      </c>
    </row>
    <row r="15" spans="1:6" x14ac:dyDescent="0.25">
      <c r="A15" s="14" t="s">
        <v>8322</v>
      </c>
      <c r="B15" s="15"/>
      <c r="C15" s="15">
        <v>34</v>
      </c>
      <c r="D15" s="15"/>
      <c r="E15" s="15"/>
      <c r="F15" s="15">
        <v>34</v>
      </c>
    </row>
    <row r="16" spans="1:6" x14ac:dyDescent="0.25">
      <c r="A16" s="14" t="s">
        <v>8335</v>
      </c>
      <c r="B16" s="15">
        <v>15</v>
      </c>
      <c r="C16" s="15">
        <v>101</v>
      </c>
      <c r="D16" s="15"/>
      <c r="E16" s="15"/>
      <c r="F16" s="15">
        <v>116</v>
      </c>
    </row>
    <row r="17" spans="1:6" x14ac:dyDescent="0.25">
      <c r="A17" s="14" t="s">
        <v>8346</v>
      </c>
      <c r="B17" s="15"/>
      <c r="C17" s="15">
        <v>13</v>
      </c>
      <c r="D17" s="15"/>
      <c r="E17" s="15"/>
      <c r="F17" s="15">
        <v>13</v>
      </c>
    </row>
    <row r="18" spans="1:6" x14ac:dyDescent="0.25">
      <c r="A18" s="14" t="s">
        <v>8347</v>
      </c>
      <c r="B18" s="15"/>
      <c r="C18" s="15"/>
      <c r="D18" s="15"/>
      <c r="E18" s="15">
        <v>103</v>
      </c>
      <c r="F18" s="15">
        <v>103</v>
      </c>
    </row>
    <row r="19" spans="1:6" x14ac:dyDescent="0.25">
      <c r="A19" s="14" t="s">
        <v>8327</v>
      </c>
      <c r="B19" s="15"/>
      <c r="C19" s="15">
        <v>20</v>
      </c>
      <c r="D19" s="15"/>
      <c r="E19" s="15">
        <v>138</v>
      </c>
      <c r="F19" s="15">
        <v>158</v>
      </c>
    </row>
    <row r="20" spans="1:6" x14ac:dyDescent="0.25">
      <c r="A20" s="14" t="s">
        <v>8326</v>
      </c>
      <c r="B20" s="15"/>
      <c r="C20" s="15">
        <v>53</v>
      </c>
      <c r="D20" s="15"/>
      <c r="E20" s="15"/>
      <c r="F20" s="15">
        <v>53</v>
      </c>
    </row>
    <row r="21" spans="1:6" x14ac:dyDescent="0.25">
      <c r="A21" s="14" t="s">
        <v>8354</v>
      </c>
      <c r="B21" s="15"/>
      <c r="C21" s="15">
        <v>7</v>
      </c>
      <c r="D21" s="15"/>
      <c r="E21" s="15">
        <v>7</v>
      </c>
      <c r="F21" s="15">
        <v>14</v>
      </c>
    </row>
    <row r="22" spans="1:6" x14ac:dyDescent="0.25">
      <c r="A22" s="14" t="s">
        <v>8325</v>
      </c>
      <c r="B22" s="15"/>
      <c r="C22" s="15"/>
      <c r="D22" s="15"/>
      <c r="E22" s="15">
        <v>14</v>
      </c>
      <c r="F22" s="15">
        <v>14</v>
      </c>
    </row>
    <row r="23" spans="1:6" x14ac:dyDescent="0.25">
      <c r="A23" s="14" t="s">
        <v>8333</v>
      </c>
      <c r="B23" s="15"/>
      <c r="C23" s="15">
        <v>23</v>
      </c>
      <c r="D23" s="15"/>
      <c r="E23" s="15"/>
      <c r="F23" s="15">
        <v>23</v>
      </c>
    </row>
    <row r="24" spans="1:6" x14ac:dyDescent="0.25">
      <c r="A24" s="14" t="s">
        <v>8357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25">
      <c r="A25" s="14" t="s">
        <v>8341</v>
      </c>
      <c r="B25" s="15"/>
      <c r="C25" s="15">
        <v>14</v>
      </c>
      <c r="D25" s="15"/>
      <c r="E25" s="15"/>
      <c r="F25" s="15">
        <v>14</v>
      </c>
    </row>
    <row r="26" spans="1:6" x14ac:dyDescent="0.25">
      <c r="A26" s="14" t="s">
        <v>8321</v>
      </c>
      <c r="B26" s="15"/>
      <c r="C26" s="15"/>
      <c r="D26" s="15"/>
      <c r="E26" s="15">
        <v>49</v>
      </c>
      <c r="F26" s="15">
        <v>49</v>
      </c>
    </row>
    <row r="27" spans="1:6" x14ac:dyDescent="0.25">
      <c r="A27" s="14" t="s">
        <v>8348</v>
      </c>
      <c r="B27" s="15"/>
      <c r="C27" s="15">
        <v>11</v>
      </c>
      <c r="D27" s="15"/>
      <c r="E27" s="15"/>
      <c r="F27" s="15">
        <v>11</v>
      </c>
    </row>
    <row r="28" spans="1:6" x14ac:dyDescent="0.25">
      <c r="A28" s="14" t="s">
        <v>8337</v>
      </c>
      <c r="B28" s="15"/>
      <c r="C28" s="15">
        <v>34</v>
      </c>
      <c r="D28" s="15"/>
      <c r="E28" s="15">
        <v>62</v>
      </c>
      <c r="F28" s="15">
        <v>96</v>
      </c>
    </row>
    <row r="29" spans="1:6" x14ac:dyDescent="0.25">
      <c r="A29" s="14" t="s">
        <v>8343</v>
      </c>
      <c r="B29" s="15"/>
      <c r="C29" s="15">
        <v>13</v>
      </c>
      <c r="D29" s="15"/>
      <c r="E29" s="15"/>
      <c r="F29" s="15">
        <v>13</v>
      </c>
    </row>
    <row r="30" spans="1:6" x14ac:dyDescent="0.25">
      <c r="A30" s="14" t="s">
        <v>8316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 x14ac:dyDescent="0.25">
      <c r="A31" s="14" t="s">
        <v>8344</v>
      </c>
      <c r="B31" s="15"/>
      <c r="C31" s="15"/>
      <c r="D31" s="15"/>
      <c r="E31" s="15">
        <v>35</v>
      </c>
      <c r="F31" s="15">
        <v>35</v>
      </c>
    </row>
    <row r="32" spans="1:6" x14ac:dyDescent="0.25">
      <c r="A32" s="14" t="s">
        <v>8340</v>
      </c>
      <c r="B32" s="15"/>
      <c r="C32" s="15"/>
      <c r="D32" s="15"/>
      <c r="E32" s="15">
        <v>20</v>
      </c>
      <c r="F32" s="15">
        <v>20</v>
      </c>
    </row>
    <row r="33" spans="1:6" x14ac:dyDescent="0.25">
      <c r="A33" s="14" t="s">
        <v>8351</v>
      </c>
      <c r="B33" s="15"/>
      <c r="C33" s="15">
        <v>14</v>
      </c>
      <c r="D33" s="15"/>
      <c r="E33" s="15"/>
      <c r="F33" s="15">
        <v>14</v>
      </c>
    </row>
    <row r="34" spans="1:6" x14ac:dyDescent="0.25">
      <c r="A34" s="14" t="s">
        <v>8324</v>
      </c>
      <c r="B34" s="15"/>
      <c r="C34" s="15"/>
      <c r="D34" s="15"/>
      <c r="E34" s="15">
        <v>240</v>
      </c>
      <c r="F34" s="15">
        <v>240</v>
      </c>
    </row>
    <row r="35" spans="1:6" x14ac:dyDescent="0.25">
      <c r="A35" s="14" t="s">
        <v>8311</v>
      </c>
      <c r="B35" s="15">
        <v>31</v>
      </c>
      <c r="C35" s="15"/>
      <c r="D35" s="15"/>
      <c r="E35" s="15"/>
      <c r="F35" s="15">
        <v>31</v>
      </c>
    </row>
    <row r="36" spans="1:6" x14ac:dyDescent="0.25">
      <c r="A36" s="14" t="s">
        <v>8310</v>
      </c>
      <c r="B36" s="15"/>
      <c r="C36" s="15"/>
      <c r="D36" s="15"/>
      <c r="E36" s="15">
        <v>48</v>
      </c>
      <c r="F36" s="15">
        <v>48</v>
      </c>
    </row>
    <row r="37" spans="1:6" x14ac:dyDescent="0.25">
      <c r="A37" s="14" t="s">
        <v>8350</v>
      </c>
      <c r="B37" s="15"/>
      <c r="C37" s="15"/>
      <c r="D37" s="15">
        <v>4</v>
      </c>
      <c r="E37" s="15">
        <v>34</v>
      </c>
      <c r="F37" s="15">
        <v>38</v>
      </c>
    </row>
    <row r="38" spans="1:6" x14ac:dyDescent="0.25">
      <c r="A38" s="14" t="s">
        <v>8353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 x14ac:dyDescent="0.25">
      <c r="A39" s="14" t="s">
        <v>8355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25">
      <c r="A40" s="14" t="s">
        <v>8349</v>
      </c>
      <c r="B40" s="15"/>
      <c r="C40" s="15"/>
      <c r="D40" s="15"/>
      <c r="E40" s="15">
        <v>52</v>
      </c>
      <c r="F40" s="15">
        <v>52</v>
      </c>
    </row>
    <row r="41" spans="1:6" x14ac:dyDescent="0.25">
      <c r="A41" s="14" t="s">
        <v>8309</v>
      </c>
      <c r="B41" s="15"/>
      <c r="C41" s="15"/>
      <c r="D41" s="15"/>
      <c r="E41" s="15">
        <v>49</v>
      </c>
      <c r="F41" s="15">
        <v>49</v>
      </c>
    </row>
    <row r="42" spans="1:6" x14ac:dyDescent="0.25">
      <c r="A42" s="14" t="s">
        <v>8339</v>
      </c>
      <c r="B42" s="15">
        <v>6</v>
      </c>
      <c r="C42" s="15">
        <v>21</v>
      </c>
      <c r="D42" s="15"/>
      <c r="E42" s="15"/>
      <c r="F42" s="15">
        <v>27</v>
      </c>
    </row>
    <row r="43" spans="1:6" x14ac:dyDescent="0.25">
      <c r="A43" s="14" t="s">
        <v>8332</v>
      </c>
      <c r="B43" s="15"/>
      <c r="C43" s="15">
        <v>73</v>
      </c>
      <c r="D43" s="15"/>
      <c r="E43" s="15"/>
      <c r="F43" s="15">
        <v>73</v>
      </c>
    </row>
    <row r="44" spans="1:6" x14ac:dyDescent="0.25">
      <c r="A44" s="14" t="s">
        <v>8319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 x14ac:dyDescent="0.25">
      <c r="A45" s="14" t="s">
        <v>8318</v>
      </c>
      <c r="B45" s="15">
        <v>59</v>
      </c>
      <c r="C45" s="15">
        <v>36</v>
      </c>
      <c r="D45" s="15"/>
      <c r="E45" s="15"/>
      <c r="F45" s="15">
        <v>95</v>
      </c>
    </row>
    <row r="46" spans="1:6" x14ac:dyDescent="0.25">
      <c r="A46" s="14" t="s">
        <v>8338</v>
      </c>
      <c r="B46" s="15">
        <v>19</v>
      </c>
      <c r="C46" s="15"/>
      <c r="D46" s="15"/>
      <c r="E46" s="15"/>
      <c r="F46" s="15">
        <v>19</v>
      </c>
    </row>
    <row r="47" spans="1:6" x14ac:dyDescent="0.25">
      <c r="A47" s="14" t="s">
        <v>8361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7C5EF-F9C3-4FB3-8B47-232DFB3E7152}">
  <sheetPr codeName="Sheet3"/>
  <dimension ref="A1:F18"/>
  <sheetViews>
    <sheetView topLeftCell="A2" workbookViewId="0">
      <selection activeCell="A251" sqref="A25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42578125" bestFit="1" customWidth="1"/>
  </cols>
  <sheetData>
    <row r="1" spans="1:6" x14ac:dyDescent="0.25">
      <c r="A1" s="13" t="s">
        <v>8358</v>
      </c>
      <c r="B1" t="s">
        <v>8364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8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8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8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8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8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8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8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8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8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8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8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8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591A4-3D13-49B7-83EE-B56F123E1DF4}">
  <sheetPr codeName="Sheet4"/>
  <dimension ref="A1:F6"/>
  <sheetViews>
    <sheetView topLeftCell="B1" zoomScale="205" zoomScaleNormal="217" workbookViewId="0">
      <selection activeCell="A251" sqref="A251"/>
    </sheetView>
  </sheetViews>
  <sheetFormatPr defaultRowHeight="15" x14ac:dyDescent="0.25"/>
  <cols>
    <col min="1" max="1" width="32.140625" customWidth="1"/>
    <col min="2" max="2" width="45" style="23" customWidth="1"/>
    <col min="3" max="3" width="13.140625" style="20" customWidth="1"/>
    <col min="4" max="4" width="11.7109375" customWidth="1"/>
    <col min="5" max="5" width="20.140625" customWidth="1"/>
    <col min="6" max="6" width="21.42578125" customWidth="1"/>
  </cols>
  <sheetData>
    <row r="1" spans="1:6" x14ac:dyDescent="0.25">
      <c r="A1" s="1" t="s">
        <v>8380</v>
      </c>
      <c r="B1" s="21" t="s">
        <v>8381</v>
      </c>
      <c r="C1" s="19" t="s">
        <v>8382</v>
      </c>
      <c r="D1" s="1" t="s">
        <v>8383</v>
      </c>
      <c r="E1" s="1" t="s">
        <v>8307</v>
      </c>
      <c r="F1" s="1" t="s">
        <v>8384</v>
      </c>
    </row>
    <row r="2" spans="1:6" ht="45" x14ac:dyDescent="0.25">
      <c r="A2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>
        <f>VLOOKUP(A2, Kickstarter!B:E, 4, FALSE)</f>
        <v>2020</v>
      </c>
    </row>
    <row r="3" spans="1:6" ht="45" x14ac:dyDescent="0.25">
      <c r="A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>
        <f>VLOOKUP(A3, Kickstarter!B:E, 4, FALSE)</f>
        <v>2020</v>
      </c>
    </row>
    <row r="4" spans="1:6" ht="45" x14ac:dyDescent="0.25">
      <c r="A4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>
        <f>VLOOKUP(A4, Kickstarter!B:E, 4, FALSE)</f>
        <v>2576</v>
      </c>
    </row>
    <row r="5" spans="1:6" ht="45" x14ac:dyDescent="0.25">
      <c r="A5" t="s">
        <v>3329</v>
      </c>
      <c r="B5" s="22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>
        <f>VLOOKUP(A5, Kickstarter!B:E, 4, FALSE)</f>
        <v>1168</v>
      </c>
    </row>
    <row r="6" spans="1:6" ht="60" x14ac:dyDescent="0.25">
      <c r="A6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791FF-6C51-4F70-84EB-2FBDDF1B34E7}">
  <sheetPr codeName="Sheet9"/>
  <dimension ref="A2:E19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5" bestFit="1" customWidth="1"/>
    <col min="11" max="11" width="11.28515625" bestFit="1" customWidth="1"/>
  </cols>
  <sheetData>
    <row r="2" spans="1:5" x14ac:dyDescent="0.25">
      <c r="A2" s="13" t="s">
        <v>8358</v>
      </c>
      <c r="B2" t="s">
        <v>8315</v>
      </c>
    </row>
    <row r="3" spans="1:5" x14ac:dyDescent="0.25">
      <c r="A3" s="13" t="s">
        <v>8385</v>
      </c>
      <c r="B3" t="s">
        <v>8364</v>
      </c>
    </row>
    <row r="5" spans="1:5" x14ac:dyDescent="0.25">
      <c r="A5" s="13" t="s">
        <v>8363</v>
      </c>
      <c r="B5" s="13" t="s">
        <v>8362</v>
      </c>
    </row>
    <row r="6" spans="1:5" x14ac:dyDescent="0.25">
      <c r="A6" s="13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8" t="s">
        <v>8373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8" t="s">
        <v>8374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8" t="s">
        <v>8375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8" t="s">
        <v>8376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8" t="s">
        <v>8367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8" t="s">
        <v>8377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8" t="s">
        <v>8368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8" t="s">
        <v>8369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8" t="s">
        <v>8370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8" t="s">
        <v>8371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8" t="s">
        <v>8372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8" t="s">
        <v>8378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8" t="s">
        <v>8361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8491-5392-4F56-A10C-00F334C56152}">
  <sheetPr codeName="Sheet10"/>
  <dimension ref="A1:H13"/>
  <sheetViews>
    <sheetView topLeftCell="A8" zoomScale="148" zoomScaleNormal="148" workbookViewId="0">
      <selection activeCell="H9" sqref="H9"/>
    </sheetView>
  </sheetViews>
  <sheetFormatPr defaultRowHeight="15" x14ac:dyDescent="0.25"/>
  <cols>
    <col min="1" max="1" width="15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26" bestFit="1" customWidth="1"/>
    <col min="8" max="8" width="19.85546875" style="26" bestFit="1" customWidth="1"/>
  </cols>
  <sheetData>
    <row r="1" spans="1:8" x14ac:dyDescent="0.25">
      <c r="A1" s="1" t="s">
        <v>8382</v>
      </c>
      <c r="B1" s="1" t="s">
        <v>8386</v>
      </c>
      <c r="C1" s="1" t="s">
        <v>8387</v>
      </c>
      <c r="D1" s="1" t="s">
        <v>8388</v>
      </c>
      <c r="E1" s="1" t="s">
        <v>8389</v>
      </c>
      <c r="F1" s="1" t="s">
        <v>8391</v>
      </c>
      <c r="G1" s="27" t="s">
        <v>8390</v>
      </c>
      <c r="H1" s="27" t="s">
        <v>8392</v>
      </c>
    </row>
    <row r="2" spans="1:8" x14ac:dyDescent="0.25">
      <c r="A2" s="20" t="s">
        <v>8393</v>
      </c>
      <c r="B2" s="25">
        <f>COUNTIFS(Kickstarter!D:D, 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5">
      <c r="A3" s="20" t="s">
        <v>8394</v>
      </c>
      <c r="B3" s="25">
        <f>COUNTIFS(Kickstarter!D:D, 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5">
      <c r="A4" s="20" t="s">
        <v>8395</v>
      </c>
      <c r="B4" s="25">
        <f>COUNTIFS(Kickstarter!D:D,"&gt;5000",Kickstarter!D:D,"&lt;9999",Kickstarter!F:F,"Successful",Kickstarter!R:R,"Plays")</f>
        <v>44</v>
      </c>
      <c r="C4">
        <f>COUNTIFS(Kickstarter!D:D,"&gt;=5000",Kickstarter!D:D,"&gt;=9999",Kickstarter!F:F,"Failed",Kickstarter!R:R,"Plays")</f>
        <v>86</v>
      </c>
      <c r="D4">
        <f>COUNTIFS(Kickstarter!D:D,"&gt;=5000",Kickstarter!D:D,"&lt;=9999",Kickstarter!F:F,"Canceled",Kickstarter!R:R,"Plays")</f>
        <v>0</v>
      </c>
      <c r="E4">
        <f t="shared" si="0"/>
        <v>130</v>
      </c>
      <c r="F4" s="26">
        <f t="shared" si="1"/>
        <v>0.33846153846153848</v>
      </c>
      <c r="G4" s="26">
        <f t="shared" si="2"/>
        <v>0.66153846153846152</v>
      </c>
      <c r="H4" s="26">
        <f t="shared" si="3"/>
        <v>0</v>
      </c>
    </row>
    <row r="5" spans="1:8" x14ac:dyDescent="0.25">
      <c r="A5" s="20" t="s">
        <v>8396</v>
      </c>
      <c r="B5" s="2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5">
      <c r="A6" s="20" t="s">
        <v>8397</v>
      </c>
      <c r="B6" s="25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5">
      <c r="A7" s="20" t="s">
        <v>8398</v>
      </c>
      <c r="B7" s="25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5">
      <c r="A8" s="20" t="s">
        <v>8399</v>
      </c>
      <c r="B8" s="25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5">
      <c r="A9" s="20" t="s">
        <v>8400</v>
      </c>
      <c r="B9" s="25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5">
      <c r="A10" s="20" t="s">
        <v>8404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5">
      <c r="A11" s="20" t="s">
        <v>8401</v>
      </c>
      <c r="B11" s="25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5">
      <c r="A12" s="20" t="s">
        <v>8403</v>
      </c>
      <c r="B12" s="25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5">
      <c r="A13" s="20" t="s">
        <v>8402</v>
      </c>
      <c r="B13" s="25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6">
        <f t="shared" si="1"/>
        <v>0.16666666666666666</v>
      </c>
      <c r="G13" s="26">
        <f t="shared" si="2"/>
        <v>0.83333333333333337</v>
      </c>
      <c r="H13" s="26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V4115"/>
  <sheetViews>
    <sheetView tabSelected="1" zoomScale="152" zoomScaleNormal="152" workbookViewId="0">
      <pane ySplit="1" topLeftCell="A2" activePane="bottomLeft" state="frozen"/>
      <selection activeCell="A251" sqref="A251"/>
      <selection pane="bottomLeft" activeCell="A251" sqref="A25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3.85546875" customWidth="1"/>
    <col min="15" max="15" width="14.5703125" style="10" customWidth="1"/>
    <col min="16" max="16" width="23.42578125" customWidth="1"/>
    <col min="17" max="17" width="19.7109375" customWidth="1"/>
    <col min="18" max="18" width="13.5703125" customWidth="1"/>
    <col min="19" max="19" width="29" style="17" customWidth="1"/>
    <col min="20" max="20" width="24.42578125" style="17" customWidth="1"/>
    <col min="22" max="22" width="8.8554687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  <c r="U1" s="1" t="s">
        <v>8385</v>
      </c>
      <c r="V1" s="1"/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percent" val="0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Griselda Ordonez</cp:lastModifiedBy>
  <dcterms:created xsi:type="dcterms:W3CDTF">2017-04-20T15:17:24Z</dcterms:created>
  <dcterms:modified xsi:type="dcterms:W3CDTF">2022-08-17T22:10:42Z</dcterms:modified>
</cp:coreProperties>
</file>