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51B9D7D-548A-4E81-939A-22E343C7A501}" xr6:coauthVersionLast="36" xr6:coauthVersionMax="47" xr10:uidLastSave="{00000000-0000-0000-0000-000000000000}"/>
  <bookViews>
    <workbookView xWindow="0" yWindow="0" windowWidth="28800" windowHeight="12180" xr2:uid="{542FEB79-6963-5446-8029-34F3921E05CF}"/>
  </bookViews>
  <sheets>
    <sheet name="후보지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8" i="1" s="1"/>
  <c r="G43" i="1"/>
  <c r="G48" i="1" s="1"/>
  <c r="F43" i="1"/>
  <c r="F48" i="1" s="1"/>
  <c r="D43" i="1"/>
  <c r="D48" i="1" s="1"/>
  <c r="H43" i="1"/>
  <c r="H48" i="1" s="1"/>
  <c r="E42" i="1"/>
  <c r="G42" i="1"/>
  <c r="G47" i="1" s="1"/>
  <c r="F42" i="1"/>
  <c r="F47" i="1" s="1"/>
  <c r="D42" i="1"/>
  <c r="H42" i="1"/>
  <c r="E40" i="1"/>
  <c r="E46" i="1" s="1"/>
  <c r="G40" i="1"/>
  <c r="G46" i="1" s="1"/>
  <c r="F40" i="1"/>
  <c r="F46" i="1" s="1"/>
  <c r="D40" i="1"/>
  <c r="D46" i="1" s="1"/>
  <c r="H40" i="1"/>
  <c r="H46" i="1" s="1"/>
  <c r="E38" i="1"/>
  <c r="G38" i="1"/>
  <c r="F38" i="1"/>
  <c r="D38" i="1"/>
  <c r="H38" i="1"/>
  <c r="E37" i="1"/>
  <c r="G37" i="1"/>
  <c r="F37" i="1"/>
  <c r="D37" i="1"/>
  <c r="H37" i="1"/>
  <c r="E36" i="1"/>
  <c r="G36" i="1"/>
  <c r="F36" i="1"/>
  <c r="D36" i="1"/>
  <c r="H36" i="1"/>
  <c r="E35" i="1"/>
  <c r="G35" i="1"/>
  <c r="F35" i="1"/>
  <c r="D35" i="1"/>
  <c r="H35" i="1"/>
  <c r="E29" i="1"/>
  <c r="G29" i="1"/>
  <c r="F29" i="1"/>
  <c r="D29" i="1"/>
  <c r="H29" i="1"/>
  <c r="E28" i="1"/>
  <c r="G28" i="1"/>
  <c r="F28" i="1"/>
  <c r="D28" i="1"/>
  <c r="H28" i="1"/>
  <c r="F39" i="1" l="1"/>
  <c r="H39" i="1"/>
  <c r="E39" i="1"/>
  <c r="D44" i="1"/>
  <c r="E44" i="1"/>
  <c r="H44" i="1"/>
  <c r="D39" i="1"/>
  <c r="G39" i="1"/>
  <c r="F49" i="1"/>
  <c r="F50" i="1" s="1"/>
  <c r="G49" i="1"/>
  <c r="G50" i="1" s="1"/>
  <c r="E47" i="1"/>
  <c r="E49" i="1" s="1"/>
  <c r="E50" i="1" s="1"/>
  <c r="F44" i="1"/>
  <c r="G44" i="1"/>
  <c r="H47" i="1"/>
  <c r="H49" i="1" s="1"/>
  <c r="H50" i="1" s="1"/>
  <c r="D47" i="1"/>
  <c r="D49" i="1" s="1"/>
  <c r="D50" i="1" s="1"/>
</calcChain>
</file>

<file path=xl/sharedStrings.xml><?xml version="1.0" encoding="utf-8"?>
<sst xmlns="http://schemas.openxmlformats.org/spreadsheetml/2006/main" count="107" uniqueCount="63">
  <si>
    <t>PRESENT TO :</t>
  </si>
  <si>
    <t>임차 특이사항</t>
  </si>
  <si>
    <t>빌딩 현황</t>
  </si>
  <si>
    <t>주소</t>
  </si>
  <si>
    <t>위치</t>
  </si>
  <si>
    <t>빌딩 규모</t>
  </si>
  <si>
    <t>전용률 (%)</t>
  </si>
  <si>
    <t>주차 방식</t>
  </si>
  <si>
    <t>냉난방 방식</t>
  </si>
  <si>
    <t>전용면적 (평)</t>
  </si>
  <si>
    <t>주차 관련</t>
  </si>
  <si>
    <t>무료 주차 기준</t>
  </si>
  <si>
    <t>유료 주차 기준</t>
  </si>
  <si>
    <t>입주조건 최적 임차 층수</t>
  </si>
  <si>
    <t>입주 가능 시기</t>
  </si>
  <si>
    <t>임대 기준</t>
  </si>
  <si>
    <t>월 평당 보증금</t>
  </si>
  <si>
    <t>월 평당 임대료</t>
  </si>
  <si>
    <t>월 평당 관리비</t>
  </si>
  <si>
    <t>월 평당 지출비용</t>
  </si>
  <si>
    <t>총 보증금</t>
  </si>
  <si>
    <t>월 임대료 총액</t>
  </si>
  <si>
    <t>월 관리비 총액</t>
  </si>
  <si>
    <t>월 전용면적당 지출비용</t>
  </si>
  <si>
    <t>임대기준 조정</t>
  </si>
  <si>
    <t>보증금</t>
  </si>
  <si>
    <t>렌트프리 (개월/년)</t>
  </si>
  <si>
    <t>평균 임대료</t>
  </si>
  <si>
    <t>관리비</t>
  </si>
  <si>
    <t>NOC</t>
  </si>
  <si>
    <t>예상비용</t>
  </si>
  <si>
    <t>평균 월 임대료</t>
  </si>
  <si>
    <t>평균 월 관리비</t>
  </si>
  <si>
    <t>월 (임대료 + 관리비)</t>
  </si>
  <si>
    <t>연 실제 부담 고정금액</t>
  </si>
  <si>
    <t>도로명 주소</t>
    <phoneticPr fontId="1" type="noConversion"/>
  </si>
  <si>
    <t>건물종류</t>
    <phoneticPr fontId="1" type="noConversion"/>
  </si>
  <si>
    <t>사용승인일 / 리모델링 년도</t>
    <phoneticPr fontId="1" type="noConversion"/>
  </si>
  <si>
    <t>주 출입구 방향</t>
    <phoneticPr fontId="1" type="noConversion"/>
  </si>
  <si>
    <t>기준층 전용면적 (평)</t>
    <phoneticPr fontId="1" type="noConversion"/>
  </si>
  <si>
    <t>거래유형</t>
    <phoneticPr fontId="1" type="noConversion"/>
  </si>
  <si>
    <t>기준층 임대면적 (평)</t>
    <phoneticPr fontId="1" type="noConversion"/>
  </si>
  <si>
    <t>임대면적 (평)</t>
    <phoneticPr fontId="1" type="noConversion"/>
  </si>
  <si>
    <t>빌딩 세부현황</t>
    <phoneticPr fontId="1" type="noConversion"/>
  </si>
  <si>
    <t>무료 주차 제공 (대)</t>
    <phoneticPr fontId="1" type="noConversion"/>
  </si>
  <si>
    <t>* 용어 설명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</si>
  <si>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Rent Free</t>
    </r>
    <r>
      <rPr>
        <sz val="10"/>
        <color theme="1"/>
        <rFont val="맑은 고딕"/>
        <family val="2"/>
        <charset val="129"/>
        <scheme val="minor"/>
      </rPr>
      <t xml:space="preserve"> : 임대차 계약기간 동안 제공되는 무상 임대 기간 (임대료 면제, 관리비 납부)</t>
    </r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</si>
  <si>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 xml:space="preserve">Fit Out </t>
    </r>
    <r>
      <rPr>
        <sz val="10"/>
        <color theme="1"/>
        <rFont val="맑은 고딕"/>
        <family val="2"/>
        <charset val="129"/>
        <scheme val="minor"/>
      </rPr>
      <t>: 인테리어 공사 기간 (임대료 면제, 관리비 납부)</t>
    </r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</si>
  <si>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NOC(Net Occupancy Cost)</t>
    </r>
    <r>
      <rPr>
        <sz val="10"/>
        <color theme="1"/>
        <rFont val="맑은 고딕"/>
        <family val="2"/>
        <charset val="129"/>
        <scheme val="minor"/>
      </rPr>
      <t xml:space="preserve"> : 전용면적 1평당 지출되는 월 고정비 (임대료+관리비) </t>
    </r>
    <phoneticPr fontId="1" type="noConversion"/>
  </si>
  <si>
    <t>빌딩이미지 외관 사진</t>
    <phoneticPr fontId="1" type="noConversion"/>
  </si>
  <si>
    <t>빌딩명</t>
    <phoneticPr fontId="1" type="noConversion"/>
  </si>
  <si>
    <t xml:space="preserve">층수를 입력하세요. </t>
    <phoneticPr fontId="1" type="noConversion"/>
  </si>
  <si>
    <r>
      <t>기준층 임대면적 (m</t>
    </r>
    <r>
      <rPr>
        <vertAlign val="superscript"/>
        <sz val="9"/>
        <color theme="1"/>
        <rFont val="Noto Sans KR"/>
        <family val="3"/>
        <charset val="129"/>
      </rPr>
      <t>2</t>
    </r>
    <r>
      <rPr>
        <sz val="9"/>
        <color theme="1"/>
        <rFont val="Noto Sans KR"/>
        <family val="3"/>
        <charset val="129"/>
      </rPr>
      <t>)</t>
    </r>
    <phoneticPr fontId="1" type="noConversion"/>
  </si>
  <si>
    <r>
      <t>기준층 전용면적 (m</t>
    </r>
    <r>
      <rPr>
        <vertAlign val="superscript"/>
        <sz val="9"/>
        <color theme="1"/>
        <rFont val="Noto Sans KR"/>
        <family val="3"/>
        <charset val="129"/>
      </rPr>
      <t>2</t>
    </r>
    <r>
      <rPr>
        <sz val="9"/>
        <color theme="1"/>
        <rFont val="Noto Sans KR"/>
        <family val="3"/>
        <charset val="129"/>
      </rPr>
      <t>)</t>
    </r>
    <phoneticPr fontId="1" type="noConversion"/>
  </si>
  <si>
    <r>
      <t>임대면적 (m</t>
    </r>
    <r>
      <rPr>
        <b/>
        <vertAlign val="superscript"/>
        <sz val="9"/>
        <color rgb="FF000000"/>
        <rFont val="Noto Sans KR"/>
        <family val="3"/>
        <charset val="129"/>
      </rPr>
      <t>2</t>
    </r>
    <r>
      <rPr>
        <b/>
        <sz val="9"/>
        <color rgb="FF000000"/>
        <rFont val="Noto Sans KR"/>
        <family val="3"/>
        <charset val="129"/>
      </rPr>
      <t>)</t>
    </r>
    <phoneticPr fontId="1" type="noConversion"/>
  </si>
  <si>
    <r>
      <t>전용면적 (m</t>
    </r>
    <r>
      <rPr>
        <b/>
        <vertAlign val="superscript"/>
        <sz val="9"/>
        <color rgb="FF000000"/>
        <rFont val="Noto Sans KR"/>
        <family val="3"/>
        <charset val="129"/>
      </rPr>
      <t>2</t>
    </r>
    <r>
      <rPr>
        <b/>
        <sz val="9"/>
        <color rgb="FF000000"/>
        <rFont val="Noto Sans KR"/>
        <family val="3"/>
        <charset val="129"/>
      </rPr>
      <t>)</t>
    </r>
    <phoneticPr fontId="1" type="noConversion"/>
  </si>
  <si>
    <t>입주시기 입력하세요. (ex.즉시)</t>
    <phoneticPr fontId="1" type="noConversion"/>
  </si>
  <si>
    <t>유형을 입력하세요.(ex. 월세)</t>
    <phoneticPr fontId="1" type="noConversion"/>
  </si>
  <si>
    <r>
      <t xml:space="preserve">임차 제안
</t>
    </r>
    <r>
      <rPr>
        <b/>
        <sz val="9"/>
        <color rgb="FFFF0000"/>
        <rFont val="Noto Sans KR"/>
        <family val="3"/>
        <charset val="129"/>
      </rPr>
      <t xml:space="preserve"> (평기준 임대/전용면적 입력시 자동계산)</t>
    </r>
    <phoneticPr fontId="1" type="noConversion"/>
  </si>
  <si>
    <r>
      <t xml:space="preserve">임대 기준
</t>
    </r>
    <r>
      <rPr>
        <b/>
        <sz val="9"/>
        <color rgb="FFFF0000"/>
        <rFont val="Noto Sans KR"/>
        <family val="3"/>
        <charset val="129"/>
      </rPr>
      <t xml:space="preserve"> (평기준 보/임/관 입력시 자동계산)</t>
    </r>
    <phoneticPr fontId="1" type="noConversion"/>
  </si>
  <si>
    <r>
      <t xml:space="preserve">임대기준 조정
</t>
    </r>
    <r>
      <rPr>
        <b/>
        <sz val="9"/>
        <color rgb="FFFF0000"/>
        <rFont val="Noto Sans KR"/>
        <family val="3"/>
        <charset val="129"/>
      </rPr>
      <t>(렌트프리 개월 입력시 
자동계산)</t>
    </r>
    <phoneticPr fontId="1" type="noConversion"/>
  </si>
  <si>
    <t xml:space="preserve">**붉은색 최종 저장시 붉은색 안내문구 삭제 필수 </t>
    <phoneticPr fontId="1" type="noConversion"/>
  </si>
  <si>
    <t>고객사 로고 삽입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</si>
</sst>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₩* #,##0"/>
    <numFmt numFmtId="177" formatCode="##0.00\ &quot;%&quot;"/>
    <numFmt numFmtId="178" formatCode="#,##0.000\ &quot;평&quot;"/>
    <numFmt numFmtId="179" formatCode="#,##0.000\ &quot;m²&quot;"/>
  </numFmts>
  <fonts count="20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b/>
      <sz val="1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FFFF"/>
      <name val="Noto Sans KR"/>
      <family val="3"/>
      <charset val="129"/>
    </font>
    <font>
      <sz val="12"/>
      <color theme="1"/>
      <name val="Noto Sans KR"/>
      <family val="3"/>
      <charset val="129"/>
    </font>
    <font>
      <b/>
      <sz val="9"/>
      <color indexed="9"/>
      <name val="Noto Sans KR"/>
      <family val="3"/>
      <charset val="129"/>
    </font>
    <font>
      <sz val="9"/>
      <color theme="1"/>
      <name val="Noto Sans KR"/>
      <family val="3"/>
      <charset val="129"/>
    </font>
    <font>
      <b/>
      <sz val="9"/>
      <color rgb="FF000000"/>
      <name val="Noto Sans KR"/>
      <family val="3"/>
      <charset val="129"/>
    </font>
    <font>
      <sz val="9"/>
      <name val="Noto Sans KR"/>
      <family val="3"/>
      <charset val="129"/>
    </font>
    <font>
      <vertAlign val="superscript"/>
      <sz val="9"/>
      <color theme="1"/>
      <name val="Noto Sans KR"/>
      <family val="3"/>
      <charset val="129"/>
    </font>
    <font>
      <b/>
      <sz val="9"/>
      <color theme="1"/>
      <name val="Noto Sans KR"/>
      <family val="3"/>
      <charset val="129"/>
    </font>
    <font>
      <b/>
      <vertAlign val="superscript"/>
      <sz val="9"/>
      <color rgb="FF000000"/>
      <name val="Noto Sans KR"/>
      <family val="3"/>
      <charset val="129"/>
    </font>
    <font>
      <b/>
      <sz val="9"/>
      <name val="Noto Sans KR"/>
      <family val="3"/>
      <charset val="129"/>
    </font>
    <font>
      <b/>
      <sz val="9"/>
      <color rgb="FFFF0000"/>
      <name val="Noto Sans KR"/>
      <family val="3"/>
      <charset val="129"/>
    </font>
    <font>
      <b/>
      <sz val="10"/>
      <color rgb="FFFF0000"/>
      <name val="Noto Sans KR"/>
      <family val="3"/>
      <charset val="129"/>
    </font>
    <font>
      <b/>
      <sz val="9"/>
      <color theme="5" tint="-0.249977111117893"/>
      <name val="Noto Sans KR"/>
      <family val="3"/>
      <charset val="129"/>
    </font>
    <font>
      <b/>
      <sz val="11"/>
      <color theme="5" tint="-0.249977111117893"/>
      <name val="Noto Sans KR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2C2A2A"/>
        <bgColor rgb="FF000000"/>
      </patternFill>
    </fill>
    <fill>
      <patternFill patternType="solid">
        <f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9D6AE"/>
        <bgColor rgb="FF000000"/>
      </patternFill>
    </fill>
    <fill>
      <patternFill patternType="solid">
        <fgColor rgb="FFD9ECF2"/>
        <bgColor rgb="FF000000"/>
      </patternFill>
    </fill>
    <fill>
      <patternFill patternType="solid">
        <fgColor rgb="FFFBCF3A"/>
        <bgColor rgb="FF000000"/>
      </patternFill>
    </fill>
    <fill>
      <patternFill patternType="solid">
        <fgColor rgb="FFFBCF3A"/>
      </patternFill>
    </fill>
    <fill>
      <patternFill patternType="solid">
        <fgColor rgb="FFD9ECF2"/>
      </patternFill>
    </fill>
    <fill>
      <patternFill patternType="solid">
        <fgColor rgb="FFCCCCCC"/>
      </patternFill>
    </fill>
    <fill>
      <patternFill patternType="solid">
        <fgColor rgb="FFF9D6AE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3" borderId="0" xfId="0" applyFill="1" applyAlignment="1"/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12" borderId="1" xfId="0" applyFont="1" applyFill="1" applyBorder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 wrapText="1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9" fontId="15" fillId="11" borderId="1" xfId="0" applyNumberFormat="1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176" fontId="15" fillId="9" borderId="1" xfId="0" applyNumberFormat="1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/>
    <xf numFmtId="179" fontId="18" fillId="11" borderId="1" xfId="0" applyNumberFormat="1" applyFont="1" applyFill="1" applyBorder="1" applyAlignment="1">
      <alignment horizontal="center" vertical="center" wrapText="1"/>
    </xf>
    <xf numFmtId="178" fontId="18" fillId="11" borderId="1" xfId="0" applyNumberFormat="1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176" fontId="18" fillId="8" borderId="1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19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649943</xdr:colOff>
      <xdr:row>0</xdr:row>
      <xdr:rowOff>145677</xdr:rowOff>
    </xdr:from>
    <xdr:to>
      <xdr:col>2</xdr:col>
      <xdr:colOff>1176619</xdr:colOff>
      <xdr:row>1</xdr:row>
      <xdr:rowOff>482517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5D79384-9217-4DA0-82E1-5A1D609F2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061" y="145677"/>
          <a:ext cx="1658470" cy="549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8125-1E0B-3148-A139-25A6B9FB6CE9}">
  <sheetPr>
    <pageSetUpPr fitToPage="1"/>
  </sheetPr>
  <dimension ref="B1:H55"/>
  <sheetViews>
    <sheetView showGridLines="0"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0.77734375" defaultRowHeight="17.25" x14ac:dyDescent="0.3"/>
  <cols>
    <col min="1" max="1" width="2.6640625" customWidth="1"/>
    <col min="2" max="2" width="13.21875" customWidth="1"/>
    <col min="3" max="3" width="24.5546875" customWidth="1"/>
    <col min="4" max="8" width="26.33203125" customWidth="1"/>
  </cols>
  <sheetData>
    <row r="1" spans="2:8" ht="16.899999999999999" customHeight="1" x14ac:dyDescent="0.25">
      <c r="H1" s="2"/>
    </row>
    <row r="2" spans="2:8" ht="49.9" customHeight="1" x14ac:dyDescent="0.3">
      <c r="H2" s="3"/>
    </row>
    <row r="3" spans="2:8" ht="16.899999999999999" customHeight="1" x14ac:dyDescent="0.3">
      <c r="B3" s="5" t="s">
        <v>0</v>
      </c>
      <c r="C3" s="5"/>
      <c r="D3" s="6"/>
      <c r="E3" s="6"/>
      <c r="F3" s="6"/>
      <c r="G3" s="6"/>
      <c r="H3" s="6"/>
    </row>
    <row r="4" spans="2:8" ht="16.899999999999999" customHeight="1" x14ac:dyDescent="0.3">
      <c r="B4" s="5"/>
      <c r="C4" s="5"/>
      <c r="D4" s="7" t="s">
        <v>50</v>
      </c>
      <c r="E4" s="7" t="s">
        <v>50</v>
      </c>
      <c r="F4" s="7" t="s">
        <v>50</v>
      </c>
      <c r="G4" s="7" t="s">
        <v>50</v>
      </c>
      <c r="H4" s="7" t="s">
        <v>50</v>
      </c>
    </row>
    <row r="5" spans="2:8" ht="190.15" customHeight="1" x14ac:dyDescent="0.3">
      <c r="B5" s="44" t="s">
        <v>62</v>
      </c>
      <c r="C5" s="44"/>
      <c r="D5" s="8" t="s">
        <v>49</v>
      </c>
      <c r="E5" s="8" t="s">
        <v>49</v>
      </c>
      <c r="F5" s="8" t="s">
        <v>49</v>
      </c>
      <c r="G5" s="8" t="s">
        <v>49</v>
      </c>
      <c r="H5" s="8" t="s">
        <v>49</v>
      </c>
    </row>
    <row r="6" spans="2:8" ht="79.900000000000006" customHeight="1" x14ac:dyDescent="0.3">
      <c r="B6" s="9" t="s">
        <v>1</v>
      </c>
      <c r="C6" s="9"/>
      <c r="D6" s="10"/>
      <c r="E6" s="10"/>
      <c r="F6" s="10"/>
      <c r="G6" s="10"/>
      <c r="H6" s="10"/>
    </row>
    <row r="7" spans="2:8" ht="16.899999999999999" customHeight="1" x14ac:dyDescent="0.3">
      <c r="B7" s="9" t="s">
        <v>2</v>
      </c>
      <c r="C7" s="11" t="s">
        <v>3</v>
      </c>
      <c r="D7" s="12"/>
      <c r="E7" s="12"/>
      <c r="F7" s="12"/>
      <c r="G7" s="12"/>
      <c r="H7" s="12"/>
    </row>
    <row r="8" spans="2:8" ht="16.899999999999999" customHeight="1" x14ac:dyDescent="0.3">
      <c r="B8" s="9"/>
      <c r="C8" s="11" t="s">
        <v>35</v>
      </c>
      <c r="D8" s="12"/>
      <c r="E8" s="12"/>
      <c r="F8" s="12"/>
      <c r="G8" s="12"/>
      <c r="H8" s="12"/>
    </row>
    <row r="9" spans="2:8" ht="60" customHeight="1" x14ac:dyDescent="0.3">
      <c r="B9" s="13" t="s">
        <v>2</v>
      </c>
      <c r="C9" s="11" t="s">
        <v>4</v>
      </c>
      <c r="D9" s="14"/>
      <c r="E9" s="14"/>
      <c r="F9" s="14"/>
      <c r="G9" s="14"/>
      <c r="H9" s="14"/>
    </row>
    <row r="10" spans="2:8" ht="16.899999999999999" customHeight="1" x14ac:dyDescent="0.3">
      <c r="B10" s="13" t="s">
        <v>2</v>
      </c>
      <c r="C10" s="11" t="s">
        <v>5</v>
      </c>
      <c r="D10" s="12"/>
      <c r="E10" s="12"/>
      <c r="F10" s="12"/>
      <c r="G10" s="12"/>
      <c r="H10" s="12"/>
    </row>
    <row r="11" spans="2:8" ht="16.899999999999999" customHeight="1" x14ac:dyDescent="0.3">
      <c r="B11" s="13" t="s">
        <v>2</v>
      </c>
      <c r="C11" s="11" t="s">
        <v>37</v>
      </c>
      <c r="D11" s="12"/>
      <c r="E11" s="12"/>
      <c r="F11" s="12"/>
      <c r="G11" s="12"/>
      <c r="H11" s="12"/>
    </row>
    <row r="12" spans="2:8" ht="16.899999999999999" customHeight="1" x14ac:dyDescent="0.3">
      <c r="B12" s="13" t="s">
        <v>2</v>
      </c>
      <c r="C12" s="11" t="s">
        <v>6</v>
      </c>
      <c r="D12" s="15"/>
      <c r="E12" s="15"/>
      <c r="F12" s="15"/>
      <c r="G12" s="15"/>
      <c r="H12" s="15"/>
    </row>
    <row r="13" spans="2:8" ht="16.899999999999999" customHeight="1" x14ac:dyDescent="0.3">
      <c r="B13" s="13"/>
      <c r="C13" s="11" t="s">
        <v>52</v>
      </c>
      <c r="D13" s="16"/>
      <c r="E13" s="16"/>
      <c r="F13" s="16"/>
      <c r="G13" s="16"/>
      <c r="H13" s="16"/>
    </row>
    <row r="14" spans="2:8" ht="16.899999999999999" customHeight="1" x14ac:dyDescent="0.3">
      <c r="B14" s="13"/>
      <c r="C14" s="11" t="s">
        <v>53</v>
      </c>
      <c r="D14" s="16"/>
      <c r="E14" s="16"/>
      <c r="F14" s="16"/>
      <c r="G14" s="16"/>
      <c r="H14" s="16"/>
    </row>
    <row r="15" spans="2:8" ht="16.899999999999999" customHeight="1" x14ac:dyDescent="0.3">
      <c r="B15" s="13" t="s">
        <v>2</v>
      </c>
      <c r="C15" s="11" t="s">
        <v>41</v>
      </c>
      <c r="D15" s="17"/>
      <c r="E15" s="17"/>
      <c r="F15" s="17"/>
      <c r="G15" s="17"/>
      <c r="H15" s="17"/>
    </row>
    <row r="16" spans="2:8" ht="16.899999999999999" customHeight="1" x14ac:dyDescent="0.3">
      <c r="B16" s="13" t="s">
        <v>2</v>
      </c>
      <c r="C16" s="11" t="s">
        <v>39</v>
      </c>
      <c r="D16" s="17"/>
      <c r="E16" s="17"/>
      <c r="F16" s="17"/>
      <c r="G16" s="17"/>
      <c r="H16" s="17"/>
    </row>
    <row r="17" spans="2:8" ht="16.899999999999999" customHeight="1" x14ac:dyDescent="0.3">
      <c r="B17" s="13" t="s">
        <v>2</v>
      </c>
      <c r="C17" s="11" t="s">
        <v>7</v>
      </c>
      <c r="D17" s="12"/>
      <c r="E17" s="12"/>
      <c r="F17" s="12"/>
      <c r="G17" s="12"/>
      <c r="H17" s="12"/>
    </row>
    <row r="18" spans="2:8" ht="16.899999999999999" customHeight="1" x14ac:dyDescent="0.3">
      <c r="B18" s="13" t="s">
        <v>2</v>
      </c>
      <c r="C18" s="11" t="s">
        <v>8</v>
      </c>
      <c r="D18" s="12"/>
      <c r="E18" s="12"/>
      <c r="F18" s="12"/>
      <c r="G18" s="12"/>
      <c r="H18" s="12"/>
    </row>
    <row r="19" spans="2:8" ht="16.899999999999999" customHeight="1" x14ac:dyDescent="0.3">
      <c r="B19" s="18" t="s">
        <v>43</v>
      </c>
      <c r="C19" s="11" t="s">
        <v>36</v>
      </c>
      <c r="D19" s="12"/>
      <c r="E19" s="12"/>
      <c r="F19" s="12"/>
      <c r="G19" s="12"/>
      <c r="H19" s="12"/>
    </row>
    <row r="20" spans="2:8" ht="16.899999999999999" customHeight="1" x14ac:dyDescent="0.3">
      <c r="B20" s="18"/>
      <c r="C20" s="11" t="s">
        <v>38</v>
      </c>
      <c r="D20" s="12"/>
      <c r="E20" s="12"/>
      <c r="F20" s="12"/>
      <c r="G20" s="12"/>
      <c r="H20" s="12"/>
    </row>
    <row r="21" spans="2:8" ht="16.899999999999999" customHeight="1" x14ac:dyDescent="0.3">
      <c r="B21" s="9" t="s">
        <v>10</v>
      </c>
      <c r="C21" s="11" t="s">
        <v>11</v>
      </c>
      <c r="D21" s="12"/>
      <c r="E21" s="12"/>
      <c r="F21" s="12"/>
      <c r="G21" s="12"/>
      <c r="H21" s="12"/>
    </row>
    <row r="22" spans="2:8" ht="16.899999999999999" customHeight="1" x14ac:dyDescent="0.3">
      <c r="B22" s="13" t="s">
        <v>10</v>
      </c>
      <c r="C22" s="19" t="s">
        <v>44</v>
      </c>
      <c r="D22" s="20"/>
      <c r="E22" s="20"/>
      <c r="F22" s="20"/>
      <c r="G22" s="20"/>
      <c r="H22" s="20"/>
    </row>
    <row r="23" spans="2:8" ht="16.899999999999999" customHeight="1" x14ac:dyDescent="0.3">
      <c r="B23" s="13" t="s">
        <v>10</v>
      </c>
      <c r="C23" s="11" t="s">
        <v>12</v>
      </c>
      <c r="D23" s="12"/>
      <c r="E23" s="12"/>
      <c r="F23" s="12"/>
      <c r="G23" s="12"/>
      <c r="H23" s="12"/>
    </row>
    <row r="24" spans="2:8" ht="16.899999999999999" customHeight="1" x14ac:dyDescent="0.35">
      <c r="B24" s="37" t="s">
        <v>61</v>
      </c>
      <c r="C24" s="22"/>
      <c r="D24" s="23"/>
      <c r="E24" s="23"/>
      <c r="F24" s="23"/>
      <c r="G24" s="23"/>
      <c r="H24" s="23"/>
    </row>
    <row r="25" spans="2:8" ht="16.899999999999999" customHeight="1" x14ac:dyDescent="0.3">
      <c r="B25" s="36" t="s">
        <v>58</v>
      </c>
      <c r="C25" s="24" t="s">
        <v>13</v>
      </c>
      <c r="D25" s="12" t="s">
        <v>51</v>
      </c>
      <c r="E25" s="12" t="s">
        <v>51</v>
      </c>
      <c r="F25" s="12" t="s">
        <v>51</v>
      </c>
      <c r="G25" s="12" t="s">
        <v>51</v>
      </c>
      <c r="H25" s="12" t="s">
        <v>51</v>
      </c>
    </row>
    <row r="26" spans="2:8" ht="16.899999999999999" customHeight="1" x14ac:dyDescent="0.3">
      <c r="B26" s="9"/>
      <c r="C26" s="25" t="s">
        <v>14</v>
      </c>
      <c r="D26" s="20" t="s">
        <v>56</v>
      </c>
      <c r="E26" s="20" t="s">
        <v>56</v>
      </c>
      <c r="F26" s="20" t="s">
        <v>56</v>
      </c>
      <c r="G26" s="20" t="s">
        <v>56</v>
      </c>
      <c r="H26" s="20" t="s">
        <v>56</v>
      </c>
    </row>
    <row r="27" spans="2:8" ht="16.899999999999999" customHeight="1" x14ac:dyDescent="0.3">
      <c r="B27" s="9"/>
      <c r="C27" s="24" t="s">
        <v>40</v>
      </c>
      <c r="D27" s="12" t="s">
        <v>57</v>
      </c>
      <c r="E27" s="12" t="s">
        <v>57</v>
      </c>
      <c r="F27" s="12" t="s">
        <v>57</v>
      </c>
      <c r="G27" s="12" t="s">
        <v>57</v>
      </c>
      <c r="H27" s="12" t="s">
        <v>57</v>
      </c>
    </row>
    <row r="28" spans="2:8" ht="16.899999999999999" customHeight="1" x14ac:dyDescent="0.3">
      <c r="B28" s="9"/>
      <c r="C28" s="26" t="s">
        <v>54</v>
      </c>
      <c r="D28" s="27">
        <f t="shared" ref="D28:H29" si="0">ROUNDDOWN(D30*3.305785, 3)</f>
        <v>330.57799999999997</v>
      </c>
      <c r="E28" s="27">
        <f t="shared" si="0"/>
        <v>330.57799999999997</v>
      </c>
      <c r="F28" s="27">
        <f t="shared" si="0"/>
        <v>330.57799999999997</v>
      </c>
      <c r="G28" s="27">
        <f t="shared" si="0"/>
        <v>330.57799999999997</v>
      </c>
      <c r="H28" s="27">
        <f t="shared" si="0"/>
        <v>330.57799999999997</v>
      </c>
    </row>
    <row r="29" spans="2:8" ht="16.899999999999999" customHeight="1" x14ac:dyDescent="0.3">
      <c r="B29" s="9"/>
      <c r="C29" s="26" t="s">
        <v>55</v>
      </c>
      <c r="D29" s="38">
        <f t="shared" si="0"/>
        <v>165.28899999999999</v>
      </c>
      <c r="E29" s="38">
        <f t="shared" si="0"/>
        <v>165.28899999999999</v>
      </c>
      <c r="F29" s="38">
        <f t="shared" si="0"/>
        <v>165.28899999999999</v>
      </c>
      <c r="G29" s="38">
        <f t="shared" si="0"/>
        <v>165.28899999999999</v>
      </c>
      <c r="H29" s="38">
        <f t="shared" si="0"/>
        <v>165.28899999999999</v>
      </c>
    </row>
    <row r="30" spans="2:8" ht="16.899999999999999" customHeight="1" x14ac:dyDescent="0.3">
      <c r="B30" s="9"/>
      <c r="C30" s="26" t="s">
        <v>42</v>
      </c>
      <c r="D30" s="28">
        <v>100</v>
      </c>
      <c r="E30" s="28">
        <v>100</v>
      </c>
      <c r="F30" s="28">
        <v>100</v>
      </c>
      <c r="G30" s="28">
        <v>100</v>
      </c>
      <c r="H30" s="28">
        <v>100</v>
      </c>
    </row>
    <row r="31" spans="2:8" ht="16.899999999999999" customHeight="1" x14ac:dyDescent="0.3">
      <c r="B31" s="9"/>
      <c r="C31" s="26" t="s">
        <v>9</v>
      </c>
      <c r="D31" s="39">
        <v>50</v>
      </c>
      <c r="E31" s="39">
        <v>50</v>
      </c>
      <c r="F31" s="39">
        <v>50</v>
      </c>
      <c r="G31" s="39">
        <v>50</v>
      </c>
      <c r="H31" s="39">
        <v>50</v>
      </c>
    </row>
    <row r="32" spans="2:8" ht="16.899999999999999" customHeight="1" x14ac:dyDescent="0.3">
      <c r="B32" s="36" t="s">
        <v>59</v>
      </c>
      <c r="C32" s="11" t="s">
        <v>16</v>
      </c>
      <c r="D32" s="29">
        <v>1000000</v>
      </c>
      <c r="E32" s="29">
        <v>1000000</v>
      </c>
      <c r="F32" s="29">
        <v>1000000</v>
      </c>
      <c r="G32" s="29">
        <v>1000000</v>
      </c>
      <c r="H32" s="29">
        <v>1000000</v>
      </c>
    </row>
    <row r="33" spans="2:8" ht="16.899999999999999" customHeight="1" x14ac:dyDescent="0.3">
      <c r="B33" s="13" t="s">
        <v>15</v>
      </c>
      <c r="C33" s="11" t="s">
        <v>17</v>
      </c>
      <c r="D33" s="29">
        <v>100000</v>
      </c>
      <c r="E33" s="29">
        <v>100000</v>
      </c>
      <c r="F33" s="29">
        <v>100000</v>
      </c>
      <c r="G33" s="29">
        <v>100000</v>
      </c>
      <c r="H33" s="29">
        <v>100000</v>
      </c>
    </row>
    <row r="34" spans="2:8" ht="16.899999999999999" customHeight="1" x14ac:dyDescent="0.3">
      <c r="B34" s="13" t="s">
        <v>15</v>
      </c>
      <c r="C34" s="11" t="s">
        <v>18</v>
      </c>
      <c r="D34" s="29">
        <v>50000</v>
      </c>
      <c r="E34" s="29">
        <v>50000</v>
      </c>
      <c r="F34" s="29">
        <v>50000</v>
      </c>
      <c r="G34" s="29">
        <v>50000</v>
      </c>
      <c r="H34" s="29">
        <v>50000</v>
      </c>
    </row>
    <row r="35" spans="2:8" ht="16.899999999999999" customHeight="1" x14ac:dyDescent="0.3">
      <c r="B35" s="30" t="s">
        <v>15</v>
      </c>
      <c r="C35" s="31" t="s">
        <v>19</v>
      </c>
      <c r="D35" s="32">
        <f>D33+D34</f>
        <v>150000</v>
      </c>
      <c r="E35" s="32">
        <f>E33+E34</f>
        <v>150000</v>
      </c>
      <c r="F35" s="32">
        <f>F33+F34</f>
        <v>150000</v>
      </c>
      <c r="G35" s="32">
        <f>G33+G34</f>
        <v>150000</v>
      </c>
      <c r="H35" s="32">
        <f>H33+H34</f>
        <v>150000</v>
      </c>
    </row>
    <row r="36" spans="2:8" ht="16.899999999999999" customHeight="1" x14ac:dyDescent="0.3">
      <c r="B36" s="13" t="s">
        <v>15</v>
      </c>
      <c r="C36" s="11" t="s">
        <v>20</v>
      </c>
      <c r="D36" s="29">
        <f>D32*D30</f>
        <v>100000000</v>
      </c>
      <c r="E36" s="29">
        <f>E32*E30</f>
        <v>100000000</v>
      </c>
      <c r="F36" s="29">
        <f>F32*F30</f>
        <v>100000000</v>
      </c>
      <c r="G36" s="29">
        <f>G32*G30</f>
        <v>100000000</v>
      </c>
      <c r="H36" s="29">
        <f>H32*H30</f>
        <v>100000000</v>
      </c>
    </row>
    <row r="37" spans="2:8" ht="16.899999999999999" customHeight="1" x14ac:dyDescent="0.3">
      <c r="B37" s="13" t="s">
        <v>15</v>
      </c>
      <c r="C37" s="11" t="s">
        <v>21</v>
      </c>
      <c r="D37" s="29">
        <f>D33*D30</f>
        <v>10000000</v>
      </c>
      <c r="E37" s="29">
        <f>E33*E30</f>
        <v>10000000</v>
      </c>
      <c r="F37" s="29">
        <f>F33*F30</f>
        <v>10000000</v>
      </c>
      <c r="G37" s="29">
        <f>G33*G30</f>
        <v>10000000</v>
      </c>
      <c r="H37" s="29">
        <f>H33*H30</f>
        <v>10000000</v>
      </c>
    </row>
    <row r="38" spans="2:8" ht="16.899999999999999" customHeight="1" x14ac:dyDescent="0.3">
      <c r="B38" s="13" t="s">
        <v>15</v>
      </c>
      <c r="C38" s="11" t="s">
        <v>22</v>
      </c>
      <c r="D38" s="29">
        <f>D34*D30</f>
        <v>5000000</v>
      </c>
      <c r="E38" s="29">
        <f>E34*E30</f>
        <v>5000000</v>
      </c>
      <c r="F38" s="29">
        <f>F34*F30</f>
        <v>5000000</v>
      </c>
      <c r="G38" s="29">
        <f>G34*G30</f>
        <v>5000000</v>
      </c>
      <c r="H38" s="29">
        <f>H34*H30</f>
        <v>5000000</v>
      </c>
    </row>
    <row r="39" spans="2:8" ht="16.899999999999999" customHeight="1" x14ac:dyDescent="0.3">
      <c r="B39" s="30" t="s">
        <v>15</v>
      </c>
      <c r="C39" s="31" t="s">
        <v>23</v>
      </c>
      <c r="D39" s="32">
        <f>(D37+D38)/D31</f>
        <v>300000</v>
      </c>
      <c r="E39" s="32">
        <f>(E37+E38)/E31</f>
        <v>300000</v>
      </c>
      <c r="F39" s="32">
        <f>(F37+F38)/F31</f>
        <v>300000</v>
      </c>
      <c r="G39" s="32">
        <f>(G37+G38)/G31</f>
        <v>300000</v>
      </c>
      <c r="H39" s="32">
        <f>(H37+H38)/H31</f>
        <v>300000</v>
      </c>
    </row>
    <row r="40" spans="2:8" ht="16.899999999999999" customHeight="1" x14ac:dyDescent="0.3">
      <c r="B40" s="36" t="s">
        <v>60</v>
      </c>
      <c r="C40" s="33" t="s">
        <v>25</v>
      </c>
      <c r="D40" s="34">
        <f>D32</f>
        <v>1000000</v>
      </c>
      <c r="E40" s="34">
        <f>E32</f>
        <v>1000000</v>
      </c>
      <c r="F40" s="34">
        <f>F32</f>
        <v>1000000</v>
      </c>
      <c r="G40" s="34">
        <f>G32</f>
        <v>1000000</v>
      </c>
      <c r="H40" s="34">
        <f>H32</f>
        <v>1000000</v>
      </c>
    </row>
    <row r="41" spans="2:8" ht="16.899999999999999" customHeight="1" x14ac:dyDescent="0.3">
      <c r="B41" s="35" t="s">
        <v>24</v>
      </c>
      <c r="C41" s="40" t="s">
        <v>26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</row>
    <row r="42" spans="2:8" ht="16.899999999999999" customHeight="1" x14ac:dyDescent="0.3">
      <c r="B42" s="9" t="s">
        <v>24</v>
      </c>
      <c r="C42" s="33" t="s">
        <v>27</v>
      </c>
      <c r="D42" s="34">
        <f>D33-((D33*D41)/12)</f>
        <v>100000</v>
      </c>
      <c r="E42" s="34">
        <f>E33-((E33*E41)/12)</f>
        <v>100000</v>
      </c>
      <c r="F42" s="34">
        <f>F33-((F33*F41)/12)</f>
        <v>100000</v>
      </c>
      <c r="G42" s="34">
        <f>G33-((G33*G41)/12)</f>
        <v>100000</v>
      </c>
      <c r="H42" s="34">
        <f>H33-((H33*H41)/12)</f>
        <v>100000</v>
      </c>
    </row>
    <row r="43" spans="2:8" ht="16.899999999999999" customHeight="1" x14ac:dyDescent="0.3">
      <c r="B43" s="9" t="s">
        <v>24</v>
      </c>
      <c r="C43" s="33" t="s">
        <v>28</v>
      </c>
      <c r="D43" s="34">
        <f>D34</f>
        <v>50000</v>
      </c>
      <c r="E43" s="34">
        <f>E34</f>
        <v>50000</v>
      </c>
      <c r="F43" s="34">
        <f>F34</f>
        <v>50000</v>
      </c>
      <c r="G43" s="34">
        <f>G34</f>
        <v>50000</v>
      </c>
      <c r="H43" s="34">
        <f>H34</f>
        <v>50000</v>
      </c>
    </row>
    <row r="44" spans="2:8" ht="16.899999999999999" customHeight="1" x14ac:dyDescent="0.3">
      <c r="B44" s="35" t="s">
        <v>24</v>
      </c>
      <c r="C44" s="40" t="s">
        <v>29</v>
      </c>
      <c r="D44" s="42">
        <f>((D42+D43)*(D30/D31))</f>
        <v>300000</v>
      </c>
      <c r="E44" s="42">
        <f>((E42+E43)*(E30/E31))</f>
        <v>300000</v>
      </c>
      <c r="F44" s="42">
        <f>((F42+F43)*(F30/F31))</f>
        <v>300000</v>
      </c>
      <c r="G44" s="42">
        <f>((G42+G43)*(G30/G31))</f>
        <v>300000</v>
      </c>
      <c r="H44" s="42">
        <f>((H42+H43)*(H30/H31))</f>
        <v>300000</v>
      </c>
    </row>
    <row r="45" spans="2:8" ht="16.899999999999999" customHeight="1" x14ac:dyDescent="0.45">
      <c r="B45" s="21"/>
      <c r="C45" s="22"/>
      <c r="D45" s="23"/>
      <c r="E45" s="23"/>
      <c r="F45" s="23"/>
      <c r="G45" s="23"/>
      <c r="H45" s="23"/>
    </row>
    <row r="46" spans="2:8" ht="16.899999999999999" customHeight="1" x14ac:dyDescent="0.3">
      <c r="B46" s="9" t="s">
        <v>30</v>
      </c>
      <c r="C46" s="33" t="s">
        <v>25</v>
      </c>
      <c r="D46" s="34">
        <f>D40*D30</f>
        <v>100000000</v>
      </c>
      <c r="E46" s="34">
        <f>E40*E30</f>
        <v>100000000</v>
      </c>
      <c r="F46" s="34">
        <f>F40*F30</f>
        <v>100000000</v>
      </c>
      <c r="G46" s="34">
        <f>G40*G30</f>
        <v>100000000</v>
      </c>
      <c r="H46" s="34">
        <f>H40*H30</f>
        <v>100000000</v>
      </c>
    </row>
    <row r="47" spans="2:8" ht="16.899999999999999" customHeight="1" x14ac:dyDescent="0.3">
      <c r="B47" s="9" t="s">
        <v>30</v>
      </c>
      <c r="C47" s="33" t="s">
        <v>31</v>
      </c>
      <c r="D47" s="34">
        <f>D42*D30</f>
        <v>10000000</v>
      </c>
      <c r="E47" s="34">
        <f>E42*E30</f>
        <v>10000000</v>
      </c>
      <c r="F47" s="34">
        <f>F42*F30</f>
        <v>10000000</v>
      </c>
      <c r="G47" s="34">
        <f>G42*G30</f>
        <v>10000000</v>
      </c>
      <c r="H47" s="34">
        <f>H42*H30</f>
        <v>10000000</v>
      </c>
    </row>
    <row r="48" spans="2:8" ht="16.899999999999999" customHeight="1" x14ac:dyDescent="0.3">
      <c r="B48" s="9" t="s">
        <v>30</v>
      </c>
      <c r="C48" s="33" t="s">
        <v>32</v>
      </c>
      <c r="D48" s="34">
        <f>D43*D30</f>
        <v>5000000</v>
      </c>
      <c r="E48" s="34">
        <f>E43*E30</f>
        <v>5000000</v>
      </c>
      <c r="F48" s="34">
        <f>F43*F30</f>
        <v>5000000</v>
      </c>
      <c r="G48" s="34">
        <f>G43*G30</f>
        <v>5000000</v>
      </c>
      <c r="H48" s="34">
        <f>H43*H30</f>
        <v>5000000</v>
      </c>
    </row>
    <row r="49" spans="2:8" ht="16.899999999999999" customHeight="1" x14ac:dyDescent="0.3">
      <c r="B49" s="35" t="s">
        <v>30</v>
      </c>
      <c r="C49" s="40" t="s">
        <v>33</v>
      </c>
      <c r="D49" s="42">
        <f>D47+D48</f>
        <v>15000000</v>
      </c>
      <c r="E49" s="42">
        <f>E47+E48</f>
        <v>15000000</v>
      </c>
      <c r="F49" s="42">
        <f>F47+F48</f>
        <v>15000000</v>
      </c>
      <c r="G49" s="42">
        <f>G47+G48</f>
        <v>15000000</v>
      </c>
      <c r="H49" s="42">
        <f>H47+H48</f>
        <v>15000000</v>
      </c>
    </row>
    <row r="50" spans="2:8" ht="16.899999999999999" customHeight="1" x14ac:dyDescent="0.3">
      <c r="B50" s="35" t="s">
        <v>30</v>
      </c>
      <c r="C50" s="40" t="s">
        <v>34</v>
      </c>
      <c r="D50" s="42">
        <f>D49*12</f>
        <v>180000000</v>
      </c>
      <c r="E50" s="42">
        <f>E49*12</f>
        <v>180000000</v>
      </c>
      <c r="F50" s="42">
        <f>F49*12</f>
        <v>180000000</v>
      </c>
      <c r="G50" s="42">
        <f>G49*12</f>
        <v>180000000</v>
      </c>
      <c r="H50" s="42">
        <f>H49*12</f>
        <v>180000000</v>
      </c>
    </row>
    <row r="51" spans="2:8" ht="16.899999999999999" customHeight="1" x14ac:dyDescent="0.3">
      <c r="B51" s="1"/>
      <c r="C51" s="1"/>
    </row>
    <row r="52" spans="2:8" x14ac:dyDescent="0.3">
      <c r="B52" s="43" t="s">
        <v>45</v>
      </c>
    </row>
    <row r="53" spans="2:8" x14ac:dyDescent="0.3">
      <c r="B53" s="4" t="s">
        <v>46</v>
      </c>
    </row>
    <row r="54" spans="2:8" x14ac:dyDescent="0.3">
      <c r="B54" s="4" t="s">
        <v>47</v>
      </c>
    </row>
    <row r="55" spans="2:8" x14ac:dyDescent="0.3">
      <c r="B55" s="4" t="s">
        <v>48</v>
      </c>
    </row>
  </sheetData>
  <sortState columnSort="1" ref="D1:H65">
    <sortCondition ref="D44:H44"/>
  </sortState>
  <mergeCells count="10">
    <mergeCell ref="B3:C4"/>
    <mergeCell ref="B32:B39"/>
    <mergeCell ref="B40:B44"/>
    <mergeCell ref="B46:B50"/>
    <mergeCell ref="B5:C5"/>
    <mergeCell ref="B6:C6"/>
    <mergeCell ref="B7:B18"/>
    <mergeCell ref="B21:B23"/>
    <mergeCell ref="B25:B31"/>
    <mergeCell ref="B19:B20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후보지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이오람/CRE1팀</cp:lastModifiedBy>
  <cp:lastPrinted>2025-06-18T05:44:57Z</cp:lastPrinted>
  <dcterms:created xsi:type="dcterms:W3CDTF">2020-06-02T01:03:21Z</dcterms:created>
  <dcterms:modified xsi:type="dcterms:W3CDTF">2025-06-18T08:41:25Z</dcterms:modified>
</cp:coreProperties>
</file>