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pshen\Documents\GitHub\labs\4_semestr\VichMath\Lab1\"/>
    </mc:Choice>
  </mc:AlternateContent>
  <xr:revisionPtr revIDLastSave="0" documentId="13_ncr:1_{7871A7C8-11DA-45E4-BE91-203E85EB27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оловинное деление" sheetId="1" r:id="rId1"/>
    <sheet name="Хорды и касательные" sheetId="2" r:id="rId2"/>
    <sheet name="Простые итерации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A5" i="3" l="1"/>
  <c r="A4" i="3"/>
  <c r="E4" i="3" s="1"/>
  <c r="F4" i="3" s="1"/>
  <c r="B2" i="3"/>
  <c r="C4" i="3" l="1"/>
  <c r="C33" i="1" l="1"/>
  <c r="C34" i="1"/>
  <c r="C35" i="1"/>
  <c r="C36" i="1"/>
  <c r="C37" i="1"/>
  <c r="C38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5" i="1"/>
  <c r="C6" i="1"/>
  <c r="C7" i="1"/>
  <c r="C8" i="1"/>
  <c r="C9" i="1"/>
  <c r="C10" i="1"/>
  <c r="C11" i="1"/>
  <c r="C12" i="1"/>
  <c r="C13" i="1"/>
  <c r="C14" i="1"/>
  <c r="C15" i="1"/>
  <c r="B4" i="3" l="1"/>
  <c r="K4" i="1" l="1"/>
  <c r="C1" i="3"/>
  <c r="B5" i="3" l="1"/>
  <c r="G5" i="2"/>
  <c r="F5" i="2"/>
  <c r="E5" i="2"/>
  <c r="D5" i="2"/>
  <c r="H5" i="2" s="1"/>
  <c r="C5" i="3" l="1"/>
  <c r="E5" i="3" s="1"/>
  <c r="F5" i="3" s="1"/>
  <c r="C6" i="2"/>
  <c r="F6" i="2" s="1"/>
  <c r="B6" i="2"/>
  <c r="D6" i="2" s="1"/>
  <c r="H6" i="2" s="1"/>
  <c r="B6" i="3" l="1"/>
  <c r="E6" i="2"/>
  <c r="G6" i="2"/>
  <c r="J4" i="1"/>
  <c r="G4" i="1"/>
  <c r="L4" i="1" s="1"/>
  <c r="M4" i="1" s="1"/>
  <c r="O4" i="1" s="1"/>
  <c r="C6" i="3" l="1"/>
  <c r="A6" i="3" s="1"/>
  <c r="B7" i="2"/>
  <c r="C7" i="2"/>
  <c r="N4" i="1"/>
  <c r="B7" i="3" l="1"/>
  <c r="E6" i="3"/>
  <c r="F6" i="3" s="1"/>
  <c r="D7" i="2"/>
  <c r="H7" i="2" s="1"/>
  <c r="F7" i="2"/>
  <c r="E7" i="2"/>
  <c r="G7" i="2"/>
  <c r="B8" i="2" s="1"/>
  <c r="F5" i="1"/>
  <c r="K5" i="1" s="1"/>
  <c r="E5" i="1"/>
  <c r="J5" i="1" s="1"/>
  <c r="C7" i="3" l="1"/>
  <c r="A7" i="3" s="1"/>
  <c r="C8" i="2"/>
  <c r="F8" i="2"/>
  <c r="E8" i="2"/>
  <c r="G8" i="2"/>
  <c r="D8" i="2"/>
  <c r="H8" i="2" s="1"/>
  <c r="G5" i="1"/>
  <c r="E7" i="3" l="1"/>
  <c r="F7" i="3" s="1"/>
  <c r="B8" i="3"/>
  <c r="C9" i="2"/>
  <c r="F9" i="2" s="1"/>
  <c r="B9" i="2"/>
  <c r="L5" i="1"/>
  <c r="M5" i="1" s="1"/>
  <c r="O5" i="1" s="1"/>
  <c r="C8" i="3" l="1"/>
  <c r="A8" i="3" s="1"/>
  <c r="N5" i="1"/>
  <c r="F6" i="1" s="1"/>
  <c r="K6" i="1" s="1"/>
  <c r="G9" i="2"/>
  <c r="E9" i="2"/>
  <c r="D9" i="2"/>
  <c r="H9" i="2" s="1"/>
  <c r="E6" i="1"/>
  <c r="J6" i="1" s="1"/>
  <c r="E8" i="3" l="1"/>
  <c r="F8" i="3" s="1"/>
  <c r="B9" i="3"/>
  <c r="G6" i="1"/>
  <c r="C9" i="3" l="1"/>
  <c r="A9" i="3" s="1"/>
  <c r="L6" i="1"/>
  <c r="M6" i="1" s="1"/>
  <c r="O6" i="1" s="1"/>
  <c r="E9" i="3" l="1"/>
  <c r="F9" i="3" s="1"/>
  <c r="B10" i="3"/>
  <c r="N6" i="1"/>
  <c r="F7" i="1" s="1"/>
  <c r="K7" i="1" s="1"/>
  <c r="C10" i="3" l="1"/>
  <c r="A10" i="3" s="1"/>
  <c r="E7" i="1"/>
  <c r="J7" i="1" s="1"/>
  <c r="E10" i="3" l="1"/>
  <c r="F10" i="3" s="1"/>
  <c r="B11" i="3"/>
  <c r="G7" i="1"/>
  <c r="L7" i="1" s="1"/>
  <c r="M7" i="1" s="1"/>
  <c r="O7" i="1" s="1"/>
  <c r="N7" i="1"/>
  <c r="C11" i="3" l="1"/>
  <c r="A11" i="3" s="1"/>
  <c r="F8" i="1"/>
  <c r="K8" i="1" s="1"/>
  <c r="E8" i="1"/>
  <c r="B12" i="3" l="1"/>
  <c r="E11" i="3"/>
  <c r="F11" i="3" s="1"/>
  <c r="J8" i="1"/>
  <c r="G8" i="1"/>
  <c r="L8" i="1" s="1"/>
  <c r="M8" i="1" s="1"/>
  <c r="O8" i="1" s="1"/>
  <c r="C12" i="3" l="1"/>
  <c r="A12" i="3" s="1"/>
  <c r="N8" i="1"/>
  <c r="E12" i="3" l="1"/>
  <c r="F12" i="3" s="1"/>
  <c r="B13" i="3"/>
  <c r="F9" i="1"/>
  <c r="K9" i="1" s="1"/>
  <c r="E9" i="1"/>
  <c r="C13" i="3" l="1"/>
  <c r="A13" i="3" s="1"/>
  <c r="J9" i="1"/>
  <c r="G9" i="1"/>
  <c r="L9" i="1" s="1"/>
  <c r="M9" i="1" s="1"/>
  <c r="O9" i="1" s="1"/>
  <c r="E13" i="3" l="1"/>
  <c r="F13" i="3" s="1"/>
  <c r="B14" i="3"/>
  <c r="N9" i="1"/>
  <c r="C14" i="3" l="1"/>
  <c r="A14" i="3" s="1"/>
  <c r="F10" i="1"/>
  <c r="K10" i="1" s="1"/>
  <c r="E10" i="1"/>
  <c r="E14" i="3" l="1"/>
  <c r="F14" i="3" s="1"/>
  <c r="B15" i="3"/>
  <c r="J10" i="1"/>
  <c r="G10" i="1"/>
  <c r="L10" i="1" s="1"/>
  <c r="M10" i="1" s="1"/>
  <c r="O10" i="1" s="1"/>
  <c r="C15" i="3" l="1"/>
  <c r="A15" i="3" s="1"/>
  <c r="N10" i="1"/>
  <c r="E15" i="3" l="1"/>
  <c r="F15" i="3" s="1"/>
  <c r="B16" i="3"/>
  <c r="F11" i="1"/>
  <c r="K11" i="1" s="1"/>
  <c r="E11" i="1"/>
  <c r="C16" i="3" l="1"/>
  <c r="A16" i="3" s="1"/>
  <c r="J11" i="1"/>
  <c r="G11" i="1"/>
  <c r="L11" i="1" s="1"/>
  <c r="M11" i="1" s="1"/>
  <c r="O11" i="1" s="1"/>
  <c r="E16" i="3" l="1"/>
  <c r="F16" i="3" s="1"/>
  <c r="B17" i="3"/>
  <c r="N11" i="1"/>
  <c r="C17" i="3" l="1"/>
  <c r="A17" i="3" s="1"/>
  <c r="F12" i="1"/>
  <c r="K12" i="1" s="1"/>
  <c r="E12" i="1"/>
  <c r="E17" i="3" l="1"/>
  <c r="F17" i="3" s="1"/>
  <c r="B18" i="3"/>
  <c r="J12" i="1"/>
  <c r="G12" i="1"/>
  <c r="L12" i="1" s="1"/>
  <c r="M12" i="1" s="1"/>
  <c r="O12" i="1" s="1"/>
  <c r="C18" i="3" l="1"/>
  <c r="A18" i="3" s="1"/>
  <c r="N12" i="1"/>
  <c r="E18" i="3" l="1"/>
  <c r="F18" i="3" s="1"/>
  <c r="B19" i="3"/>
  <c r="F13" i="1"/>
  <c r="K13" i="1" s="1"/>
  <c r="E13" i="1"/>
  <c r="C19" i="3" l="1"/>
  <c r="A19" i="3" s="1"/>
  <c r="J13" i="1"/>
  <c r="G13" i="1"/>
  <c r="L13" i="1" s="1"/>
  <c r="M13" i="1" s="1"/>
  <c r="O13" i="1" s="1"/>
  <c r="E19" i="3" l="1"/>
  <c r="F19" i="3" s="1"/>
  <c r="B20" i="3"/>
  <c r="N13" i="1"/>
  <c r="C20" i="3" l="1"/>
  <c r="A20" i="3" s="1"/>
  <c r="F14" i="1"/>
  <c r="K14" i="1" s="1"/>
  <c r="E14" i="1"/>
  <c r="E20" i="3" l="1"/>
  <c r="F20" i="3" s="1"/>
  <c r="B21" i="3"/>
  <c r="J14" i="1"/>
  <c r="G14" i="1"/>
  <c r="L14" i="1" s="1"/>
  <c r="M14" i="1" s="1"/>
  <c r="O14" i="1" s="1"/>
  <c r="C21" i="3" l="1"/>
  <c r="A21" i="3" s="1"/>
  <c r="N14" i="1"/>
  <c r="F15" i="1" s="1"/>
  <c r="K15" i="1" s="1"/>
  <c r="E15" i="1"/>
  <c r="J15" i="1" s="1"/>
  <c r="G15" i="1"/>
  <c r="L15" i="1" s="1"/>
  <c r="M15" i="1" s="1"/>
  <c r="O15" i="1" s="1"/>
  <c r="E21" i="3" l="1"/>
  <c r="F21" i="3" s="1"/>
  <c r="B22" i="3"/>
  <c r="N15" i="1"/>
  <c r="C22" i="3" l="1"/>
  <c r="A22" i="3" s="1"/>
  <c r="E16" i="1"/>
  <c r="F16" i="1"/>
  <c r="K16" i="1" s="1"/>
  <c r="E22" i="3" l="1"/>
  <c r="F22" i="3" s="1"/>
  <c r="B23" i="3"/>
  <c r="J16" i="1"/>
  <c r="G16" i="1"/>
  <c r="L16" i="1" s="1"/>
  <c r="M16" i="1" s="1"/>
  <c r="O16" i="1" s="1"/>
  <c r="C23" i="3" l="1"/>
  <c r="A23" i="3" s="1"/>
  <c r="N16" i="1"/>
  <c r="E23" i="3" l="1"/>
  <c r="F23" i="3" s="1"/>
  <c r="B24" i="3"/>
  <c r="F17" i="1"/>
  <c r="K17" i="1" s="1"/>
  <c r="E17" i="1"/>
  <c r="C24" i="3" l="1"/>
  <c r="A24" i="3" s="1"/>
  <c r="J17" i="1"/>
  <c r="G17" i="1"/>
  <c r="L17" i="1" s="1"/>
  <c r="M17" i="1" s="1"/>
  <c r="O17" i="1" s="1"/>
  <c r="E24" i="3" l="1"/>
  <c r="F24" i="3" s="1"/>
  <c r="B25" i="3"/>
  <c r="N17" i="1"/>
  <c r="C25" i="3" l="1"/>
  <c r="A25" i="3" s="1"/>
  <c r="F18" i="1"/>
  <c r="K18" i="1" s="1"/>
  <c r="E18" i="1"/>
  <c r="E25" i="3" l="1"/>
  <c r="F25" i="3" s="1"/>
  <c r="B26" i="3"/>
  <c r="J18" i="1"/>
  <c r="G18" i="1"/>
  <c r="L18" i="1" s="1"/>
  <c r="M18" i="1" s="1"/>
  <c r="O18" i="1" s="1"/>
  <c r="C26" i="3" l="1"/>
  <c r="A26" i="3" s="1"/>
  <c r="N18" i="1"/>
  <c r="E26" i="3" l="1"/>
  <c r="F26" i="3" s="1"/>
  <c r="B27" i="3"/>
  <c r="E19" i="1"/>
  <c r="F19" i="1"/>
  <c r="K19" i="1" s="1"/>
  <c r="C27" i="3" l="1"/>
  <c r="A27" i="3" s="1"/>
  <c r="J19" i="1"/>
  <c r="G19" i="1"/>
  <c r="L19" i="1" s="1"/>
  <c r="M19" i="1" s="1"/>
  <c r="O19" i="1" s="1"/>
  <c r="E27" i="3" l="1"/>
  <c r="F27" i="3" s="1"/>
  <c r="B28" i="3"/>
  <c r="N19" i="1"/>
  <c r="C28" i="3" l="1"/>
  <c r="A28" i="3" s="1"/>
  <c r="E20" i="1"/>
  <c r="F20" i="1"/>
  <c r="K20" i="1" s="1"/>
  <c r="E28" i="3" l="1"/>
  <c r="F28" i="3" s="1"/>
  <c r="B29" i="3"/>
  <c r="J20" i="1"/>
  <c r="G20" i="1"/>
  <c r="L20" i="1" s="1"/>
  <c r="M20" i="1" s="1"/>
  <c r="O20" i="1" s="1"/>
  <c r="C29" i="3" l="1"/>
  <c r="A29" i="3" s="1"/>
  <c r="N20" i="1"/>
  <c r="E29" i="3" l="1"/>
  <c r="F29" i="3" s="1"/>
  <c r="B30" i="3"/>
  <c r="E21" i="1"/>
  <c r="F21" i="1"/>
  <c r="K21" i="1" s="1"/>
  <c r="C30" i="3" l="1"/>
  <c r="A30" i="3" s="1"/>
  <c r="J21" i="1"/>
  <c r="G21" i="1"/>
  <c r="L21" i="1" s="1"/>
  <c r="E30" i="3" l="1"/>
  <c r="F30" i="3" s="1"/>
  <c r="B31" i="3"/>
  <c r="N21" i="1"/>
  <c r="M21" i="1"/>
  <c r="O21" i="1" s="1"/>
  <c r="C31" i="3" l="1"/>
  <c r="A31" i="3" s="1"/>
  <c r="E22" i="1"/>
  <c r="F22" i="1"/>
  <c r="K22" i="1" s="1"/>
  <c r="E31" i="3" l="1"/>
  <c r="F31" i="3" s="1"/>
  <c r="B32" i="3"/>
  <c r="J22" i="1"/>
  <c r="G22" i="1"/>
  <c r="L22" i="1" s="1"/>
  <c r="C32" i="3" l="1"/>
  <c r="A32" i="3" s="1"/>
  <c r="N22" i="1"/>
  <c r="M22" i="1"/>
  <c r="O22" i="1" s="1"/>
  <c r="E32" i="3" l="1"/>
  <c r="F32" i="3" s="1"/>
  <c r="B33" i="3"/>
  <c r="F23" i="1"/>
  <c r="K23" i="1" s="1"/>
  <c r="E23" i="1"/>
  <c r="C33" i="3" l="1"/>
  <c r="A33" i="3" s="1"/>
  <c r="E33" i="3" s="1"/>
  <c r="F33" i="3" s="1"/>
  <c r="J23" i="1"/>
  <c r="G23" i="1"/>
  <c r="L23" i="1" s="1"/>
  <c r="M23" i="1" s="1"/>
  <c r="O23" i="1" s="1"/>
  <c r="N23" i="1" l="1"/>
  <c r="F24" i="1" l="1"/>
  <c r="K24" i="1" s="1"/>
  <c r="E24" i="1"/>
  <c r="J24" i="1" l="1"/>
  <c r="G24" i="1"/>
  <c r="L24" i="1" s="1"/>
  <c r="M24" i="1" s="1"/>
  <c r="O24" i="1" s="1"/>
  <c r="N24" i="1" l="1"/>
  <c r="F25" i="1" l="1"/>
  <c r="K25" i="1" s="1"/>
  <c r="E25" i="1"/>
  <c r="J25" i="1" l="1"/>
  <c r="G25" i="1"/>
  <c r="L25" i="1" s="1"/>
  <c r="N25" i="1" l="1"/>
  <c r="M25" i="1"/>
  <c r="O25" i="1" s="1"/>
  <c r="E26" i="1" l="1"/>
  <c r="F26" i="1"/>
  <c r="K26" i="1" s="1"/>
  <c r="J26" i="1" l="1"/>
  <c r="G26" i="1"/>
  <c r="L26" i="1" s="1"/>
  <c r="M26" i="1" s="1"/>
  <c r="O26" i="1" s="1"/>
  <c r="N26" i="1" l="1"/>
  <c r="F27" i="1" l="1"/>
  <c r="K27" i="1" s="1"/>
  <c r="E27" i="1"/>
  <c r="J27" i="1" l="1"/>
  <c r="G27" i="1"/>
  <c r="L27" i="1" s="1"/>
  <c r="M27" i="1" s="1"/>
  <c r="O27" i="1" s="1"/>
  <c r="N27" i="1" l="1"/>
  <c r="F28" i="1" l="1"/>
  <c r="K28" i="1" s="1"/>
  <c r="E28" i="1"/>
  <c r="J28" i="1" l="1"/>
  <c r="G28" i="1"/>
  <c r="L28" i="1" s="1"/>
  <c r="M28" i="1" s="1"/>
  <c r="O28" i="1" s="1"/>
  <c r="N28" i="1" l="1"/>
  <c r="F29" i="1" l="1"/>
  <c r="K29" i="1" s="1"/>
  <c r="E29" i="1"/>
  <c r="J29" i="1" l="1"/>
  <c r="G29" i="1"/>
  <c r="L29" i="1" s="1"/>
  <c r="N29" i="1" l="1"/>
  <c r="M29" i="1"/>
  <c r="O29" i="1" s="1"/>
  <c r="F30" i="1" l="1"/>
  <c r="K30" i="1" s="1"/>
  <c r="E30" i="1"/>
  <c r="J30" i="1" l="1"/>
  <c r="G30" i="1"/>
  <c r="L30" i="1" s="1"/>
  <c r="N30" i="1" l="1"/>
  <c r="M30" i="1"/>
  <c r="O30" i="1" s="1"/>
  <c r="F31" i="1" l="1"/>
  <c r="K31" i="1" s="1"/>
  <c r="E31" i="1"/>
  <c r="J31" i="1" l="1"/>
  <c r="G31" i="1"/>
  <c r="L31" i="1" s="1"/>
  <c r="M31" i="1" s="1"/>
  <c r="O31" i="1" s="1"/>
  <c r="N31" i="1" l="1"/>
  <c r="F32" i="1" l="1"/>
  <c r="K32" i="1" s="1"/>
  <c r="E32" i="1"/>
  <c r="J32" i="1" l="1"/>
  <c r="G32" i="1"/>
  <c r="L32" i="1" s="1"/>
  <c r="M32" i="1" s="1"/>
  <c r="O32" i="1" s="1"/>
  <c r="N32" i="1" l="1"/>
  <c r="F33" i="1" l="1"/>
  <c r="K33" i="1" s="1"/>
  <c r="E33" i="1"/>
  <c r="J33" i="1" l="1"/>
  <c r="G33" i="1"/>
  <c r="L33" i="1" s="1"/>
  <c r="N33" i="1" l="1"/>
  <c r="M33" i="1"/>
  <c r="O33" i="1" s="1"/>
  <c r="E34" i="1" l="1"/>
  <c r="F34" i="1"/>
  <c r="K34" i="1" s="1"/>
  <c r="J34" i="1" l="1"/>
  <c r="G34" i="1"/>
  <c r="L34" i="1" s="1"/>
  <c r="M34" i="1" s="1"/>
  <c r="O34" i="1" s="1"/>
  <c r="N34" i="1" l="1"/>
  <c r="F35" i="1" l="1"/>
  <c r="K35" i="1" s="1"/>
  <c r="E35" i="1"/>
  <c r="J35" i="1" l="1"/>
  <c r="G35" i="1"/>
  <c r="L35" i="1" s="1"/>
  <c r="M35" i="1" s="1"/>
  <c r="O35" i="1" s="1"/>
  <c r="N35" i="1" l="1"/>
  <c r="F36" i="1" l="1"/>
  <c r="K36" i="1" s="1"/>
  <c r="E36" i="1"/>
  <c r="J36" i="1" l="1"/>
  <c r="G36" i="1"/>
  <c r="L36" i="1" s="1"/>
  <c r="M36" i="1" s="1"/>
  <c r="O36" i="1" s="1"/>
  <c r="N36" i="1" l="1"/>
  <c r="F37" i="1" l="1"/>
  <c r="K37" i="1" s="1"/>
  <c r="E37" i="1"/>
  <c r="J37" i="1" l="1"/>
  <c r="G37" i="1"/>
  <c r="L37" i="1" s="1"/>
  <c r="N37" i="1" l="1"/>
  <c r="M37" i="1"/>
  <c r="O37" i="1" s="1"/>
  <c r="F38" i="1" l="1"/>
  <c r="K38" i="1" s="1"/>
  <c r="E38" i="1"/>
  <c r="J38" i="1" l="1"/>
  <c r="G38" i="1"/>
  <c r="L38" i="1" s="1"/>
  <c r="N38" i="1" l="1"/>
  <c r="M38" i="1"/>
  <c r="O38" i="1" s="1"/>
</calcChain>
</file>

<file path=xl/sharedStrings.xml><?xml version="1.0" encoding="utf-8"?>
<sst xmlns="http://schemas.openxmlformats.org/spreadsheetml/2006/main" count="26" uniqueCount="21">
  <si>
    <t>x:</t>
  </si>
  <si>
    <t>f(x):</t>
  </si>
  <si>
    <t>a</t>
  </si>
  <si>
    <t>b</t>
  </si>
  <si>
    <t>c</t>
  </si>
  <si>
    <t>f(a)</t>
  </si>
  <si>
    <t>f(b)</t>
  </si>
  <si>
    <t>f(c)</t>
  </si>
  <si>
    <t>модуль f(c)</t>
  </si>
  <si>
    <t>f(a)*f(c)</t>
  </si>
  <si>
    <t>корень</t>
  </si>
  <si>
    <t>abs(a-b)</t>
  </si>
  <si>
    <t>f'(a)</t>
  </si>
  <si>
    <t>k</t>
  </si>
  <si>
    <t>x(0) =</t>
  </si>
  <si>
    <t>f(x^k)</t>
  </si>
  <si>
    <t>x^k</t>
  </si>
  <si>
    <t>phi(x^k)</t>
  </si>
  <si>
    <t>mod</t>
  </si>
  <si>
    <t>ответ</t>
  </si>
  <si>
    <t>лямбда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</si>
</sst>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1" xfId="0" applyBorder="1"/>
    <xf numFmtId="0" fontId="3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9026684164479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'Половинное деление'!$B$4:$B$38</c:f>
              <c:numCache>
                <c:formatCode>General</c:formatCode>
                <c:ptCount val="3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0.79999999999999993</c:v>
                </c:pt>
                <c:pt idx="4">
                  <c:v>0.99999999999999989</c:v>
                </c:pt>
                <c:pt idx="5">
                  <c:v>1.1999999999999997</c:v>
                </c:pt>
                <c:pt idx="6">
                  <c:v>1.4</c:v>
                </c:pt>
                <c:pt idx="7">
                  <c:v>1.5999999999999996</c:v>
                </c:pt>
                <c:pt idx="8">
                  <c:v>1.7999999999999998</c:v>
                </c:pt>
                <c:pt idx="9">
                  <c:v>1.9999999999999996</c:v>
                </c:pt>
                <c:pt idx="10">
                  <c:v>2.1999999999999997</c:v>
                </c:pt>
                <c:pt idx="11">
                  <c:v>2.3999999999999995</c:v>
                </c:pt>
                <c:pt idx="12">
                  <c:v>2.5999999999999996</c:v>
                </c:pt>
                <c:pt idx="13">
                  <c:v>2.8</c:v>
                </c:pt>
                <c:pt idx="14">
                  <c:v>2.9999999999999996</c:v>
                </c:pt>
                <c:pt idx="15">
                  <c:v>3.1999999999999993</c:v>
                </c:pt>
                <c:pt idx="16">
                  <c:v>3.3999999999999995</c:v>
                </c:pt>
                <c:pt idx="17">
                  <c:v>3.5999999999999996</c:v>
                </c:pt>
                <c:pt idx="18">
                  <c:v>3.7999999999999994</c:v>
                </c:pt>
                <c:pt idx="19">
                  <c:v>3.9999999999999991</c:v>
                </c:pt>
                <c:pt idx="20">
                  <c:v>4.1999999999999993</c:v>
                </c:pt>
                <c:pt idx="21">
                  <c:v>4.3999999999999995</c:v>
                </c:pt>
                <c:pt idx="22">
                  <c:v>4.5999999999999988</c:v>
                </c:pt>
                <c:pt idx="23">
                  <c:v>4.7999999999999989</c:v>
                </c:pt>
                <c:pt idx="24">
                  <c:v>4.9999999999999991</c:v>
                </c:pt>
                <c:pt idx="25">
                  <c:v>5.1999999999999993</c:v>
                </c:pt>
                <c:pt idx="26">
                  <c:v>5.3999999999999995</c:v>
                </c:pt>
                <c:pt idx="27">
                  <c:v>5.5999999999999988</c:v>
                </c:pt>
                <c:pt idx="28">
                  <c:v>5.7999999999999989</c:v>
                </c:pt>
                <c:pt idx="29">
                  <c:v>5.9999999999999991</c:v>
                </c:pt>
                <c:pt idx="30">
                  <c:v>6.1999999999999984</c:v>
                </c:pt>
                <c:pt idx="31">
                  <c:v>6.3999999999999986</c:v>
                </c:pt>
                <c:pt idx="32">
                  <c:v>6.5999999999999988</c:v>
                </c:pt>
                <c:pt idx="33">
                  <c:v>6.7999999999999989</c:v>
                </c:pt>
                <c:pt idx="34">
                  <c:v>6.9999999999999991</c:v>
                </c:pt>
              </c:numCache>
            </c:numRef>
          </c:xVal>
          <c:yVal>
            <c:numRef>
              <c:f>'Половинное деление'!$C$4:$C$38</c:f>
              <c:numCache>
                <c:formatCode>General</c:formatCode>
                <c:ptCount val="35"/>
                <c:pt idx="0">
                  <c:v>-1.0648065571524983</c:v>
                </c:pt>
                <c:pt idx="1">
                  <c:v>-0.80337486719551621</c:v>
                </c:pt>
                <c:pt idx="2">
                  <c:v>-0.42447101993600966</c:v>
                </c:pt>
                <c:pt idx="3">
                  <c:v>-8.2352616039814253E-2</c:v>
                </c:pt>
                <c:pt idx="4">
                  <c:v>4.3985267645745729E-2</c:v>
                </c:pt>
                <c:pt idx="5">
                  <c:v>-0.13413487784362332</c:v>
                </c:pt>
                <c:pt idx="6">
                  <c:v>-0.5143424150030721</c:v>
                </c:pt>
                <c:pt idx="7">
                  <c:v>-0.81697538858835772</c:v>
                </c:pt>
                <c:pt idx="8">
                  <c:v>-0.76530528628790906</c:v>
                </c:pt>
                <c:pt idx="9">
                  <c:v>-0.34001376811565509</c:v>
                </c:pt>
                <c:pt idx="10">
                  <c:v>0.12530291018431661</c:v>
                </c:pt>
                <c:pt idx="11">
                  <c:v>0.19257293166122524</c:v>
                </c:pt>
                <c:pt idx="12">
                  <c:v>-0.22299203635004383</c:v>
                </c:pt>
                <c:pt idx="13">
                  <c:v>-0.66399328285018644</c:v>
                </c:pt>
                <c:pt idx="14">
                  <c:v>-0.57077466716878789</c:v>
                </c:pt>
                <c:pt idx="15">
                  <c:v>5.3440241877162897E-3</c:v>
                </c:pt>
                <c:pt idx="16">
                  <c:v>0.34231027689927584</c:v>
                </c:pt>
                <c:pt idx="17">
                  <c:v>-3.3825149089449669E-2</c:v>
                </c:pt>
                <c:pt idx="18">
                  <c:v>-0.5730318122645075</c:v>
                </c:pt>
                <c:pt idx="19">
                  <c:v>-0.39979903031853758</c:v>
                </c:pt>
                <c:pt idx="20">
                  <c:v>0.26648524848897681</c:v>
                </c:pt>
                <c:pt idx="21">
                  <c:v>0.31804511466111962</c:v>
                </c:pt>
                <c:pt idx="22">
                  <c:v>-0.34112009210066296</c:v>
                </c:pt>
                <c:pt idx="23">
                  <c:v>-0.4611702476823436</c:v>
                </c:pt>
                <c:pt idx="24">
                  <c:v>0.24866841514849902</c:v>
                </c:pt>
                <c:pt idx="25">
                  <c:v>0.39008674528525678</c:v>
                </c:pt>
                <c:pt idx="26">
                  <c:v>-0.3298838641699815</c:v>
                </c:pt>
                <c:pt idx="27">
                  <c:v>-0.31528422161775072</c:v>
                </c:pt>
                <c:pt idx="28">
                  <c:v>0.45334812529766344</c:v>
                </c:pt>
                <c:pt idx="29">
                  <c:v>0.2067963592641282</c:v>
                </c:pt>
                <c:pt idx="30">
                  <c:v>-0.44584128263994738</c:v>
                </c:pt>
                <c:pt idx="31">
                  <c:v>0.16232457712714177</c:v>
                </c:pt>
                <c:pt idx="32">
                  <c:v>0.50806449935696651</c:v>
                </c:pt>
                <c:pt idx="33">
                  <c:v>-0.30307566365476624</c:v>
                </c:pt>
                <c:pt idx="34">
                  <c:v>-3.2575138183854602E-2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2-4058-ACD9-D82ED630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16943"/>
        <c:axId val="544590975"/>
      </c:scatterChart>
      <c:valAx>
        <c:axId val="5467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590975"/>
        <c:crosses val="autoZero"/>
        <c:crossBetween val="midCat"/>
      </c:valAx>
      <c:valAx>
        <c:axId val="5445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7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457199</xdr:colOff>
      <xdr:row>4</xdr:row>
      <xdr:rowOff>80961</xdr:rowOff>
    </xdr:from>
    <xdr:to>
      <xdr:col>28</xdr:col>
      <xdr:colOff>9524</xdr:colOff>
      <xdr:row>30</xdr:row>
      <xdr:rowOff>104774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E278CE4-86E5-44CF-A549-7054D921E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8"/>
  <sheetViews>
    <sheetView tabSelected="1" workbookViewId="0">
      <selection activeCell="C4" sqref="C4"/>
    </sheetView>
  </sheetViews>
  <sheetFormatPr defaultRowHeight="15" x14ac:dyDescent="0.25"/>
  <cols>
    <col min="10" max="10" width="10.85546875" customWidth="1"/>
  </cols>
  <sheetData>
    <row r="1" spans="2:15" x14ac:dyDescent="0.25">
      <c r="F1">
        <v>1.0000000000000001E-5</v>
      </c>
    </row>
    <row r="3" spans="2:15" x14ac:dyDescent="0.25">
      <c r="B3" t="s">
        <v>0</v>
      </c>
      <c r="C3" t="s">
        <v>1</v>
      </c>
      <c r="E3" t="s">
        <v>2</v>
      </c>
      <c r="F3" t="s">
        <v>3</v>
      </c>
      <c r="G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</row>
    <row r="4" spans="2:15" x14ac:dyDescent="0.25">
      <c r="B4">
        <v>0.2</v>
      </c>
      <c r="C4">
        <f>(SIN(($B4+3)^2/2))/2+(LN($B4+2))/2-1</f>
        <v>-1.0648065571524983</v>
      </c>
      <c r="E4">
        <v>0.8</v>
      </c>
      <c r="F4">
        <v>1</v>
      </c>
      <c r="G4">
        <f t="shared" ref="G4:G38" si="0">(E4+F4)/2</f>
        <v>0.9</v>
      </c>
      <c r="J4" s="1">
        <f>(SIN(((E4+3)^2)/2))/2+(LN(E4+2))/2-1</f>
        <v>-8.2352616039814253E-2</v>
      </c>
      <c r="K4" s="2">
        <f>(SIN(((F4+3)^2)/2))/2+(LN(F4+2))/2-1</f>
        <v>4.3985267645745729E-2</v>
      </c>
      <c r="L4" s="2">
        <f t="shared" ref="K4:L19" si="1">(SIN(((G4+3)^2)/2))/2+(LN(G4+2))/2-1</f>
        <v>1.6937302015779032E-2</v>
      </c>
      <c r="M4">
        <f t="shared" ref="M4:M38" si="2">IF(SIGN(L4)&lt;0,L4*-1,L4)</f>
        <v>1.6937302015779032E-2</v>
      </c>
      <c r="N4">
        <f t="shared" ref="N4:N38" si="3">J4*L4</f>
        <v>-1.3948311296558226E-3</v>
      </c>
      <c r="O4">
        <f>IF(M4&lt;$F$1,G4,0)</f>
        <v>0</v>
      </c>
    </row>
    <row r="5" spans="2:15" x14ac:dyDescent="0.25">
      <c r="B5">
        <v>0.4</v>
      </c>
      <c r="C5" s="4">
        <f t="shared" ref="C5:C38" si="4">(SIN(($B5+3)^2/2))/2+(LN($B5+2))/2-1</f>
        <v>-0.80337486719551621</v>
      </c>
      <c r="E5" s="3">
        <f t="shared" ref="E5:E38" si="5">IF(N4&lt;0,E4,G4)</f>
        <v>0.8</v>
      </c>
      <c r="F5" s="2">
        <f t="shared" ref="F5:F38" si="6">IF(N4&gt;0,F4,G4)</f>
        <v>0.9</v>
      </c>
      <c r="G5">
        <f t="shared" si="0"/>
        <v>0.85000000000000009</v>
      </c>
      <c r="J5" s="2">
        <f t="shared" ref="J5:J38" si="7">(SIN(((E5+3)^2)/2))/2+(LN(E5+2))/2-1</f>
        <v>-8.2352616039814253E-2</v>
      </c>
      <c r="K5" s="2">
        <f t="shared" si="1"/>
        <v>1.6937302015779032E-2</v>
      </c>
      <c r="L5" s="2">
        <f t="shared" si="1"/>
        <v>-2.4548113656577497E-2</v>
      </c>
      <c r="M5">
        <f t="shared" si="2"/>
        <v>2.4548113656577497E-2</v>
      </c>
      <c r="N5">
        <f t="shared" si="3"/>
        <v>2.0216013784618474E-3</v>
      </c>
      <c r="O5" s="4">
        <f t="shared" ref="O5:O38" si="8">IF(M5&lt;$F$1,G5,0)</f>
        <v>0</v>
      </c>
    </row>
    <row r="6" spans="2:15" x14ac:dyDescent="0.25">
      <c r="B6" s="4">
        <v>0.6</v>
      </c>
      <c r="C6" s="4">
        <f t="shared" si="4"/>
        <v>-0.42447101993600966</v>
      </c>
      <c r="E6" s="2">
        <f t="shared" si="5"/>
        <v>0.85000000000000009</v>
      </c>
      <c r="F6" s="2">
        <f t="shared" si="6"/>
        <v>0.9</v>
      </c>
      <c r="G6">
        <f t="shared" si="0"/>
        <v>0.875</v>
      </c>
      <c r="J6" s="2">
        <f t="shared" si="7"/>
        <v>-2.4548113656577497E-2</v>
      </c>
      <c r="K6" s="2">
        <f t="shared" si="1"/>
        <v>1.6937302015779032E-2</v>
      </c>
      <c r="L6" s="2">
        <f t="shared" si="1"/>
        <v>-1.6339567226766327E-3</v>
      </c>
      <c r="M6">
        <f t="shared" si="2"/>
        <v>1.6339567226766327E-3</v>
      </c>
      <c r="N6">
        <f t="shared" si="3"/>
        <v>4.0110555338194857E-5</v>
      </c>
      <c r="O6" s="4">
        <f t="shared" si="8"/>
        <v>0</v>
      </c>
    </row>
    <row r="7" spans="2:15" x14ac:dyDescent="0.25">
      <c r="B7">
        <v>0.79999999999999993</v>
      </c>
      <c r="C7" s="4">
        <f t="shared" si="4"/>
        <v>-8.2352616039814253E-2</v>
      </c>
      <c r="E7" s="2">
        <f t="shared" si="5"/>
        <v>0.875</v>
      </c>
      <c r="F7" s="2">
        <f t="shared" si="6"/>
        <v>0.9</v>
      </c>
      <c r="G7">
        <f t="shared" si="0"/>
        <v>0.88749999999999996</v>
      </c>
      <c r="J7" s="2">
        <f t="shared" si="7"/>
        <v>-1.6339567226766327E-3</v>
      </c>
      <c r="K7" s="2">
        <f t="shared" si="1"/>
        <v>1.6937302015779032E-2</v>
      </c>
      <c r="L7" s="2">
        <f t="shared" si="1"/>
        <v>8.2091849000991424E-3</v>
      </c>
      <c r="M7">
        <f t="shared" si="2"/>
        <v>8.2091849000991424E-3</v>
      </c>
      <c r="N7">
        <f t="shared" si="3"/>
        <v>-1.3413452855212495E-5</v>
      </c>
      <c r="O7" s="4">
        <f t="shared" si="8"/>
        <v>0</v>
      </c>
    </row>
    <row r="8" spans="2:15" x14ac:dyDescent="0.25">
      <c r="B8" s="4">
        <v>0.99999999999999989</v>
      </c>
      <c r="C8" s="4">
        <f t="shared" si="4"/>
        <v>4.3985267645745729E-2</v>
      </c>
      <c r="E8" s="2">
        <f t="shared" si="5"/>
        <v>0.875</v>
      </c>
      <c r="F8" s="2">
        <f t="shared" si="6"/>
        <v>0.88749999999999996</v>
      </c>
      <c r="G8">
        <f t="shared" si="0"/>
        <v>0.88124999999999998</v>
      </c>
      <c r="J8" s="2">
        <f t="shared" si="7"/>
        <v>-1.6339567226766327E-3</v>
      </c>
      <c r="K8" s="2">
        <f t="shared" si="1"/>
        <v>8.2091849000991424E-3</v>
      </c>
      <c r="L8" s="2">
        <f t="shared" si="1"/>
        <v>3.4252475282798844E-3</v>
      </c>
      <c r="M8">
        <f t="shared" si="2"/>
        <v>3.4252475282798844E-3</v>
      </c>
      <c r="N8">
        <f t="shared" si="3"/>
        <v>-5.5967062256644365E-6</v>
      </c>
      <c r="O8" s="4">
        <f t="shared" si="8"/>
        <v>0</v>
      </c>
    </row>
    <row r="9" spans="2:15" x14ac:dyDescent="0.25">
      <c r="B9">
        <v>1.1999999999999997</v>
      </c>
      <c r="C9" s="4">
        <f t="shared" si="4"/>
        <v>-0.13413487784362332</v>
      </c>
      <c r="E9" s="2">
        <f t="shared" si="5"/>
        <v>0.875</v>
      </c>
      <c r="F9" s="2">
        <f t="shared" si="6"/>
        <v>0.88124999999999998</v>
      </c>
      <c r="G9">
        <f t="shared" si="0"/>
        <v>0.87812500000000004</v>
      </c>
      <c r="J9" s="2">
        <f t="shared" si="7"/>
        <v>-1.6339567226766327E-3</v>
      </c>
      <c r="K9" s="2">
        <f t="shared" si="1"/>
        <v>3.4252475282798844E-3</v>
      </c>
      <c r="L9" s="2">
        <f t="shared" si="1"/>
        <v>9.298279130323106E-4</v>
      </c>
      <c r="M9">
        <f t="shared" si="2"/>
        <v>9.298279130323106E-4</v>
      </c>
      <c r="N9">
        <f t="shared" si="3"/>
        <v>-1.5192985694315273E-6</v>
      </c>
      <c r="O9" s="4">
        <f t="shared" si="8"/>
        <v>0</v>
      </c>
    </row>
    <row r="10" spans="2:15" x14ac:dyDescent="0.25">
      <c r="B10" s="4">
        <v>1.4</v>
      </c>
      <c r="C10" s="4">
        <f t="shared" si="4"/>
        <v>-0.5143424150030721</v>
      </c>
      <c r="E10" s="2">
        <f t="shared" si="5"/>
        <v>0.875</v>
      </c>
      <c r="F10" s="2">
        <f t="shared" si="6"/>
        <v>0.87812500000000004</v>
      </c>
      <c r="G10">
        <f t="shared" si="0"/>
        <v>0.87656250000000002</v>
      </c>
      <c r="J10" s="2">
        <f t="shared" si="7"/>
        <v>-1.6339567226766327E-3</v>
      </c>
      <c r="K10" s="2">
        <f t="shared" si="1"/>
        <v>9.298279130323106E-4</v>
      </c>
      <c r="L10" s="2">
        <f t="shared" si="1"/>
        <v>-3.4354748427567472E-4</v>
      </c>
      <c r="M10">
        <f t="shared" si="2"/>
        <v>3.4354748427567472E-4</v>
      </c>
      <c r="N10">
        <f t="shared" si="3"/>
        <v>5.6134172149088351E-7</v>
      </c>
      <c r="O10" s="4">
        <f t="shared" si="8"/>
        <v>0</v>
      </c>
    </row>
    <row r="11" spans="2:15" x14ac:dyDescent="0.25">
      <c r="B11">
        <v>1.5999999999999996</v>
      </c>
      <c r="C11" s="4">
        <f t="shared" si="4"/>
        <v>-0.81697538858835772</v>
      </c>
      <c r="E11" s="2">
        <f t="shared" si="5"/>
        <v>0.87656250000000002</v>
      </c>
      <c r="F11" s="2">
        <f t="shared" si="6"/>
        <v>0.87812500000000004</v>
      </c>
      <c r="G11">
        <f t="shared" si="0"/>
        <v>0.87734375000000009</v>
      </c>
      <c r="J11" s="2">
        <f t="shared" si="7"/>
        <v>-3.4354748427567472E-4</v>
      </c>
      <c r="K11" s="2">
        <f t="shared" si="1"/>
        <v>9.298279130323106E-4</v>
      </c>
      <c r="L11" s="2">
        <f t="shared" si="1"/>
        <v>2.9527305393939329E-4</v>
      </c>
      <c r="M11">
        <f t="shared" si="2"/>
        <v>2.9527305393939329E-4</v>
      </c>
      <c r="N11">
        <f t="shared" si="3"/>
        <v>-1.0144031485527417E-7</v>
      </c>
      <c r="O11" s="4">
        <f t="shared" si="8"/>
        <v>0</v>
      </c>
    </row>
    <row r="12" spans="2:15" x14ac:dyDescent="0.25">
      <c r="B12" s="4">
        <v>1.7999999999999998</v>
      </c>
      <c r="C12" s="4">
        <f t="shared" si="4"/>
        <v>-0.76530528628790906</v>
      </c>
      <c r="E12" s="2">
        <f t="shared" si="5"/>
        <v>0.87656250000000002</v>
      </c>
      <c r="F12" s="2">
        <f t="shared" si="6"/>
        <v>0.87734375000000009</v>
      </c>
      <c r="G12">
        <f t="shared" si="0"/>
        <v>0.876953125</v>
      </c>
      <c r="J12" s="2">
        <f t="shared" si="7"/>
        <v>-3.4354748427567472E-4</v>
      </c>
      <c r="K12" s="2">
        <f t="shared" si="1"/>
        <v>2.9527305393939329E-4</v>
      </c>
      <c r="L12" s="2">
        <f t="shared" si="1"/>
        <v>-2.3604455145709302E-5</v>
      </c>
      <c r="M12">
        <f t="shared" si="2"/>
        <v>2.3604455145709302E-5</v>
      </c>
      <c r="N12">
        <f t="shared" si="3"/>
        <v>8.1092511830064353E-9</v>
      </c>
      <c r="O12" s="4">
        <f t="shared" si="8"/>
        <v>0</v>
      </c>
    </row>
    <row r="13" spans="2:15" x14ac:dyDescent="0.25">
      <c r="B13">
        <v>1.9999999999999996</v>
      </c>
      <c r="C13" s="4">
        <f t="shared" si="4"/>
        <v>-0.34001376811565509</v>
      </c>
      <c r="E13" s="2">
        <f t="shared" si="5"/>
        <v>0.876953125</v>
      </c>
      <c r="F13" s="2">
        <f t="shared" si="6"/>
        <v>0.87734375000000009</v>
      </c>
      <c r="G13">
        <f t="shared" si="0"/>
        <v>0.87714843750000004</v>
      </c>
      <c r="J13" s="2">
        <f t="shared" si="7"/>
        <v>-2.3604455145709302E-5</v>
      </c>
      <c r="K13" s="2">
        <f t="shared" si="1"/>
        <v>2.9527305393939329E-4</v>
      </c>
      <c r="L13" s="2">
        <f t="shared" si="1"/>
        <v>1.3596754571776337E-4</v>
      </c>
      <c r="M13">
        <f t="shared" si="2"/>
        <v>1.3596754571776337E-4</v>
      </c>
      <c r="N13">
        <f t="shared" si="3"/>
        <v>-3.2094398341671245E-9</v>
      </c>
      <c r="O13" s="4">
        <f t="shared" si="8"/>
        <v>0</v>
      </c>
    </row>
    <row r="14" spans="2:15" x14ac:dyDescent="0.25">
      <c r="B14" s="4">
        <v>2.1999999999999997</v>
      </c>
      <c r="C14" s="4">
        <f t="shared" si="4"/>
        <v>0.12530291018431661</v>
      </c>
      <c r="E14" s="2">
        <f t="shared" si="5"/>
        <v>0.876953125</v>
      </c>
      <c r="F14" s="2">
        <f t="shared" si="6"/>
        <v>0.87714843750000004</v>
      </c>
      <c r="G14">
        <f t="shared" si="0"/>
        <v>0.87705078125000002</v>
      </c>
      <c r="J14" s="2">
        <f t="shared" si="7"/>
        <v>-2.3604455145709302E-5</v>
      </c>
      <c r="K14" s="2">
        <f t="shared" si="1"/>
        <v>1.3596754571776337E-4</v>
      </c>
      <c r="L14" s="2">
        <f t="shared" si="1"/>
        <v>5.6214849831981439E-5</v>
      </c>
      <c r="M14">
        <f t="shared" si="2"/>
        <v>5.6214849831981439E-5</v>
      </c>
      <c r="N14">
        <f t="shared" si="3"/>
        <v>-1.32692090138179E-9</v>
      </c>
      <c r="O14" s="4">
        <f t="shared" si="8"/>
        <v>0</v>
      </c>
    </row>
    <row r="15" spans="2:15" x14ac:dyDescent="0.25">
      <c r="B15">
        <v>2.3999999999999995</v>
      </c>
      <c r="C15" s="4">
        <f t="shared" si="4"/>
        <v>0.19257293166122524</v>
      </c>
      <c r="E15" s="2">
        <f t="shared" si="5"/>
        <v>0.876953125</v>
      </c>
      <c r="F15" s="2">
        <f t="shared" si="6"/>
        <v>0.87705078125000002</v>
      </c>
      <c r="G15">
        <f t="shared" si="0"/>
        <v>0.87700195312499996</v>
      </c>
      <c r="J15" s="2">
        <f t="shared" si="7"/>
        <v>-2.3604455145709302E-5</v>
      </c>
      <c r="K15" s="2">
        <f t="shared" si="1"/>
        <v>5.6214849831981439E-5</v>
      </c>
      <c r="L15" s="2">
        <f t="shared" si="1"/>
        <v>1.6313522600119867E-5</v>
      </c>
      <c r="M15">
        <f t="shared" si="2"/>
        <v>1.6313522600119867E-5</v>
      </c>
      <c r="N15">
        <f t="shared" si="3"/>
        <v>-3.850718124830444E-10</v>
      </c>
      <c r="O15" s="4">
        <f t="shared" si="8"/>
        <v>0</v>
      </c>
    </row>
    <row r="16" spans="2:15" x14ac:dyDescent="0.25">
      <c r="B16" s="4">
        <v>2.5999999999999996</v>
      </c>
      <c r="C16" s="4">
        <f t="shared" si="4"/>
        <v>-0.22299203635004383</v>
      </c>
      <c r="E16" s="2">
        <f t="shared" si="5"/>
        <v>0.876953125</v>
      </c>
      <c r="F16" s="2">
        <f t="shared" si="6"/>
        <v>0.87700195312499996</v>
      </c>
      <c r="G16">
        <f t="shared" si="0"/>
        <v>0.87697753906249998</v>
      </c>
      <c r="J16" s="2">
        <f t="shared" si="7"/>
        <v>-2.3604455145709302E-5</v>
      </c>
      <c r="K16" s="2">
        <f t="shared" si="1"/>
        <v>1.6313522600119867E-5</v>
      </c>
      <c r="L16" s="2">
        <f t="shared" si="1"/>
        <v>-3.643385068530236E-6</v>
      </c>
      <c r="M16">
        <f t="shared" si="2"/>
        <v>3.643385068530236E-6</v>
      </c>
      <c r="N16">
        <f t="shared" si="3"/>
        <v>8.6000119428668967E-11</v>
      </c>
      <c r="O16" s="5">
        <f t="shared" si="8"/>
        <v>0.87697753906249998</v>
      </c>
    </row>
    <row r="17" spans="2:15" x14ac:dyDescent="0.25">
      <c r="B17">
        <v>2.8</v>
      </c>
      <c r="C17" s="4">
        <f t="shared" si="4"/>
        <v>-0.66399328285018644</v>
      </c>
      <c r="E17" s="2">
        <f t="shared" si="5"/>
        <v>0.87697753906249998</v>
      </c>
      <c r="F17" s="2">
        <f t="shared" si="6"/>
        <v>0.87700195312499996</v>
      </c>
      <c r="G17">
        <f t="shared" si="0"/>
        <v>0.87698974609374991</v>
      </c>
      <c r="J17" s="2">
        <f t="shared" si="7"/>
        <v>-3.643385068530236E-6</v>
      </c>
      <c r="K17" s="2">
        <f t="shared" si="1"/>
        <v>1.6313522600119867E-5</v>
      </c>
      <c r="L17" s="2">
        <f t="shared" si="1"/>
        <v>6.3355890804750459E-6</v>
      </c>
      <c r="M17">
        <f t="shared" si="2"/>
        <v>6.3355890804750459E-6</v>
      </c>
      <c r="N17">
        <f t="shared" si="3"/>
        <v>-2.3082990656145989E-11</v>
      </c>
      <c r="O17" s="10">
        <f t="shared" si="8"/>
        <v>0.87698974609374991</v>
      </c>
    </row>
    <row r="18" spans="2:15" x14ac:dyDescent="0.25">
      <c r="B18" s="4">
        <v>2.9999999999999996</v>
      </c>
      <c r="C18" s="4">
        <f t="shared" si="4"/>
        <v>-0.57077466716878789</v>
      </c>
      <c r="E18" s="2">
        <f t="shared" si="5"/>
        <v>0.87697753906249998</v>
      </c>
      <c r="F18" s="2">
        <f t="shared" si="6"/>
        <v>0.87698974609374991</v>
      </c>
      <c r="G18">
        <f t="shared" si="0"/>
        <v>0.876983642578125</v>
      </c>
      <c r="J18" s="2">
        <f t="shared" si="7"/>
        <v>-3.643385068530236E-6</v>
      </c>
      <c r="K18" s="2">
        <f t="shared" si="1"/>
        <v>6.3355890804750459E-6</v>
      </c>
      <c r="L18" s="2">
        <f t="shared" si="1"/>
        <v>1.3462320829216168E-6</v>
      </c>
      <c r="M18">
        <f t="shared" si="2"/>
        <v>1.3462320829216168E-6</v>
      </c>
      <c r="N18">
        <f t="shared" si="3"/>
        <v>-4.904841869692977E-12</v>
      </c>
      <c r="O18" s="4">
        <f t="shared" si="8"/>
        <v>0.876983642578125</v>
      </c>
    </row>
    <row r="19" spans="2:15" x14ac:dyDescent="0.25">
      <c r="B19">
        <v>3.1999999999999993</v>
      </c>
      <c r="C19" s="4">
        <f t="shared" si="4"/>
        <v>5.3440241877162897E-3</v>
      </c>
      <c r="E19" s="2">
        <f t="shared" si="5"/>
        <v>0.87697753906249998</v>
      </c>
      <c r="F19" s="2">
        <f t="shared" si="6"/>
        <v>0.876983642578125</v>
      </c>
      <c r="G19">
        <f t="shared" si="0"/>
        <v>0.87698059082031254</v>
      </c>
      <c r="J19" s="2">
        <f t="shared" si="7"/>
        <v>-3.643385068530236E-6</v>
      </c>
      <c r="K19" s="2">
        <f t="shared" si="1"/>
        <v>1.3462320829216168E-6</v>
      </c>
      <c r="L19" s="2">
        <f t="shared" si="1"/>
        <v>-1.1485439739278291E-6</v>
      </c>
      <c r="M19">
        <f t="shared" si="2"/>
        <v>1.1485439739278291E-6</v>
      </c>
      <c r="N19">
        <f t="shared" si="3"/>
        <v>4.1845879651590331E-12</v>
      </c>
      <c r="O19" s="10">
        <f t="shared" si="8"/>
        <v>0.87698059082031254</v>
      </c>
    </row>
    <row r="20" spans="2:15" x14ac:dyDescent="0.25">
      <c r="B20" s="4">
        <v>3.3999999999999995</v>
      </c>
      <c r="C20" s="4">
        <f t="shared" si="4"/>
        <v>0.34231027689927584</v>
      </c>
      <c r="E20" s="2">
        <f t="shared" si="5"/>
        <v>0.87698059082031254</v>
      </c>
      <c r="F20" s="2">
        <f t="shared" si="6"/>
        <v>0.876983642578125</v>
      </c>
      <c r="G20">
        <f t="shared" si="0"/>
        <v>0.87698211669921877</v>
      </c>
      <c r="J20" s="2">
        <f t="shared" si="7"/>
        <v>-1.1485439739278291E-6</v>
      </c>
      <c r="K20" s="2">
        <f t="shared" ref="K20:K38" si="9">(SIN(((F20+3)^2)/2))/2+(LN(F20+2))/2-1</f>
        <v>1.3462320829216168E-6</v>
      </c>
      <c r="L20" s="2">
        <f t="shared" ref="L20:L38" si="10">(SIN(((G20+3)^2)/2))/2+(LN(G20+2))/2-1</f>
        <v>9.8852184216013939E-8</v>
      </c>
      <c r="M20">
        <f t="shared" si="2"/>
        <v>9.8852184216013939E-8</v>
      </c>
      <c r="N20">
        <f t="shared" si="3"/>
        <v>-1.1353608049090648E-13</v>
      </c>
      <c r="O20" s="4">
        <f t="shared" si="8"/>
        <v>0.87698211669921877</v>
      </c>
    </row>
    <row r="21" spans="2:15" x14ac:dyDescent="0.25">
      <c r="B21">
        <v>3.5999999999999996</v>
      </c>
      <c r="C21" s="4">
        <f t="shared" si="4"/>
        <v>-3.3825149089449669E-2</v>
      </c>
      <c r="E21" s="2">
        <f t="shared" si="5"/>
        <v>0.87698059082031254</v>
      </c>
      <c r="F21" s="2">
        <f t="shared" si="6"/>
        <v>0.87698211669921877</v>
      </c>
      <c r="G21">
        <f t="shared" si="0"/>
        <v>0.87698135375976571</v>
      </c>
      <c r="J21" s="2">
        <f t="shared" si="7"/>
        <v>-1.1485439739278291E-6</v>
      </c>
      <c r="K21" s="2">
        <f t="shared" si="9"/>
        <v>9.8852184216013939E-8</v>
      </c>
      <c r="L21" s="2">
        <f t="shared" si="10"/>
        <v>-5.2484386237061642E-7</v>
      </c>
      <c r="M21">
        <f t="shared" si="2"/>
        <v>5.2484386237061642E-7</v>
      </c>
      <c r="N21">
        <f t="shared" si="3"/>
        <v>6.0280625537877837E-13</v>
      </c>
      <c r="O21" s="4">
        <f t="shared" si="8"/>
        <v>0.87698135375976571</v>
      </c>
    </row>
    <row r="22" spans="2:15" x14ac:dyDescent="0.25">
      <c r="B22" s="4">
        <v>3.7999999999999994</v>
      </c>
      <c r="C22" s="4">
        <f t="shared" si="4"/>
        <v>-0.5730318122645075</v>
      </c>
      <c r="E22" s="2">
        <f t="shared" si="5"/>
        <v>0.87698135375976571</v>
      </c>
      <c r="F22" s="2">
        <f t="shared" si="6"/>
        <v>0.87698211669921877</v>
      </c>
      <c r="G22">
        <f t="shared" si="0"/>
        <v>0.87698173522949219</v>
      </c>
      <c r="J22" s="2">
        <f t="shared" si="7"/>
        <v>-5.2484386237061642E-7</v>
      </c>
      <c r="K22" s="2">
        <f t="shared" si="9"/>
        <v>9.8852184216013939E-8</v>
      </c>
      <c r="L22" s="2">
        <f t="shared" si="10"/>
        <v>-2.1299533092822287E-7</v>
      </c>
      <c r="M22">
        <f t="shared" si="2"/>
        <v>2.1299533092822287E-7</v>
      </c>
      <c r="N22">
        <f t="shared" si="3"/>
        <v>1.117892921512761E-13</v>
      </c>
      <c r="O22" s="4">
        <f t="shared" si="8"/>
        <v>0.87698173522949219</v>
      </c>
    </row>
    <row r="23" spans="2:15" x14ac:dyDescent="0.25">
      <c r="B23">
        <v>3.9999999999999991</v>
      </c>
      <c r="C23" s="4">
        <f t="shared" si="4"/>
        <v>-0.39979903031853758</v>
      </c>
      <c r="E23" s="2">
        <f t="shared" si="5"/>
        <v>0.87698173522949219</v>
      </c>
      <c r="F23" s="2">
        <f t="shared" si="6"/>
        <v>0.87698211669921877</v>
      </c>
      <c r="G23">
        <f t="shared" si="0"/>
        <v>0.87698192596435542</v>
      </c>
      <c r="J23" s="2">
        <f t="shared" si="7"/>
        <v>-2.1299533092822287E-7</v>
      </c>
      <c r="K23" s="2">
        <f t="shared" si="9"/>
        <v>9.8852184216013939E-8</v>
      </c>
      <c r="L23" s="2">
        <f t="shared" si="10"/>
        <v>-5.7071446124545844E-8</v>
      </c>
      <c r="M23">
        <f t="shared" si="2"/>
        <v>5.7071446124545844E-8</v>
      </c>
      <c r="N23">
        <f t="shared" si="3"/>
        <v>1.2155951553849885E-14</v>
      </c>
      <c r="O23" s="4">
        <f t="shared" si="8"/>
        <v>0.87698192596435542</v>
      </c>
    </row>
    <row r="24" spans="2:15" x14ac:dyDescent="0.25">
      <c r="B24" s="4">
        <v>4.1999999999999993</v>
      </c>
      <c r="C24" s="4">
        <f t="shared" si="4"/>
        <v>0.26648524848897681</v>
      </c>
      <c r="E24" s="2">
        <f t="shared" si="5"/>
        <v>0.87698192596435542</v>
      </c>
      <c r="F24" s="2">
        <f t="shared" si="6"/>
        <v>0.87698211669921877</v>
      </c>
      <c r="G24">
        <f t="shared" si="0"/>
        <v>0.87698202133178715</v>
      </c>
      <c r="J24" s="2">
        <f t="shared" si="7"/>
        <v>-5.7071446124545844E-8</v>
      </c>
      <c r="K24" s="2">
        <f t="shared" si="9"/>
        <v>9.8852184216013939E-8</v>
      </c>
      <c r="L24" s="2">
        <f t="shared" si="10"/>
        <v>2.0890400520556796E-8</v>
      </c>
      <c r="M24">
        <f t="shared" si="2"/>
        <v>2.0890400520556796E-8</v>
      </c>
      <c r="N24">
        <f t="shared" si="3"/>
        <v>-1.1922453678291416E-15</v>
      </c>
      <c r="O24" s="4">
        <f t="shared" si="8"/>
        <v>0.87698202133178715</v>
      </c>
    </row>
    <row r="25" spans="2:15" x14ac:dyDescent="0.25">
      <c r="B25">
        <v>4.3999999999999995</v>
      </c>
      <c r="C25" s="4">
        <f t="shared" si="4"/>
        <v>0.31804511466111962</v>
      </c>
      <c r="E25" s="2">
        <f t="shared" si="5"/>
        <v>0.87698192596435542</v>
      </c>
      <c r="F25" s="2">
        <f t="shared" si="6"/>
        <v>0.87698202133178715</v>
      </c>
      <c r="G25">
        <f t="shared" si="0"/>
        <v>0.87698197364807129</v>
      </c>
      <c r="J25" s="2">
        <f t="shared" si="7"/>
        <v>-5.7071446124545844E-8</v>
      </c>
      <c r="K25" s="2">
        <f t="shared" si="9"/>
        <v>2.0890400520556796E-8</v>
      </c>
      <c r="L25" s="2">
        <f t="shared" si="10"/>
        <v>-1.8090514863899898E-8</v>
      </c>
      <c r="M25">
        <f t="shared" si="2"/>
        <v>1.8090514863899898E-8</v>
      </c>
      <c r="N25">
        <f t="shared" si="3"/>
        <v>1.0324518444203589E-15</v>
      </c>
      <c r="O25" s="4">
        <f t="shared" si="8"/>
        <v>0.87698197364807129</v>
      </c>
    </row>
    <row r="26" spans="2:15" x14ac:dyDescent="0.25">
      <c r="B26" s="4">
        <v>4.5999999999999988</v>
      </c>
      <c r="C26" s="4">
        <f t="shared" si="4"/>
        <v>-0.34112009210066296</v>
      </c>
      <c r="E26" s="2">
        <f t="shared" si="5"/>
        <v>0.87698197364807129</v>
      </c>
      <c r="F26" s="2">
        <f t="shared" si="6"/>
        <v>0.87698202133178715</v>
      </c>
      <c r="G26">
        <f t="shared" si="0"/>
        <v>0.87698199748992922</v>
      </c>
      <c r="J26" s="2">
        <f t="shared" si="7"/>
        <v>-1.8090514863899898E-8</v>
      </c>
      <c r="K26" s="2">
        <f t="shared" si="9"/>
        <v>2.0890400520556796E-8</v>
      </c>
      <c r="L26" s="2">
        <f t="shared" si="10"/>
        <v>1.3999448267298931E-9</v>
      </c>
      <c r="M26">
        <f t="shared" si="2"/>
        <v>1.3999448267298931E-9</v>
      </c>
      <c r="N26">
        <f t="shared" si="3"/>
        <v>-2.5325722696596898E-17</v>
      </c>
      <c r="O26" s="4">
        <f t="shared" si="8"/>
        <v>0.87698199748992922</v>
      </c>
    </row>
    <row r="27" spans="2:15" x14ac:dyDescent="0.25">
      <c r="B27">
        <v>4.7999999999999989</v>
      </c>
      <c r="C27" s="4">
        <f t="shared" si="4"/>
        <v>-0.4611702476823436</v>
      </c>
      <c r="E27" s="2">
        <f t="shared" si="5"/>
        <v>0.87698197364807129</v>
      </c>
      <c r="F27" s="2">
        <f t="shared" si="6"/>
        <v>0.87698199748992922</v>
      </c>
      <c r="G27">
        <f t="shared" si="0"/>
        <v>0.8769819855690002</v>
      </c>
      <c r="J27" s="2">
        <f t="shared" si="7"/>
        <v>-1.8090514863899898E-8</v>
      </c>
      <c r="K27" s="2">
        <f t="shared" si="9"/>
        <v>1.3999448267298931E-9</v>
      </c>
      <c r="L27" s="2">
        <f t="shared" si="10"/>
        <v>-8.3452842414288853E-9</v>
      </c>
      <c r="M27">
        <f t="shared" si="2"/>
        <v>8.3452842414288853E-9</v>
      </c>
      <c r="N27">
        <f t="shared" si="3"/>
        <v>1.5097048861303883E-16</v>
      </c>
      <c r="O27" s="4">
        <f t="shared" si="8"/>
        <v>0.8769819855690002</v>
      </c>
    </row>
    <row r="28" spans="2:15" x14ac:dyDescent="0.25">
      <c r="B28" s="4">
        <v>4.9999999999999991</v>
      </c>
      <c r="C28" s="4">
        <f t="shared" si="4"/>
        <v>0.24866841514849902</v>
      </c>
      <c r="E28" s="2">
        <f t="shared" si="5"/>
        <v>0.8769819855690002</v>
      </c>
      <c r="F28" s="2">
        <f t="shared" si="6"/>
        <v>0.87698199748992922</v>
      </c>
      <c r="G28">
        <f t="shared" si="0"/>
        <v>0.87698199152946477</v>
      </c>
      <c r="J28" s="2">
        <f t="shared" si="7"/>
        <v>-8.3452842414288853E-9</v>
      </c>
      <c r="K28" s="2">
        <f t="shared" si="9"/>
        <v>1.3999448267298931E-9</v>
      </c>
      <c r="L28" s="2">
        <f t="shared" si="10"/>
        <v>-3.4726697073494961E-9</v>
      </c>
      <c r="M28">
        <f t="shared" si="2"/>
        <v>3.4726697073494961E-9</v>
      </c>
      <c r="N28">
        <f t="shared" si="3"/>
        <v>2.8980415784431208E-17</v>
      </c>
      <c r="O28" s="4">
        <f t="shared" si="8"/>
        <v>0.87698199152946477</v>
      </c>
    </row>
    <row r="29" spans="2:15" x14ac:dyDescent="0.25">
      <c r="B29">
        <v>5.1999999999999993</v>
      </c>
      <c r="C29" s="4">
        <f t="shared" si="4"/>
        <v>0.39008674528525678</v>
      </c>
      <c r="E29" s="2">
        <f t="shared" si="5"/>
        <v>0.87698199152946477</v>
      </c>
      <c r="F29" s="2">
        <f t="shared" si="6"/>
        <v>0.87698199748992922</v>
      </c>
      <c r="G29">
        <f t="shared" si="0"/>
        <v>0.87698199450969705</v>
      </c>
      <c r="J29" s="2">
        <f t="shared" si="7"/>
        <v>-3.4726697073494961E-9</v>
      </c>
      <c r="K29" s="2">
        <f t="shared" si="9"/>
        <v>1.3999448267298931E-9</v>
      </c>
      <c r="L29" s="2">
        <f t="shared" si="10"/>
        <v>-1.0363622182651966E-9</v>
      </c>
      <c r="M29">
        <f t="shared" si="2"/>
        <v>1.0363622182651966E-9</v>
      </c>
      <c r="N29">
        <f t="shared" si="3"/>
        <v>3.5989436812110748E-18</v>
      </c>
      <c r="O29" s="4">
        <f t="shared" si="8"/>
        <v>0.87698199450969705</v>
      </c>
    </row>
    <row r="30" spans="2:15" x14ac:dyDescent="0.25">
      <c r="B30" s="4">
        <v>5.3999999999999995</v>
      </c>
      <c r="C30" s="4">
        <f t="shared" si="4"/>
        <v>-0.3298838641699815</v>
      </c>
      <c r="E30" s="2">
        <f t="shared" si="5"/>
        <v>0.87698199450969705</v>
      </c>
      <c r="F30" s="2">
        <f t="shared" si="6"/>
        <v>0.87698199748992922</v>
      </c>
      <c r="G30">
        <f t="shared" si="0"/>
        <v>0.87698199599981308</v>
      </c>
      <c r="J30" s="2">
        <f t="shared" si="7"/>
        <v>-1.0363622182651966E-9</v>
      </c>
      <c r="K30" s="2">
        <f t="shared" si="9"/>
        <v>1.3999448267298931E-9</v>
      </c>
      <c r="L30" s="2">
        <f t="shared" si="10"/>
        <v>1.8179124872119701E-10</v>
      </c>
      <c r="M30">
        <f t="shared" si="2"/>
        <v>1.8179124872119701E-10</v>
      </c>
      <c r="N30">
        <f t="shared" si="3"/>
        <v>-1.8840158178589981E-19</v>
      </c>
      <c r="O30" s="4">
        <f t="shared" si="8"/>
        <v>0.87698199599981308</v>
      </c>
    </row>
    <row r="31" spans="2:15" x14ac:dyDescent="0.25">
      <c r="B31">
        <v>5.5999999999999988</v>
      </c>
      <c r="C31" s="4">
        <f t="shared" si="4"/>
        <v>-0.31528422161775072</v>
      </c>
      <c r="E31" s="2">
        <f t="shared" si="5"/>
        <v>0.87698199450969705</v>
      </c>
      <c r="F31" s="2">
        <f t="shared" si="6"/>
        <v>0.87698199599981308</v>
      </c>
      <c r="G31">
        <f t="shared" si="0"/>
        <v>0.87698199525475506</v>
      </c>
      <c r="J31" s="2">
        <f t="shared" si="7"/>
        <v>-1.0363622182651966E-9</v>
      </c>
      <c r="K31" s="2">
        <f t="shared" si="9"/>
        <v>1.8179124872119701E-10</v>
      </c>
      <c r="L31" s="2">
        <f t="shared" si="10"/>
        <v>-4.2728565130545348E-10</v>
      </c>
      <c r="M31">
        <f t="shared" si="2"/>
        <v>4.2728565130545348E-10</v>
      </c>
      <c r="N31">
        <f t="shared" si="3"/>
        <v>4.4282270541980907E-19</v>
      </c>
      <c r="O31" s="4">
        <f t="shared" si="8"/>
        <v>0.87698199525475506</v>
      </c>
    </row>
    <row r="32" spans="2:15" x14ac:dyDescent="0.25">
      <c r="B32" s="4">
        <v>5.7999999999999989</v>
      </c>
      <c r="C32" s="4">
        <f t="shared" si="4"/>
        <v>0.45334812529766344</v>
      </c>
      <c r="E32" s="2">
        <f t="shared" si="5"/>
        <v>0.87698199525475506</v>
      </c>
      <c r="F32" s="2">
        <f t="shared" si="6"/>
        <v>0.87698199599981308</v>
      </c>
      <c r="G32">
        <f t="shared" si="0"/>
        <v>0.87698199562728407</v>
      </c>
      <c r="J32" s="2">
        <f t="shared" si="7"/>
        <v>-4.2728565130545348E-10</v>
      </c>
      <c r="K32" s="2">
        <f t="shared" si="9"/>
        <v>1.8179124872119701E-10</v>
      </c>
      <c r="L32" s="2">
        <f t="shared" si="10"/>
        <v>-1.2274714578097701E-10</v>
      </c>
      <c r="M32">
        <f t="shared" si="2"/>
        <v>1.2274714578097701E-10</v>
      </c>
      <c r="N32">
        <f t="shared" si="3"/>
        <v>5.2448094130910207E-20</v>
      </c>
      <c r="O32" s="4">
        <f t="shared" si="8"/>
        <v>0.87698199562728407</v>
      </c>
    </row>
    <row r="33" spans="2:15" x14ac:dyDescent="0.25">
      <c r="B33">
        <v>5.9999999999999991</v>
      </c>
      <c r="C33" s="4">
        <f>(SIN(($B33+3)^2/2))/2+(LN($B33+2))/2-1</f>
        <v>0.2067963592641282</v>
      </c>
      <c r="E33" s="2">
        <f t="shared" si="5"/>
        <v>0.87698199562728407</v>
      </c>
      <c r="F33" s="2">
        <f t="shared" si="6"/>
        <v>0.87698199599981308</v>
      </c>
      <c r="G33">
        <f t="shared" si="0"/>
        <v>0.87698199581354852</v>
      </c>
      <c r="J33" s="2">
        <f t="shared" si="7"/>
        <v>-1.2274714578097701E-10</v>
      </c>
      <c r="K33" s="2">
        <f t="shared" si="9"/>
        <v>1.8179124872119701E-10</v>
      </c>
      <c r="L33" s="2">
        <f t="shared" si="10"/>
        <v>2.9522162492412463E-11</v>
      </c>
      <c r="M33">
        <f t="shared" si="2"/>
        <v>2.9522162492412463E-11</v>
      </c>
      <c r="N33">
        <f t="shared" si="3"/>
        <v>-3.6237611832258441E-21</v>
      </c>
      <c r="O33" s="4">
        <f t="shared" si="8"/>
        <v>0.87698199581354852</v>
      </c>
    </row>
    <row r="34" spans="2:15" x14ac:dyDescent="0.25">
      <c r="B34" s="4">
        <v>6.1999999999999984</v>
      </c>
      <c r="C34" s="4">
        <f t="shared" si="4"/>
        <v>-0.44584128263994738</v>
      </c>
      <c r="E34" s="2">
        <f t="shared" si="5"/>
        <v>0.87698199562728407</v>
      </c>
      <c r="F34" s="2">
        <f t="shared" si="6"/>
        <v>0.87698199581354852</v>
      </c>
      <c r="G34">
        <f t="shared" si="0"/>
        <v>0.87698199572041635</v>
      </c>
      <c r="J34" s="2">
        <f t="shared" si="7"/>
        <v>-1.2274714578097701E-10</v>
      </c>
      <c r="K34" s="2">
        <f t="shared" si="9"/>
        <v>2.9522162492412463E-11</v>
      </c>
      <c r="L34" s="2">
        <f t="shared" si="10"/>
        <v>-4.6612713688887197E-11</v>
      </c>
      <c r="M34">
        <f t="shared" si="2"/>
        <v>4.6612713688887197E-11</v>
      </c>
      <c r="N34">
        <f t="shared" si="3"/>
        <v>5.7215775624167793E-21</v>
      </c>
      <c r="O34" s="4">
        <f t="shared" si="8"/>
        <v>0.87698199572041635</v>
      </c>
    </row>
    <row r="35" spans="2:15" x14ac:dyDescent="0.25">
      <c r="B35">
        <v>6.3999999999999986</v>
      </c>
      <c r="C35" s="4">
        <f t="shared" si="4"/>
        <v>0.16232457712714177</v>
      </c>
      <c r="E35" s="2">
        <f t="shared" si="5"/>
        <v>0.87698199572041635</v>
      </c>
      <c r="F35" s="2">
        <f t="shared" si="6"/>
        <v>0.87698199581354852</v>
      </c>
      <c r="G35">
        <f t="shared" si="0"/>
        <v>0.87698199576698244</v>
      </c>
      <c r="J35" s="2">
        <f t="shared" si="7"/>
        <v>-4.6612713688887197E-11</v>
      </c>
      <c r="K35" s="2">
        <f t="shared" si="9"/>
        <v>2.9522162492412463E-11</v>
      </c>
      <c r="L35" s="2">
        <f t="shared" si="10"/>
        <v>-8.5451645759349049E-12</v>
      </c>
      <c r="M35">
        <f t="shared" si="2"/>
        <v>8.5451645759349049E-12</v>
      </c>
      <c r="N35">
        <f t="shared" si="3"/>
        <v>3.983133098024749E-22</v>
      </c>
      <c r="O35" s="4">
        <f t="shared" si="8"/>
        <v>0.87698199576698244</v>
      </c>
    </row>
    <row r="36" spans="2:15" x14ac:dyDescent="0.25">
      <c r="B36" s="4">
        <v>6.5999999999999988</v>
      </c>
      <c r="C36" s="4">
        <f t="shared" si="4"/>
        <v>0.50806449935696651</v>
      </c>
      <c r="E36" s="2">
        <f t="shared" si="5"/>
        <v>0.87698199576698244</v>
      </c>
      <c r="F36" s="2">
        <f t="shared" si="6"/>
        <v>0.87698199581354852</v>
      </c>
      <c r="G36">
        <f t="shared" si="0"/>
        <v>0.87698199579026548</v>
      </c>
      <c r="J36" s="2">
        <f t="shared" si="7"/>
        <v>-8.5451645759349049E-12</v>
      </c>
      <c r="K36" s="2">
        <f t="shared" si="9"/>
        <v>2.9522162492412463E-11</v>
      </c>
      <c r="L36" s="2">
        <f t="shared" si="10"/>
        <v>1.0488498958238779E-11</v>
      </c>
      <c r="M36">
        <f t="shared" si="2"/>
        <v>1.0488498958238779E-11</v>
      </c>
      <c r="N36">
        <f t="shared" si="3"/>
        <v>-8.9625949752672166E-23</v>
      </c>
      <c r="O36" s="4">
        <f t="shared" si="8"/>
        <v>0.87698199579026548</v>
      </c>
    </row>
    <row r="37" spans="2:15" x14ac:dyDescent="0.25">
      <c r="B37">
        <v>6.7999999999999989</v>
      </c>
      <c r="C37" s="4">
        <f t="shared" si="4"/>
        <v>-0.30307566365476624</v>
      </c>
      <c r="E37" s="2">
        <f t="shared" si="5"/>
        <v>0.87698199576698244</v>
      </c>
      <c r="F37" s="2">
        <f t="shared" si="6"/>
        <v>0.87698199579026548</v>
      </c>
      <c r="G37">
        <f t="shared" si="0"/>
        <v>0.87698199577862401</v>
      </c>
      <c r="J37" s="2">
        <f t="shared" si="7"/>
        <v>-8.5451645759349049E-12</v>
      </c>
      <c r="K37" s="2">
        <f t="shared" si="9"/>
        <v>1.0488498958238779E-11</v>
      </c>
      <c r="L37" s="2">
        <f t="shared" si="10"/>
        <v>9.7144514654701197E-13</v>
      </c>
      <c r="M37">
        <f t="shared" si="2"/>
        <v>9.7144514654701197E-13</v>
      </c>
      <c r="N37">
        <f t="shared" si="3"/>
        <v>-8.3011586537374191E-24</v>
      </c>
      <c r="O37" s="4">
        <f t="shared" si="8"/>
        <v>0.87698199577862401</v>
      </c>
    </row>
    <row r="38" spans="2:15" x14ac:dyDescent="0.25">
      <c r="B38" s="4">
        <v>6.9999999999999991</v>
      </c>
      <c r="C38" s="4">
        <f t="shared" si="4"/>
        <v>-3.2575138183854602E-2</v>
      </c>
      <c r="E38" s="2">
        <f t="shared" si="5"/>
        <v>0.87698199576698244</v>
      </c>
      <c r="F38" s="2">
        <f t="shared" si="6"/>
        <v>0.87698199577862401</v>
      </c>
      <c r="G38">
        <f t="shared" si="0"/>
        <v>0.87698199577280322</v>
      </c>
      <c r="J38" s="2">
        <f t="shared" si="7"/>
        <v>-8.5451645759349049E-12</v>
      </c>
      <c r="K38" s="2">
        <f t="shared" si="9"/>
        <v>9.7144514654701197E-13</v>
      </c>
      <c r="L38" s="2">
        <f t="shared" si="10"/>
        <v>-3.7867486923914839E-12</v>
      </c>
      <c r="M38">
        <f t="shared" si="2"/>
        <v>3.7867486923914839E-12</v>
      </c>
      <c r="N38">
        <f t="shared" si="3"/>
        <v>3.235839078419153E-23</v>
      </c>
      <c r="O38" s="4">
        <f t="shared" si="8"/>
        <v>0.87698199577280322</v>
      </c>
    </row>
  </sheetData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W13"/>
  <sheetViews>
    <sheetView workbookViewId="0">
      <selection activeCell="H7" sqref="H7"/>
    </sheetView>
  </sheetViews>
  <sheetFormatPr defaultRowHeight="15" x14ac:dyDescent="0.25"/>
  <cols>
    <col min="4" max="4" width="13.85546875" customWidth="1"/>
  </cols>
  <sheetData>
    <row r="4" spans="2:23" x14ac:dyDescent="0.25">
      <c r="B4" s="7" t="s">
        <v>2</v>
      </c>
      <c r="C4" s="7" t="s">
        <v>3</v>
      </c>
      <c r="D4" s="7" t="s">
        <v>11</v>
      </c>
      <c r="E4" s="7" t="s">
        <v>5</v>
      </c>
      <c r="F4" s="7" t="s">
        <v>6</v>
      </c>
      <c r="G4" s="7" t="s">
        <v>12</v>
      </c>
      <c r="H4" s="7" t="s">
        <v>10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2:23" x14ac:dyDescent="0.25">
      <c r="B5" s="6">
        <v>0.8</v>
      </c>
      <c r="C5" s="6">
        <v>1</v>
      </c>
      <c r="D5" s="6">
        <f>ABS(B5-C5)</f>
        <v>0.19999999999999996</v>
      </c>
      <c r="E5" s="6">
        <f>SIN(((B5+3)^2)/2)/2+LN(B5+2)/2-1</f>
        <v>-8.2352616039814253E-2</v>
      </c>
      <c r="F5" s="6">
        <f>SIN(((C5+3)^2)/2)/2+LN(C5+2)/2-1</f>
        <v>4.3985267645745729E-2</v>
      </c>
      <c r="G5" s="6">
        <f>(B5+3)/2*COS(((B5+3)^2)/2)+1/(2*(B5+2))</f>
        <v>1.3040503921476463</v>
      </c>
      <c r="H5" s="6">
        <f>IF(D5&lt;='Половинное деление'!F1,'Хорды и касательные'!C5,0)</f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2:23" x14ac:dyDescent="0.25">
      <c r="B6" s="6">
        <f>B5-E5/G5</f>
        <v>0.86315140621535913</v>
      </c>
      <c r="C6" s="6">
        <f>C5-(B5-C5)/(E5-F5)*F5</f>
        <v>0.93036883892210853</v>
      </c>
      <c r="D6" s="6">
        <f>ABS(B6-C6)</f>
        <v>6.7217432706749403E-2</v>
      </c>
      <c r="E6" s="6">
        <f>SIN(((B6+3)^2)/2)/2+LN(B6+2)/2-1</f>
        <v>-1.19674670628378E-2</v>
      </c>
      <c r="F6" s="6">
        <f>SIN(((C6+3)^2)/2)/2+LN(C6+2)/2-1</f>
        <v>3.3339777659274761E-2</v>
      </c>
      <c r="G6" s="6">
        <f>(B6+3)/2*COS(((B6+3)^2)/2)+1/(2*(B6+2))</f>
        <v>0.9125888961931572</v>
      </c>
      <c r="H6" s="6">
        <f>IF(D6&lt;='Половинное деление'!F2,'Хорды и касательные'!C6,0)</f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 x14ac:dyDescent="0.25">
      <c r="B7" s="6">
        <f t="shared" ref="B7:B9" si="0">B6-E6/G6</f>
        <v>0.87626516106462349</v>
      </c>
      <c r="C7" s="6">
        <f t="shared" ref="C7:C9" si="1">C6-(B6-C6)/(E6-F6)*F6</f>
        <v>0.88090623586568073</v>
      </c>
      <c r="D7" s="6">
        <f t="shared" ref="D7:D9" si="2">ABS(B7-C7)</f>
        <v>4.6410748010572433E-3</v>
      </c>
      <c r="E7" s="6">
        <f t="shared" ref="E7:E9" si="3">SIN(((B7+3)^2)/2)/2+LN(B7+2)/2-1</f>
        <v>-5.8779783306539546E-4</v>
      </c>
      <c r="F7" s="6">
        <f t="shared" ref="F7:F9" si="4">SIN(((C7+3)^2)/2)/2+LN(C7+2)/2-1</f>
        <v>3.1541007444944036E-3</v>
      </c>
      <c r="G7" s="6">
        <f t="shared" ref="G7:G9" si="5">(B7+3)/2*COS(((B7+3)^2)/2)+1/(2*(B7+2))</f>
        <v>0.82249113769135229</v>
      </c>
      <c r="H7" s="8">
        <f>IF(D7&lt;='Половинное деление'!F3,'Хорды и касательные'!C7,0)</f>
        <v>0.88090623586568073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2:23" x14ac:dyDescent="0.25">
      <c r="B8" s="6">
        <f t="shared" si="0"/>
        <v>0.87697981658628088</v>
      </c>
      <c r="C8" s="6">
        <f t="shared" si="1"/>
        <v>0.87699420640206682</v>
      </c>
      <c r="D8" s="6">
        <f t="shared" si="2"/>
        <v>1.4389815785942339E-5</v>
      </c>
      <c r="E8" s="6">
        <f t="shared" si="3"/>
        <v>-1.7814815160832609E-6</v>
      </c>
      <c r="F8" s="6">
        <f t="shared" si="4"/>
        <v>9.9815314682505374E-6</v>
      </c>
      <c r="G8" s="6">
        <f t="shared" si="5"/>
        <v>0.81750428091937066</v>
      </c>
      <c r="H8" s="6">
        <f>IF(D8&lt;='Половинное деление'!F4,'Хорды и касательные'!C8,0)</f>
        <v>0.87699420640206682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2:23" x14ac:dyDescent="0.25">
      <c r="B9" s="6">
        <f t="shared" si="0"/>
        <v>0.87698199575715208</v>
      </c>
      <c r="C9" s="6">
        <f t="shared" si="1"/>
        <v>0.87698199589109649</v>
      </c>
      <c r="D9" s="6">
        <f t="shared" si="2"/>
        <v>1.3394441111813649E-10</v>
      </c>
      <c r="E9" s="6">
        <f t="shared" si="3"/>
        <v>-1.6581402917381638E-11</v>
      </c>
      <c r="F9" s="6">
        <f t="shared" si="4"/>
        <v>9.2916785376928601E-11</v>
      </c>
      <c r="G9" s="6">
        <f t="shared" si="5"/>
        <v>0.81748906286837064</v>
      </c>
      <c r="H9" s="6">
        <f>IF(D9&lt;='Половинное деление'!F5,'Хорды и касательные'!C9,0)</f>
        <v>0.87698199589109649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2:23" x14ac:dyDescent="0.25">
      <c r="B10" s="6"/>
      <c r="C10" s="6"/>
      <c r="D10" s="6"/>
      <c r="E10" s="6"/>
      <c r="F10" s="6"/>
      <c r="G10" s="6"/>
    </row>
    <row r="11" spans="2:23" x14ac:dyDescent="0.25">
      <c r="B11" s="6"/>
      <c r="C11" s="6"/>
      <c r="D11" s="6"/>
      <c r="E11" s="6"/>
      <c r="F11" s="6"/>
      <c r="G11" s="6"/>
    </row>
    <row r="12" spans="2:23" x14ac:dyDescent="0.25">
      <c r="B12" s="6"/>
      <c r="C12" s="9"/>
      <c r="D12" s="6"/>
      <c r="E12" s="6"/>
      <c r="F12" s="6"/>
      <c r="G12" s="6"/>
    </row>
    <row r="13" spans="2:23" x14ac:dyDescent="0.25">
      <c r="B13" s="6"/>
      <c r="C13" s="6"/>
      <c r="D13" s="6"/>
      <c r="E13" s="6"/>
      <c r="F13" s="6"/>
      <c r="G13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T1" sqref="T1"/>
    </sheetView>
  </sheetViews>
  <sheetFormatPr defaultRowHeight="15" x14ac:dyDescent="0.25"/>
  <sheetData>
    <row r="1" spans="1:13" x14ac:dyDescent="0.25">
      <c r="A1" t="s">
        <v>14</v>
      </c>
      <c r="B1">
        <v>0.8</v>
      </c>
      <c r="C1">
        <f>'Половинное деление'!F1</f>
        <v>1.0000000000000001E-5</v>
      </c>
    </row>
    <row r="2" spans="1:13" x14ac:dyDescent="0.25">
      <c r="A2" s="11" t="s">
        <v>20</v>
      </c>
      <c r="B2">
        <f>-0.77</f>
        <v>-0.77</v>
      </c>
    </row>
    <row r="3" spans="1:13" x14ac:dyDescent="0.25">
      <c r="A3" t="s">
        <v>17</v>
      </c>
      <c r="B3" t="s">
        <v>16</v>
      </c>
      <c r="C3" t="s">
        <v>15</v>
      </c>
      <c r="D3" t="s">
        <v>13</v>
      </c>
      <c r="E3" t="s">
        <v>18</v>
      </c>
      <c r="F3" t="s">
        <v>19</v>
      </c>
    </row>
    <row r="4" spans="1:13" x14ac:dyDescent="0.25">
      <c r="A4">
        <f>B4+C4*(1/(B$2))</f>
        <v>0.90695144940235617</v>
      </c>
      <c r="B4">
        <f>B1</f>
        <v>0.8</v>
      </c>
      <c r="C4">
        <f>(SIN(((B4+3)^2)/2))/2+(LN(B4+2))/2-1</f>
        <v>-8.2352616039814253E-2</v>
      </c>
      <c r="D4">
        <v>0</v>
      </c>
      <c r="E4">
        <f>ABS(A4-B4)</f>
        <v>0.10695144940235612</v>
      </c>
      <c r="F4" s="4">
        <f>IF(E4&lt;=C$1,B4,0)</f>
        <v>0</v>
      </c>
      <c r="J4" s="4"/>
    </row>
    <row r="5" spans="1:13" x14ac:dyDescent="0.25">
      <c r="A5" s="4">
        <f t="shared" ref="A5:A32" si="0">B5+C5*(1/(B$2))</f>
        <v>0.87929062172122574</v>
      </c>
      <c r="B5">
        <f>A4</f>
        <v>0.90695144940235617</v>
      </c>
      <c r="C5" s="4">
        <f t="shared" ref="C5:C33" si="1">(SIN(((B5+3)^2)/2))/2+(LN(B5+2))/2-1</f>
        <v>2.1298837314470465E-2</v>
      </c>
      <c r="D5">
        <v>1</v>
      </c>
      <c r="E5" s="4">
        <f t="shared" ref="E5:E33" si="2">ABS(A5-B5)</f>
        <v>2.7660827681130429E-2</v>
      </c>
      <c r="F5" s="4">
        <f t="shared" ref="F5:F33" si="3">IF(E5&lt;=C$1,B5,0)</f>
        <v>0</v>
      </c>
      <c r="K5" s="4"/>
    </row>
    <row r="6" spans="1:13" x14ac:dyDescent="0.25">
      <c r="A6" s="4">
        <f t="shared" si="0"/>
        <v>0.87686382226621806</v>
      </c>
      <c r="B6" s="4">
        <f t="shared" ref="B6:B33" si="4">A5</f>
        <v>0.87929062172122574</v>
      </c>
      <c r="C6" s="4">
        <f t="shared" si="1"/>
        <v>1.8686355803558818E-3</v>
      </c>
      <c r="D6" s="4">
        <v>2</v>
      </c>
      <c r="E6" s="4">
        <f t="shared" si="2"/>
        <v>2.4267994550076777E-3</v>
      </c>
      <c r="F6" s="4">
        <f t="shared" si="3"/>
        <v>0</v>
      </c>
      <c r="M6" s="4"/>
    </row>
    <row r="7" spans="1:13" x14ac:dyDescent="0.25">
      <c r="A7" s="4">
        <f t="shared" si="0"/>
        <v>0.8769893473447764</v>
      </c>
      <c r="B7" s="4">
        <f t="shared" si="4"/>
        <v>0.87686382226621806</v>
      </c>
      <c r="C7" s="4">
        <f t="shared" si="1"/>
        <v>-9.6654310489885376E-5</v>
      </c>
      <c r="D7" s="4">
        <v>3</v>
      </c>
      <c r="E7" s="4">
        <f t="shared" si="2"/>
        <v>1.2552507855834172E-4</v>
      </c>
      <c r="F7" s="4">
        <f t="shared" si="3"/>
        <v>0</v>
      </c>
      <c r="M7" s="4"/>
    </row>
    <row r="8" spans="1:13" x14ac:dyDescent="0.25">
      <c r="A8" s="4">
        <f t="shared" si="0"/>
        <v>0.87698154262116268</v>
      </c>
      <c r="B8" s="4">
        <f t="shared" si="4"/>
        <v>0.8769893473447764</v>
      </c>
      <c r="C8" s="4">
        <f t="shared" si="1"/>
        <v>6.0096371825579809E-6</v>
      </c>
      <c r="D8" s="4">
        <v>4</v>
      </c>
      <c r="E8" s="4">
        <f t="shared" si="2"/>
        <v>7.8047236137246401E-6</v>
      </c>
      <c r="F8" s="5">
        <f t="shared" si="3"/>
        <v>0.8769893473447764</v>
      </c>
      <c r="M8" s="4"/>
    </row>
    <row r="9" spans="1:13" x14ac:dyDescent="0.25">
      <c r="A9" s="4">
        <f t="shared" si="0"/>
        <v>0.87698202372637502</v>
      </c>
      <c r="B9" s="4">
        <f t="shared" si="4"/>
        <v>0.87698154262116268</v>
      </c>
      <c r="C9" s="4">
        <f t="shared" si="1"/>
        <v>-3.7045101353161414E-7</v>
      </c>
      <c r="D9" s="4">
        <v>5</v>
      </c>
      <c r="E9" s="4">
        <f t="shared" si="2"/>
        <v>4.8110521233546422E-7</v>
      </c>
      <c r="F9" s="4">
        <f t="shared" si="3"/>
        <v>0.87698154262116268</v>
      </c>
      <c r="M9" s="4"/>
    </row>
    <row r="10" spans="1:13" x14ac:dyDescent="0.25">
      <c r="A10" s="4">
        <f t="shared" si="0"/>
        <v>0.87698199405371302</v>
      </c>
      <c r="B10" s="4">
        <f t="shared" si="4"/>
        <v>0.87698202372637502</v>
      </c>
      <c r="C10" s="4">
        <f t="shared" si="1"/>
        <v>2.284794975437876E-8</v>
      </c>
      <c r="D10" s="4">
        <v>6</v>
      </c>
      <c r="E10" s="4">
        <f t="shared" si="2"/>
        <v>2.9672661994162297E-8</v>
      </c>
      <c r="F10" s="4">
        <f t="shared" si="3"/>
        <v>0.87698202372637502</v>
      </c>
      <c r="M10" s="4"/>
    </row>
    <row r="11" spans="1:13" x14ac:dyDescent="0.25">
      <c r="A11" s="4">
        <f t="shared" si="0"/>
        <v>0.87698199588374448</v>
      </c>
      <c r="B11" s="4">
        <f t="shared" si="4"/>
        <v>0.87698199405371302</v>
      </c>
      <c r="C11" s="4">
        <f t="shared" si="1"/>
        <v>-1.4091242617197963E-9</v>
      </c>
      <c r="D11" s="4">
        <v>7</v>
      </c>
      <c r="E11" s="4">
        <f t="shared" si="2"/>
        <v>1.8300314597041734E-9</v>
      </c>
      <c r="F11" s="4">
        <f t="shared" si="3"/>
        <v>0.87698199405371302</v>
      </c>
      <c r="M11" s="4"/>
    </row>
    <row r="12" spans="1:13" x14ac:dyDescent="0.25">
      <c r="A12" s="4">
        <f t="shared" si="0"/>
        <v>0.87698199577087887</v>
      </c>
      <c r="B12" s="4">
        <f t="shared" si="4"/>
        <v>0.87698199588374448</v>
      </c>
      <c r="C12" s="4">
        <f t="shared" si="1"/>
        <v>8.6906482010817854E-11</v>
      </c>
      <c r="D12" s="4">
        <v>8</v>
      </c>
      <c r="E12" s="4">
        <f t="shared" si="2"/>
        <v>1.128656057503008E-10</v>
      </c>
      <c r="F12" s="4">
        <f t="shared" si="3"/>
        <v>0.87698199588374448</v>
      </c>
      <c r="M12" s="4"/>
    </row>
    <row r="13" spans="1:13" x14ac:dyDescent="0.25">
      <c r="A13" s="4">
        <f t="shared" si="0"/>
        <v>0.87698199577783986</v>
      </c>
      <c r="B13" s="4">
        <f t="shared" si="4"/>
        <v>0.87698199577087887</v>
      </c>
      <c r="C13" s="4">
        <f t="shared" si="1"/>
        <v>-5.3599347182853307E-12</v>
      </c>
      <c r="D13" s="4">
        <v>9</v>
      </c>
      <c r="E13" s="4">
        <f t="shared" si="2"/>
        <v>6.960987342097269E-12</v>
      </c>
      <c r="F13" s="4">
        <f t="shared" si="3"/>
        <v>0.87698199577087887</v>
      </c>
      <c r="M13" s="4"/>
    </row>
    <row r="14" spans="1:13" x14ac:dyDescent="0.25">
      <c r="A14" s="4">
        <f t="shared" si="0"/>
        <v>0.87698199577741021</v>
      </c>
      <c r="B14" s="4">
        <f t="shared" si="4"/>
        <v>0.87698199577783986</v>
      </c>
      <c r="C14" s="4">
        <f t="shared" si="1"/>
        <v>3.3084646133829665E-13</v>
      </c>
      <c r="D14" s="4">
        <v>10</v>
      </c>
      <c r="E14" s="4">
        <f t="shared" si="2"/>
        <v>4.2965631052993558E-13</v>
      </c>
      <c r="F14" s="4">
        <f t="shared" si="3"/>
        <v>0.87698199577783986</v>
      </c>
      <c r="M14" s="4"/>
    </row>
    <row r="15" spans="1:13" x14ac:dyDescent="0.25">
      <c r="A15" s="4">
        <f t="shared" si="0"/>
        <v>0.87698199577743718</v>
      </c>
      <c r="B15" s="4">
        <f t="shared" si="4"/>
        <v>0.87698199577741021</v>
      </c>
      <c r="C15" s="4">
        <f t="shared" si="1"/>
        <v>-2.0761170560490427E-14</v>
      </c>
      <c r="D15" s="4">
        <v>11</v>
      </c>
      <c r="E15" s="4">
        <f t="shared" si="2"/>
        <v>2.6978419498391304E-14</v>
      </c>
      <c r="F15" s="4">
        <f t="shared" si="3"/>
        <v>0.87698199577741021</v>
      </c>
      <c r="M15" s="4"/>
    </row>
    <row r="16" spans="1:13" x14ac:dyDescent="0.25">
      <c r="A16" s="4">
        <f t="shared" si="0"/>
        <v>0.87698199577743718</v>
      </c>
      <c r="B16" s="4">
        <f t="shared" si="4"/>
        <v>0.87698199577743718</v>
      </c>
      <c r="C16" s="4">
        <f t="shared" si="1"/>
        <v>0</v>
      </c>
      <c r="D16" s="4">
        <v>12</v>
      </c>
      <c r="E16" s="4">
        <f t="shared" si="2"/>
        <v>0</v>
      </c>
      <c r="F16" s="4">
        <f t="shared" si="3"/>
        <v>0.87698199577743718</v>
      </c>
      <c r="M16" s="4"/>
    </row>
    <row r="17" spans="1:13" x14ac:dyDescent="0.25">
      <c r="A17" s="4">
        <f t="shared" si="0"/>
        <v>0.87698199577743718</v>
      </c>
      <c r="B17" s="4">
        <f t="shared" si="4"/>
        <v>0.87698199577743718</v>
      </c>
      <c r="C17" s="4">
        <f t="shared" si="1"/>
        <v>0</v>
      </c>
      <c r="D17" s="4">
        <v>13</v>
      </c>
      <c r="E17" s="4">
        <f t="shared" si="2"/>
        <v>0</v>
      </c>
      <c r="F17" s="4">
        <f t="shared" si="3"/>
        <v>0.87698199577743718</v>
      </c>
      <c r="M17" s="4"/>
    </row>
    <row r="18" spans="1:13" x14ac:dyDescent="0.25">
      <c r="A18" s="4">
        <f t="shared" si="0"/>
        <v>0.87698199577743718</v>
      </c>
      <c r="B18" s="4">
        <f t="shared" si="4"/>
        <v>0.87698199577743718</v>
      </c>
      <c r="C18" s="4">
        <f t="shared" si="1"/>
        <v>0</v>
      </c>
      <c r="D18" s="4">
        <v>14</v>
      </c>
      <c r="E18" s="4">
        <f t="shared" si="2"/>
        <v>0</v>
      </c>
      <c r="F18" s="4">
        <f t="shared" si="3"/>
        <v>0.87698199577743718</v>
      </c>
      <c r="M18" s="4"/>
    </row>
    <row r="19" spans="1:13" x14ac:dyDescent="0.25">
      <c r="A19" s="4">
        <f t="shared" si="0"/>
        <v>0.87698199577743718</v>
      </c>
      <c r="B19" s="4">
        <f t="shared" si="4"/>
        <v>0.87698199577743718</v>
      </c>
      <c r="C19" s="4">
        <f t="shared" si="1"/>
        <v>0</v>
      </c>
      <c r="D19" s="4">
        <v>15</v>
      </c>
      <c r="E19" s="4">
        <f t="shared" si="2"/>
        <v>0</v>
      </c>
      <c r="F19" s="4">
        <f t="shared" si="3"/>
        <v>0.87698199577743718</v>
      </c>
      <c r="M19" s="4"/>
    </row>
    <row r="20" spans="1:13" x14ac:dyDescent="0.25">
      <c r="A20" s="4">
        <f t="shared" si="0"/>
        <v>0.87698199577743718</v>
      </c>
      <c r="B20" s="4">
        <f t="shared" si="4"/>
        <v>0.87698199577743718</v>
      </c>
      <c r="C20" s="4">
        <f t="shared" si="1"/>
        <v>0</v>
      </c>
      <c r="D20" s="4">
        <v>16</v>
      </c>
      <c r="E20" s="4">
        <f t="shared" si="2"/>
        <v>0</v>
      </c>
      <c r="F20" s="4">
        <f t="shared" si="3"/>
        <v>0.87698199577743718</v>
      </c>
      <c r="M20" s="4"/>
    </row>
    <row r="21" spans="1:13" x14ac:dyDescent="0.25">
      <c r="A21" s="4">
        <f t="shared" si="0"/>
        <v>0.87698199577743718</v>
      </c>
      <c r="B21" s="4">
        <f t="shared" si="4"/>
        <v>0.87698199577743718</v>
      </c>
      <c r="C21" s="4">
        <f t="shared" si="1"/>
        <v>0</v>
      </c>
      <c r="D21" s="4">
        <v>17</v>
      </c>
      <c r="E21" s="4">
        <f t="shared" si="2"/>
        <v>0</v>
      </c>
      <c r="F21" s="4">
        <f t="shared" si="3"/>
        <v>0.87698199577743718</v>
      </c>
      <c r="M21" s="4"/>
    </row>
    <row r="22" spans="1:13" x14ac:dyDescent="0.25">
      <c r="A22" s="4">
        <f t="shared" si="0"/>
        <v>0.87698199577743718</v>
      </c>
      <c r="B22" s="4">
        <f t="shared" si="4"/>
        <v>0.87698199577743718</v>
      </c>
      <c r="C22" s="4">
        <f t="shared" si="1"/>
        <v>0</v>
      </c>
      <c r="D22" s="4">
        <v>18</v>
      </c>
      <c r="E22" s="4">
        <f t="shared" si="2"/>
        <v>0</v>
      </c>
      <c r="F22" s="4">
        <f t="shared" si="3"/>
        <v>0.87698199577743718</v>
      </c>
      <c r="M22" s="4"/>
    </row>
    <row r="23" spans="1:13" x14ac:dyDescent="0.25">
      <c r="A23" s="4">
        <f t="shared" si="0"/>
        <v>0.87698199577743718</v>
      </c>
      <c r="B23" s="4">
        <f t="shared" si="4"/>
        <v>0.87698199577743718</v>
      </c>
      <c r="C23" s="4">
        <f t="shared" si="1"/>
        <v>0</v>
      </c>
      <c r="D23" s="4">
        <v>19</v>
      </c>
      <c r="E23" s="4">
        <f t="shared" si="2"/>
        <v>0</v>
      </c>
      <c r="F23" s="4">
        <f t="shared" si="3"/>
        <v>0.87698199577743718</v>
      </c>
      <c r="M23" s="4"/>
    </row>
    <row r="24" spans="1:13" x14ac:dyDescent="0.25">
      <c r="A24" s="4">
        <f t="shared" si="0"/>
        <v>0.87698199577743718</v>
      </c>
      <c r="B24" s="4">
        <f t="shared" si="4"/>
        <v>0.87698199577743718</v>
      </c>
      <c r="C24" s="4">
        <f t="shared" si="1"/>
        <v>0</v>
      </c>
      <c r="D24" s="4">
        <v>20</v>
      </c>
      <c r="E24" s="4">
        <f t="shared" si="2"/>
        <v>0</v>
      </c>
      <c r="F24" s="4">
        <f t="shared" si="3"/>
        <v>0.87698199577743718</v>
      </c>
      <c r="M24" s="4"/>
    </row>
    <row r="25" spans="1:13" x14ac:dyDescent="0.25">
      <c r="A25" s="4">
        <f t="shared" si="0"/>
        <v>0.87698199577743718</v>
      </c>
      <c r="B25" s="4">
        <f t="shared" si="4"/>
        <v>0.87698199577743718</v>
      </c>
      <c r="C25" s="4">
        <f t="shared" si="1"/>
        <v>0</v>
      </c>
      <c r="D25" s="4">
        <v>21</v>
      </c>
      <c r="E25" s="4">
        <f t="shared" si="2"/>
        <v>0</v>
      </c>
      <c r="F25" s="4">
        <f t="shared" si="3"/>
        <v>0.87698199577743718</v>
      </c>
      <c r="M25" s="4"/>
    </row>
    <row r="26" spans="1:13" x14ac:dyDescent="0.25">
      <c r="A26" s="4">
        <f t="shared" si="0"/>
        <v>0.87698199577743718</v>
      </c>
      <c r="B26" s="4">
        <f t="shared" si="4"/>
        <v>0.87698199577743718</v>
      </c>
      <c r="C26" s="4">
        <f t="shared" si="1"/>
        <v>0</v>
      </c>
      <c r="D26" s="4">
        <v>22</v>
      </c>
      <c r="E26" s="4">
        <f t="shared" si="2"/>
        <v>0</v>
      </c>
      <c r="F26" s="4">
        <f t="shared" si="3"/>
        <v>0.87698199577743718</v>
      </c>
      <c r="M26" s="4"/>
    </row>
    <row r="27" spans="1:13" x14ac:dyDescent="0.25">
      <c r="A27" s="4">
        <f t="shared" si="0"/>
        <v>0.87698199577743718</v>
      </c>
      <c r="B27" s="4">
        <f t="shared" si="4"/>
        <v>0.87698199577743718</v>
      </c>
      <c r="C27" s="4">
        <f t="shared" si="1"/>
        <v>0</v>
      </c>
      <c r="D27" s="4">
        <v>23</v>
      </c>
      <c r="E27" s="4">
        <f t="shared" si="2"/>
        <v>0</v>
      </c>
      <c r="F27" s="4">
        <f t="shared" si="3"/>
        <v>0.87698199577743718</v>
      </c>
      <c r="M27" s="4"/>
    </row>
    <row r="28" spans="1:13" x14ac:dyDescent="0.25">
      <c r="A28" s="4">
        <f t="shared" si="0"/>
        <v>0.87698199577743718</v>
      </c>
      <c r="B28" s="4">
        <f t="shared" si="4"/>
        <v>0.87698199577743718</v>
      </c>
      <c r="C28" s="4">
        <f t="shared" si="1"/>
        <v>0</v>
      </c>
      <c r="D28" s="4">
        <v>24</v>
      </c>
      <c r="E28" s="4">
        <f t="shared" si="2"/>
        <v>0</v>
      </c>
      <c r="F28" s="4">
        <f t="shared" si="3"/>
        <v>0.87698199577743718</v>
      </c>
    </row>
    <row r="29" spans="1:13" x14ac:dyDescent="0.25">
      <c r="A29" s="4">
        <f t="shared" si="0"/>
        <v>0.87698199577743718</v>
      </c>
      <c r="B29" s="4">
        <f t="shared" si="4"/>
        <v>0.87698199577743718</v>
      </c>
      <c r="C29" s="4">
        <f t="shared" si="1"/>
        <v>0</v>
      </c>
      <c r="D29" s="4">
        <v>25</v>
      </c>
      <c r="E29" s="4">
        <f t="shared" si="2"/>
        <v>0</v>
      </c>
      <c r="F29" s="4">
        <f t="shared" si="3"/>
        <v>0.87698199577743718</v>
      </c>
    </row>
    <row r="30" spans="1:13" x14ac:dyDescent="0.25">
      <c r="A30" s="4">
        <f t="shared" si="0"/>
        <v>0.87698199577743718</v>
      </c>
      <c r="B30" s="4">
        <f t="shared" si="4"/>
        <v>0.87698199577743718</v>
      </c>
      <c r="C30" s="4">
        <f t="shared" si="1"/>
        <v>0</v>
      </c>
      <c r="D30" s="4">
        <v>26</v>
      </c>
      <c r="E30" s="4">
        <f t="shared" si="2"/>
        <v>0</v>
      </c>
      <c r="F30" s="4">
        <f t="shared" si="3"/>
        <v>0.87698199577743718</v>
      </c>
    </row>
    <row r="31" spans="1:13" x14ac:dyDescent="0.25">
      <c r="A31" s="4">
        <f t="shared" si="0"/>
        <v>0.87698199577743718</v>
      </c>
      <c r="B31" s="4">
        <f t="shared" si="4"/>
        <v>0.87698199577743718</v>
      </c>
      <c r="C31" s="4">
        <f t="shared" si="1"/>
        <v>0</v>
      </c>
      <c r="D31" s="4">
        <v>27</v>
      </c>
      <c r="E31" s="4">
        <f t="shared" si="2"/>
        <v>0</v>
      </c>
      <c r="F31" s="4">
        <f t="shared" si="3"/>
        <v>0.87698199577743718</v>
      </c>
    </row>
    <row r="32" spans="1:13" x14ac:dyDescent="0.25">
      <c r="A32" s="4">
        <f t="shared" si="0"/>
        <v>0.87698199577743718</v>
      </c>
      <c r="B32" s="4">
        <f t="shared" si="4"/>
        <v>0.87698199577743718</v>
      </c>
      <c r="C32" s="4">
        <f t="shared" si="1"/>
        <v>0</v>
      </c>
      <c r="D32" s="4">
        <v>28</v>
      </c>
      <c r="E32" s="4">
        <f t="shared" si="2"/>
        <v>0</v>
      </c>
      <c r="F32" s="4">
        <f t="shared" si="3"/>
        <v>0.87698199577743718</v>
      </c>
    </row>
    <row r="33" spans="1:6" x14ac:dyDescent="0.25">
      <c r="A33" s="4" t="e">
        <f t="shared" ref="A33" si="5">B33+C33*(1/(B$3))</f>
        <v>#VALUE!</v>
      </c>
      <c r="B33" s="4">
        <f t="shared" si="4"/>
        <v>0.87698199577743718</v>
      </c>
      <c r="C33" s="4">
        <f t="shared" si="1"/>
        <v>0</v>
      </c>
      <c r="D33" s="4">
        <v>29</v>
      </c>
      <c r="E33" s="4" t="e">
        <f t="shared" si="2"/>
        <v>#VALUE!</v>
      </c>
      <c r="F33" s="4" t="e">
        <f t="shared" si="3"/>
        <v>#VALUE!</v>
      </c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  <row r="68" spans="1:6" x14ac:dyDescent="0.25">
      <c r="A68" s="4"/>
      <c r="B68" s="4"/>
      <c r="C68" s="4"/>
      <c r="D68" s="4"/>
      <c r="E68" s="4"/>
      <c r="F68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Половинное деление</vt:lpstr>
      <vt:lpstr>Хорды и касательные</vt:lpstr>
      <vt:lpstr>Простые итерации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cp:revision>1</cp:revision>
  <dcterms:created xsi:type="dcterms:W3CDTF">2020-04-09T05:39:07Z</dcterms:created>
  <dcterms:modified xsi:type="dcterms:W3CDTF">2020-05-12T05:12:59Z</dcterms:modified>
</cp:coreProperties>
</file>