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shen\Documents\GitHub\labs\4_semestr\VichMath\Lab1\"/>
    </mc:Choice>
  </mc:AlternateContent>
  <xr:revisionPtr revIDLastSave="0" documentId="13_ncr:1_{94C17E87-35CD-4CB2-B81E-F5F10BEA5A99}" xr6:coauthVersionLast="45" xr6:coauthVersionMax="45" xr10:uidLastSave="{00000000-0000-0000-0000-000000000000}"/>
  <bookViews>
    <workbookView xWindow="2730" yWindow="2730" windowWidth="21600" windowHeight="11385" activeTab="1" xr2:uid="{00000000-000D-0000-FFFF-FFFF00000000}"/>
  </bookViews>
  <sheets>
    <sheet name="Sheet1" sheetId="1" r:id="rId1"/>
    <sheet name="Лист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2" l="1"/>
  <c r="H7" i="2"/>
  <c r="H8" i="2"/>
  <c r="H9" i="2"/>
  <c r="H5" i="2"/>
  <c r="G5" i="2"/>
  <c r="F5" i="2"/>
  <c r="E5" i="2"/>
  <c r="D5" i="2"/>
  <c r="C6" i="2" l="1"/>
  <c r="F6" i="2" s="1"/>
  <c r="B6" i="2"/>
  <c r="D6" i="2" s="1"/>
  <c r="E6" i="2" l="1"/>
  <c r="G6" i="2"/>
  <c r="K4" i="1"/>
  <c r="J4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G4" i="1"/>
  <c r="L4" i="1" s="1"/>
  <c r="M4" i="1" s="1"/>
  <c r="O4" i="1" s="1"/>
  <c r="C4" i="1"/>
  <c r="B7" i="2" l="1"/>
  <c r="C7" i="2"/>
  <c r="N4" i="1"/>
  <c r="D7" i="2" l="1"/>
  <c r="F7" i="2"/>
  <c r="E7" i="2"/>
  <c r="G7" i="2"/>
  <c r="B8" i="2" s="1"/>
  <c r="F5" i="1"/>
  <c r="K5" i="1" s="1"/>
  <c r="E5" i="1"/>
  <c r="J5" i="1" s="1"/>
  <c r="C8" i="2" l="1"/>
  <c r="F8" i="2"/>
  <c r="E8" i="2"/>
  <c r="G8" i="2"/>
  <c r="D8" i="2"/>
  <c r="G5" i="1"/>
  <c r="C9" i="2" l="1"/>
  <c r="F9" i="2"/>
  <c r="B9" i="2"/>
  <c r="L5" i="1"/>
  <c r="M5" i="1" s="1"/>
  <c r="O5" i="1" s="1"/>
  <c r="N5" i="1"/>
  <c r="G9" i="2" l="1"/>
  <c r="E9" i="2"/>
  <c r="D9" i="2"/>
  <c r="E6" i="1"/>
  <c r="J6" i="1" s="1"/>
  <c r="F6" i="1"/>
  <c r="K6" i="1" s="1"/>
  <c r="G6" i="1" l="1"/>
  <c r="L6" i="1" l="1"/>
  <c r="M6" i="1" s="1"/>
  <c r="O6" i="1" s="1"/>
  <c r="N6" i="1"/>
  <c r="F7" i="1" s="1"/>
  <c r="K7" i="1" s="1"/>
  <c r="E7" i="1" l="1"/>
  <c r="J7" i="1" s="1"/>
  <c r="G7" i="1"/>
  <c r="L7" i="1" l="1"/>
  <c r="M7" i="1" s="1"/>
  <c r="O7" i="1" s="1"/>
  <c r="N7" i="1"/>
  <c r="F8" i="1" s="1"/>
  <c r="K8" i="1" s="1"/>
  <c r="E8" i="1"/>
  <c r="J8" i="1" s="1"/>
  <c r="G8" i="1" l="1"/>
  <c r="L8" i="1" l="1"/>
  <c r="M8" i="1" s="1"/>
  <c r="O8" i="1" s="1"/>
  <c r="N8" i="1"/>
  <c r="F9" i="1" s="1"/>
  <c r="K9" i="1" s="1"/>
  <c r="E9" i="1" l="1"/>
  <c r="J9" i="1" s="1"/>
  <c r="G9" i="1" l="1"/>
  <c r="L9" i="1"/>
  <c r="M9" i="1" s="1"/>
  <c r="O9" i="1" s="1"/>
  <c r="N9" i="1" l="1"/>
  <c r="E10" i="1" l="1"/>
  <c r="F10" i="1"/>
  <c r="K10" i="1" s="1"/>
  <c r="J10" i="1" l="1"/>
  <c r="G10" i="1"/>
  <c r="L10" i="1" s="1"/>
  <c r="M10" i="1" s="1"/>
  <c r="O10" i="1" s="1"/>
  <c r="N10" i="1" l="1"/>
  <c r="F11" i="1" l="1"/>
  <c r="K11" i="1" s="1"/>
  <c r="E11" i="1"/>
  <c r="J11" i="1" l="1"/>
  <c r="G11" i="1"/>
  <c r="L11" i="1" s="1"/>
  <c r="M11" i="1" s="1"/>
  <c r="O11" i="1" s="1"/>
  <c r="N11" i="1" l="1"/>
  <c r="F12" i="1" l="1"/>
  <c r="K12" i="1" s="1"/>
  <c r="E12" i="1"/>
  <c r="J12" i="1" l="1"/>
  <c r="G12" i="1"/>
  <c r="L12" i="1" s="1"/>
  <c r="M12" i="1" s="1"/>
  <c r="O12" i="1" s="1"/>
  <c r="N12" i="1" l="1"/>
  <c r="F13" i="1" l="1"/>
  <c r="K13" i="1" s="1"/>
  <c r="E13" i="1"/>
  <c r="J13" i="1" l="1"/>
  <c r="G13" i="1"/>
  <c r="L13" i="1" s="1"/>
  <c r="N13" i="1" l="1"/>
  <c r="M13" i="1"/>
  <c r="O13" i="1" s="1"/>
  <c r="F14" i="1" l="1"/>
  <c r="K14" i="1" s="1"/>
  <c r="E14" i="1"/>
  <c r="J14" i="1" l="1"/>
  <c r="G14" i="1"/>
  <c r="L14" i="1" s="1"/>
  <c r="M14" i="1" s="1"/>
  <c r="O14" i="1" s="1"/>
  <c r="N14" i="1" l="1"/>
  <c r="F15" i="1" l="1"/>
  <c r="K15" i="1" s="1"/>
  <c r="E15" i="1"/>
  <c r="J15" i="1" l="1"/>
  <c r="G15" i="1"/>
  <c r="L15" i="1" s="1"/>
  <c r="M15" i="1" s="1"/>
  <c r="O15" i="1" s="1"/>
  <c r="N15" i="1" l="1"/>
  <c r="E16" i="1" l="1"/>
  <c r="F16" i="1"/>
  <c r="K16" i="1" s="1"/>
  <c r="J16" i="1" l="1"/>
  <c r="G16" i="1"/>
  <c r="L16" i="1" s="1"/>
  <c r="M16" i="1" s="1"/>
  <c r="O16" i="1" s="1"/>
  <c r="N16" i="1" l="1"/>
  <c r="F17" i="1" l="1"/>
  <c r="K17" i="1" s="1"/>
  <c r="E17" i="1"/>
  <c r="J17" i="1" l="1"/>
  <c r="G17" i="1"/>
  <c r="L17" i="1" s="1"/>
  <c r="M17" i="1" s="1"/>
  <c r="O17" i="1" s="1"/>
  <c r="N17" i="1" l="1"/>
  <c r="F18" i="1" l="1"/>
  <c r="K18" i="1" s="1"/>
  <c r="E18" i="1"/>
  <c r="J18" i="1" l="1"/>
  <c r="G18" i="1"/>
  <c r="L18" i="1" s="1"/>
  <c r="M18" i="1" s="1"/>
  <c r="O18" i="1" s="1"/>
  <c r="N18" i="1" l="1"/>
  <c r="E19" i="1" l="1"/>
  <c r="F19" i="1"/>
  <c r="K19" i="1" s="1"/>
  <c r="J19" i="1" l="1"/>
  <c r="G19" i="1"/>
  <c r="L19" i="1" s="1"/>
  <c r="M19" i="1" s="1"/>
  <c r="O19" i="1" s="1"/>
  <c r="N19" i="1" l="1"/>
  <c r="E20" i="1" l="1"/>
  <c r="F20" i="1"/>
  <c r="K20" i="1" s="1"/>
  <c r="J20" i="1" l="1"/>
  <c r="G20" i="1"/>
  <c r="L20" i="1" s="1"/>
  <c r="M20" i="1" s="1"/>
  <c r="O20" i="1" s="1"/>
  <c r="N20" i="1" l="1"/>
  <c r="E21" i="1" l="1"/>
  <c r="F21" i="1"/>
  <c r="K21" i="1" s="1"/>
  <c r="J21" i="1" l="1"/>
  <c r="G21" i="1"/>
  <c r="L21" i="1" s="1"/>
  <c r="N21" i="1" l="1"/>
  <c r="M21" i="1"/>
  <c r="O21" i="1" s="1"/>
  <c r="E22" i="1" l="1"/>
  <c r="F22" i="1"/>
  <c r="K22" i="1" s="1"/>
  <c r="J22" i="1" l="1"/>
  <c r="G22" i="1"/>
  <c r="L22" i="1" s="1"/>
  <c r="N22" i="1" l="1"/>
  <c r="M22" i="1"/>
  <c r="O22" i="1" s="1"/>
  <c r="F23" i="1" l="1"/>
  <c r="K23" i="1" s="1"/>
  <c r="E23" i="1"/>
  <c r="J23" i="1" l="1"/>
  <c r="G23" i="1"/>
  <c r="L23" i="1" s="1"/>
  <c r="M23" i="1" s="1"/>
  <c r="O23" i="1" s="1"/>
  <c r="N23" i="1" l="1"/>
  <c r="F24" i="1" l="1"/>
  <c r="K24" i="1" s="1"/>
  <c r="E24" i="1"/>
  <c r="J24" i="1" l="1"/>
  <c r="G24" i="1"/>
  <c r="L24" i="1" s="1"/>
  <c r="M24" i="1" s="1"/>
  <c r="O24" i="1" s="1"/>
  <c r="N24" i="1" l="1"/>
  <c r="F25" i="1" l="1"/>
  <c r="K25" i="1" s="1"/>
  <c r="E25" i="1"/>
  <c r="J25" i="1" l="1"/>
  <c r="G25" i="1"/>
  <c r="L25" i="1" s="1"/>
  <c r="N25" i="1" l="1"/>
  <c r="M25" i="1"/>
  <c r="O25" i="1" s="1"/>
  <c r="E26" i="1" l="1"/>
  <c r="F26" i="1"/>
  <c r="K26" i="1" s="1"/>
  <c r="J26" i="1" l="1"/>
  <c r="G26" i="1"/>
  <c r="L26" i="1" s="1"/>
  <c r="M26" i="1" s="1"/>
  <c r="O26" i="1" s="1"/>
  <c r="N26" i="1" l="1"/>
  <c r="F27" i="1" l="1"/>
  <c r="K27" i="1" s="1"/>
  <c r="E27" i="1"/>
  <c r="J27" i="1" l="1"/>
  <c r="G27" i="1"/>
  <c r="L27" i="1" s="1"/>
  <c r="M27" i="1" s="1"/>
  <c r="O27" i="1" s="1"/>
  <c r="N27" i="1" l="1"/>
  <c r="F28" i="1" l="1"/>
  <c r="K28" i="1" s="1"/>
  <c r="E28" i="1"/>
  <c r="J28" i="1" l="1"/>
  <c r="G28" i="1"/>
  <c r="L28" i="1" s="1"/>
  <c r="M28" i="1" s="1"/>
  <c r="O28" i="1" s="1"/>
  <c r="N28" i="1" l="1"/>
  <c r="F29" i="1" l="1"/>
  <c r="K29" i="1" s="1"/>
  <c r="E29" i="1"/>
  <c r="J29" i="1" l="1"/>
  <c r="G29" i="1"/>
  <c r="L29" i="1" s="1"/>
  <c r="N29" i="1" l="1"/>
  <c r="M29" i="1"/>
  <c r="O29" i="1" s="1"/>
  <c r="F30" i="1" l="1"/>
  <c r="K30" i="1" s="1"/>
  <c r="E30" i="1"/>
  <c r="J30" i="1" l="1"/>
  <c r="G30" i="1"/>
  <c r="L30" i="1" s="1"/>
  <c r="N30" i="1" l="1"/>
  <c r="M30" i="1"/>
  <c r="O30" i="1" s="1"/>
  <c r="F31" i="1" l="1"/>
  <c r="K31" i="1" s="1"/>
  <c r="E31" i="1"/>
  <c r="J31" i="1" l="1"/>
  <c r="G31" i="1"/>
  <c r="L31" i="1" s="1"/>
  <c r="M31" i="1" s="1"/>
  <c r="O31" i="1" s="1"/>
  <c r="N31" i="1" l="1"/>
  <c r="F32" i="1" l="1"/>
  <c r="K32" i="1" s="1"/>
  <c r="E32" i="1"/>
  <c r="J32" i="1" l="1"/>
  <c r="G32" i="1"/>
  <c r="L32" i="1" s="1"/>
  <c r="M32" i="1" s="1"/>
  <c r="O32" i="1" s="1"/>
  <c r="N32" i="1" l="1"/>
  <c r="F33" i="1" l="1"/>
  <c r="K33" i="1" s="1"/>
  <c r="E33" i="1"/>
  <c r="J33" i="1" l="1"/>
  <c r="G33" i="1"/>
  <c r="L33" i="1" s="1"/>
  <c r="N33" i="1" l="1"/>
  <c r="M33" i="1"/>
  <c r="O33" i="1" s="1"/>
  <c r="E34" i="1" l="1"/>
  <c r="F34" i="1"/>
  <c r="K34" i="1" s="1"/>
  <c r="J34" i="1" l="1"/>
  <c r="G34" i="1"/>
  <c r="L34" i="1" s="1"/>
  <c r="M34" i="1" s="1"/>
  <c r="O34" i="1" s="1"/>
  <c r="N34" i="1" l="1"/>
  <c r="F35" i="1" l="1"/>
  <c r="K35" i="1" s="1"/>
  <c r="E35" i="1"/>
  <c r="J35" i="1" l="1"/>
  <c r="G35" i="1"/>
  <c r="L35" i="1" s="1"/>
  <c r="M35" i="1" s="1"/>
  <c r="O35" i="1" s="1"/>
  <c r="N35" i="1" l="1"/>
  <c r="F36" i="1" l="1"/>
  <c r="K36" i="1" s="1"/>
  <c r="E36" i="1"/>
  <c r="J36" i="1" l="1"/>
  <c r="G36" i="1"/>
  <c r="L36" i="1" s="1"/>
  <c r="M36" i="1" s="1"/>
  <c r="O36" i="1" s="1"/>
  <c r="N36" i="1" l="1"/>
  <c r="F37" i="1" l="1"/>
  <c r="K37" i="1" s="1"/>
  <c r="E37" i="1"/>
  <c r="J37" i="1" l="1"/>
  <c r="G37" i="1"/>
  <c r="L37" i="1" s="1"/>
  <c r="N37" i="1" l="1"/>
  <c r="M37" i="1"/>
  <c r="O37" i="1" s="1"/>
  <c r="F38" i="1" l="1"/>
  <c r="K38" i="1" s="1"/>
  <c r="E38" i="1"/>
  <c r="J38" i="1" l="1"/>
  <c r="G38" i="1"/>
  <c r="L38" i="1" s="1"/>
  <c r="N38" i="1" l="1"/>
  <c r="M38" i="1"/>
  <c r="O38" i="1" s="1"/>
</calcChain>
</file>

<file path=xl/sharedStrings.xml><?xml version="1.0" encoding="utf-8"?>
<sst xmlns="http://schemas.openxmlformats.org/spreadsheetml/2006/main" count="18" uniqueCount="13">
  <si>
    <t>x:</t>
  </si>
  <si>
    <t>f(x):</t>
  </si>
  <si>
    <t>a</t>
  </si>
  <si>
    <t>b</t>
  </si>
  <si>
    <t>c</t>
  </si>
  <si>
    <t>f(a)</t>
  </si>
  <si>
    <t>f(b)</t>
  </si>
  <si>
    <t>f(c)</t>
  </si>
  <si>
    <t>модуль f(c)</t>
  </si>
  <si>
    <t>f(a)*f(c)</t>
  </si>
  <si>
    <t>корень</t>
  </si>
  <si>
    <t>abs(a-b)</t>
  </si>
  <si>
    <t>f'(a)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</si>
</sst>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390266841644794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Sheet1!$B$4:$B$38</c:f>
              <c:numCache>
                <c:formatCode>General</c:formatCode>
                <c:ptCount val="35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0.79999999999999993</c:v>
                </c:pt>
                <c:pt idx="4">
                  <c:v>0.99999999999999989</c:v>
                </c:pt>
                <c:pt idx="5">
                  <c:v>1.1999999999999997</c:v>
                </c:pt>
                <c:pt idx="6">
                  <c:v>1.4</c:v>
                </c:pt>
                <c:pt idx="7">
                  <c:v>1.5999999999999996</c:v>
                </c:pt>
                <c:pt idx="8">
                  <c:v>1.7999999999999998</c:v>
                </c:pt>
                <c:pt idx="9">
                  <c:v>1.9999999999999996</c:v>
                </c:pt>
                <c:pt idx="10">
                  <c:v>2.1999999999999997</c:v>
                </c:pt>
                <c:pt idx="11">
                  <c:v>2.3999999999999995</c:v>
                </c:pt>
                <c:pt idx="12">
                  <c:v>2.5999999999999996</c:v>
                </c:pt>
                <c:pt idx="13">
                  <c:v>2.8</c:v>
                </c:pt>
                <c:pt idx="14">
                  <c:v>2.9999999999999996</c:v>
                </c:pt>
                <c:pt idx="15">
                  <c:v>3.1999999999999993</c:v>
                </c:pt>
                <c:pt idx="16">
                  <c:v>3.3999999999999995</c:v>
                </c:pt>
                <c:pt idx="17">
                  <c:v>3.5999999999999996</c:v>
                </c:pt>
                <c:pt idx="18">
                  <c:v>3.7999999999999994</c:v>
                </c:pt>
                <c:pt idx="19">
                  <c:v>3.9999999999999991</c:v>
                </c:pt>
                <c:pt idx="20">
                  <c:v>4.1999999999999993</c:v>
                </c:pt>
                <c:pt idx="21">
                  <c:v>4.3999999999999995</c:v>
                </c:pt>
                <c:pt idx="22">
                  <c:v>4.5999999999999988</c:v>
                </c:pt>
                <c:pt idx="23">
                  <c:v>4.7999999999999989</c:v>
                </c:pt>
                <c:pt idx="24">
                  <c:v>4.9999999999999991</c:v>
                </c:pt>
                <c:pt idx="25">
                  <c:v>5.1999999999999993</c:v>
                </c:pt>
                <c:pt idx="26">
                  <c:v>5.3999999999999995</c:v>
                </c:pt>
                <c:pt idx="27">
                  <c:v>5.5999999999999988</c:v>
                </c:pt>
                <c:pt idx="28">
                  <c:v>5.7999999999999989</c:v>
                </c:pt>
                <c:pt idx="29">
                  <c:v>5.9999999999999991</c:v>
                </c:pt>
                <c:pt idx="30">
                  <c:v>6.1999999999999984</c:v>
                </c:pt>
                <c:pt idx="31">
                  <c:v>6.3999999999999986</c:v>
                </c:pt>
                <c:pt idx="32">
                  <c:v>6.5999999999999988</c:v>
                </c:pt>
                <c:pt idx="33">
                  <c:v>6.7999999999999989</c:v>
                </c:pt>
                <c:pt idx="34">
                  <c:v>6.9999999999999991</c:v>
                </c:pt>
              </c:numCache>
            </c:numRef>
          </c:xVal>
          <c:yVal>
            <c:numRef>
              <c:f>Sheet1!$C$4:$C$38</c:f>
              <c:numCache>
                <c:formatCode>General</c:formatCode>
                <c:ptCount val="35"/>
                <c:pt idx="0">
                  <c:v>-0.60406754950741304</c:v>
                </c:pt>
                <c:pt idx="1">
                  <c:v>-0.52961500391050642</c:v>
                </c:pt>
                <c:pt idx="2">
                  <c:v>-0.42433210611934546</c:v>
                </c:pt>
                <c:pt idx="3">
                  <c:v>-0.29800525205498485</c:v>
                </c:pt>
                <c:pt idx="4">
                  <c:v>-0.16431884721379175</c:v>
                </c:pt>
                <c:pt idx="5">
                  <c:v>-3.8602431567988482E-2</c:v>
                </c:pt>
                <c:pt idx="6">
                  <c:v>6.4660969326471696E-2</c:v>
                </c:pt>
                <c:pt idx="7">
                  <c:v>0.1341778280820729</c:v>
                </c:pt>
                <c:pt idx="8">
                  <c:v>0.16367249731470168</c:v>
                </c:pt>
                <c:pt idx="9">
                  <c:v>0.15291506282905831</c:v>
                </c:pt>
                <c:pt idx="10">
                  <c:v>0.10778832700146879</c:v>
                </c:pt>
                <c:pt idx="11">
                  <c:v>3.9384747075941862E-2</c:v>
                </c:pt>
                <c:pt idx="12">
                  <c:v>-3.7723064207162982E-2</c:v>
                </c:pt>
                <c:pt idx="13">
                  <c:v>-0.10776444848507083</c:v>
                </c:pt>
                <c:pt idx="14">
                  <c:v>-0.15624453346607292</c:v>
                </c:pt>
                <c:pt idx="15">
                  <c:v>-0.17221876277602499</c:v>
                </c:pt>
                <c:pt idx="16">
                  <c:v>-0.15000866463924467</c:v>
                </c:pt>
                <c:pt idx="17">
                  <c:v>-9.0087690539560894E-2</c:v>
                </c:pt>
                <c:pt idx="18">
                  <c:v>1.0029606628991772E-3</c:v>
                </c:pt>
                <c:pt idx="19">
                  <c:v>0.11169543006206872</c:v>
                </c:pt>
                <c:pt idx="20">
                  <c:v>0.2272289850789615</c:v>
                </c:pt>
                <c:pt idx="21">
                  <c:v>0.33198711592149288</c:v>
                </c:pt>
                <c:pt idx="22">
                  <c:v>0.41196907026895957</c:v>
                </c:pt>
                <c:pt idx="23">
                  <c:v>0.45700571238698418</c:v>
                </c:pt>
                <c:pt idx="24">
                  <c:v>0.46236994460850278</c:v>
                </c:pt>
                <c:pt idx="25">
                  <c:v>0.42952750314652266</c:v>
                </c:pt>
                <c:pt idx="26">
                  <c:v>0.36590964695790329</c:v>
                </c:pt>
                <c:pt idx="27">
                  <c:v>0.28374367232910336</c:v>
                </c:pt>
                <c:pt idx="28">
                  <c:v>0.19812592811796303</c:v>
                </c:pt>
                <c:pt idx="29">
                  <c:v>0.12464159377889783</c:v>
                </c:pt>
                <c:pt idx="30">
                  <c:v>7.6907034038911526E-2</c:v>
                </c:pt>
                <c:pt idx="31">
                  <c:v>6.4422763777831404E-2</c:v>
                </c:pt>
                <c:pt idx="32">
                  <c:v>9.1076014955512985E-2</c:v>
                </c:pt>
                <c:pt idx="33">
                  <c:v>0.15452933683070547</c:v>
                </c:pt>
                <c:pt idx="34">
                  <c:v>0.24659177321476178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32-4058-ACD9-D82ED630B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716943"/>
        <c:axId val="544590975"/>
      </c:scatterChart>
      <c:valAx>
        <c:axId val="546716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590975"/>
        <c:crosses val="autoZero"/>
        <c:crossBetween val="midCat"/>
      </c:valAx>
      <c:valAx>
        <c:axId val="54459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6716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457199</xdr:colOff>
      <xdr:row>4</xdr:row>
      <xdr:rowOff>80961</xdr:rowOff>
    </xdr:from>
    <xdr:to>
      <xdr:col>28</xdr:col>
      <xdr:colOff>9524</xdr:colOff>
      <xdr:row>30</xdr:row>
      <xdr:rowOff>104774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E278CE4-86E5-44CF-A549-7054D921E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8"/>
  <sheetViews>
    <sheetView workbookViewId="0">
      <selection activeCell="G4" sqref="G4"/>
    </sheetView>
  </sheetViews>
  <sheetFormatPr defaultRowHeight="15" x14ac:dyDescent="0.25"/>
  <cols>
    <col min="10" max="10" width="10.85546875" customWidth="1"/>
  </cols>
  <sheetData>
    <row r="1" spans="2:15" x14ac:dyDescent="0.25">
      <c r="F1">
        <v>1.0000000000000001E-5</v>
      </c>
    </row>
    <row r="3" spans="2:15" x14ac:dyDescent="0.25">
      <c r="B3" t="s">
        <v>0</v>
      </c>
      <c r="C3" t="s">
        <v>1</v>
      </c>
      <c r="E3" t="s">
        <v>2</v>
      </c>
      <c r="F3" t="s">
        <v>3</v>
      </c>
      <c r="G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</row>
    <row r="4" spans="2:15" x14ac:dyDescent="0.25">
      <c r="B4">
        <v>0.2</v>
      </c>
      <c r="C4">
        <f t="shared" ref="C4:C38" si="0">(SIN($B4+3)^2)/2+(LN($B4+2))/2-1</f>
        <v>-0.60406754950741304</v>
      </c>
      <c r="E4">
        <v>0.2</v>
      </c>
      <c r="F4">
        <v>1.8</v>
      </c>
      <c r="G4">
        <f t="shared" ref="G4:G38" si="1">(E4+F4)/2</f>
        <v>1</v>
      </c>
      <c r="J4" s="1">
        <f>(SIN(((E4+3)^2)/2))/2+(LN(E4+2))/2-1</f>
        <v>-1.0648065571524983</v>
      </c>
      <c r="K4" s="2">
        <f t="shared" ref="K4:L19" si="2">(SIN(((F4+3)^2)/2))/2+(LN(F4+2))/2-1</f>
        <v>-0.76530528628790906</v>
      </c>
      <c r="L4" s="2">
        <f t="shared" si="2"/>
        <v>4.3985267645745729E-2</v>
      </c>
      <c r="M4">
        <f t="shared" ref="M4:M38" si="3">IF(SIGN(L4)&lt;0,L4*-1,L4)</f>
        <v>4.3985267645745729E-2</v>
      </c>
      <c r="N4">
        <f t="shared" ref="N4:N38" si="4">J4*L4</f>
        <v>-4.6835801407297685E-2</v>
      </c>
      <c r="O4">
        <f>IF(M4&lt;$F$1,G4,0)</f>
        <v>0</v>
      </c>
    </row>
    <row r="5" spans="2:15" x14ac:dyDescent="0.25">
      <c r="B5">
        <v>0.4</v>
      </c>
      <c r="C5">
        <f t="shared" si="0"/>
        <v>-0.52961500391050642</v>
      </c>
      <c r="E5" s="3">
        <f t="shared" ref="E5:E38" si="5">IF(N4&lt;0,E4,G4)</f>
        <v>0.2</v>
      </c>
      <c r="F5" s="2">
        <f t="shared" ref="F5:F38" si="6">IF(N4&gt;0,F4,G4)</f>
        <v>1</v>
      </c>
      <c r="G5">
        <f t="shared" si="1"/>
        <v>0.6</v>
      </c>
      <c r="J5" s="2">
        <f t="shared" ref="J5:J38" si="7">(SIN(((E5+3)^2)/2))/2+(LN(E5+2))/2-1</f>
        <v>-1.0648065571524983</v>
      </c>
      <c r="K5" s="2">
        <f t="shared" si="2"/>
        <v>4.3985267645745729E-2</v>
      </c>
      <c r="L5" s="2">
        <f t="shared" si="2"/>
        <v>-0.42447101993600966</v>
      </c>
      <c r="M5">
        <f t="shared" si="3"/>
        <v>0.42447101993600966</v>
      </c>
      <c r="N5">
        <f t="shared" si="4"/>
        <v>0.45197952534907193</v>
      </c>
      <c r="O5" s="4">
        <f t="shared" ref="O5:O38" si="8">IF(M5&lt;$F$1,G5,0)</f>
        <v>0</v>
      </c>
    </row>
    <row r="6" spans="2:15" x14ac:dyDescent="0.25">
      <c r="B6" s="4">
        <v>0.6</v>
      </c>
      <c r="C6">
        <f t="shared" si="0"/>
        <v>-0.42433210611934546</v>
      </c>
      <c r="E6" s="2">
        <f t="shared" si="5"/>
        <v>0.6</v>
      </c>
      <c r="F6" s="2">
        <f t="shared" si="6"/>
        <v>1</v>
      </c>
      <c r="G6">
        <f t="shared" si="1"/>
        <v>0.8</v>
      </c>
      <c r="J6" s="2">
        <f t="shared" si="7"/>
        <v>-0.42447101993600966</v>
      </c>
      <c r="K6" s="2">
        <f t="shared" si="2"/>
        <v>4.3985267645745729E-2</v>
      </c>
      <c r="L6" s="2">
        <f t="shared" si="2"/>
        <v>-8.2352616039814253E-2</v>
      </c>
      <c r="M6">
        <f t="shared" si="3"/>
        <v>8.2352616039814253E-2</v>
      </c>
      <c r="N6">
        <f t="shared" si="4"/>
        <v>3.4956298924818545E-2</v>
      </c>
      <c r="O6" s="4">
        <f t="shared" si="8"/>
        <v>0</v>
      </c>
    </row>
    <row r="7" spans="2:15" x14ac:dyDescent="0.25">
      <c r="B7">
        <v>0.79999999999999993</v>
      </c>
      <c r="C7">
        <f t="shared" si="0"/>
        <v>-0.29800525205498485</v>
      </c>
      <c r="E7" s="2">
        <f t="shared" si="5"/>
        <v>0.8</v>
      </c>
      <c r="F7" s="2">
        <f t="shared" si="6"/>
        <v>1</v>
      </c>
      <c r="G7">
        <f t="shared" si="1"/>
        <v>0.9</v>
      </c>
      <c r="J7" s="2">
        <f t="shared" si="7"/>
        <v>-8.2352616039814253E-2</v>
      </c>
      <c r="K7" s="2">
        <f t="shared" si="2"/>
        <v>4.3985267645745729E-2</v>
      </c>
      <c r="L7" s="2">
        <f t="shared" si="2"/>
        <v>1.6937302015779032E-2</v>
      </c>
      <c r="M7">
        <f t="shared" si="3"/>
        <v>1.6937302015779032E-2</v>
      </c>
      <c r="N7">
        <f t="shared" si="4"/>
        <v>-1.3948311296558226E-3</v>
      </c>
      <c r="O7" s="4">
        <f t="shared" si="8"/>
        <v>0</v>
      </c>
    </row>
    <row r="8" spans="2:15" x14ac:dyDescent="0.25">
      <c r="B8" s="4">
        <v>0.99999999999999989</v>
      </c>
      <c r="C8">
        <f t="shared" si="0"/>
        <v>-0.16431884721379175</v>
      </c>
      <c r="E8" s="2">
        <f t="shared" si="5"/>
        <v>0.8</v>
      </c>
      <c r="F8" s="2">
        <f t="shared" si="6"/>
        <v>0.9</v>
      </c>
      <c r="G8">
        <f t="shared" si="1"/>
        <v>0.85000000000000009</v>
      </c>
      <c r="J8" s="2">
        <f t="shared" si="7"/>
        <v>-8.2352616039814253E-2</v>
      </c>
      <c r="K8" s="2">
        <f t="shared" si="2"/>
        <v>1.6937302015779032E-2</v>
      </c>
      <c r="L8" s="2">
        <f t="shared" si="2"/>
        <v>-2.4548113656577497E-2</v>
      </c>
      <c r="M8">
        <f t="shared" si="3"/>
        <v>2.4548113656577497E-2</v>
      </c>
      <c r="N8">
        <f t="shared" si="4"/>
        <v>2.0216013784618474E-3</v>
      </c>
      <c r="O8" s="4">
        <f t="shared" si="8"/>
        <v>0</v>
      </c>
    </row>
    <row r="9" spans="2:15" x14ac:dyDescent="0.25">
      <c r="B9">
        <v>1.1999999999999997</v>
      </c>
      <c r="C9">
        <f t="shared" si="0"/>
        <v>-3.8602431567988482E-2</v>
      </c>
      <c r="E9" s="2">
        <f t="shared" si="5"/>
        <v>0.85000000000000009</v>
      </c>
      <c r="F9" s="2">
        <f t="shared" si="6"/>
        <v>0.9</v>
      </c>
      <c r="G9">
        <f t="shared" si="1"/>
        <v>0.875</v>
      </c>
      <c r="J9" s="2">
        <f t="shared" si="7"/>
        <v>-2.4548113656577497E-2</v>
      </c>
      <c r="K9" s="2">
        <f t="shared" si="2"/>
        <v>1.6937302015779032E-2</v>
      </c>
      <c r="L9" s="2">
        <f t="shared" si="2"/>
        <v>-1.6339567226766327E-3</v>
      </c>
      <c r="M9">
        <f t="shared" si="3"/>
        <v>1.6339567226766327E-3</v>
      </c>
      <c r="N9">
        <f t="shared" si="4"/>
        <v>4.0110555338194857E-5</v>
      </c>
      <c r="O9" s="4">
        <f t="shared" si="8"/>
        <v>0</v>
      </c>
    </row>
    <row r="10" spans="2:15" x14ac:dyDescent="0.25">
      <c r="B10" s="4">
        <v>1.4</v>
      </c>
      <c r="C10">
        <f t="shared" si="0"/>
        <v>6.4660969326471696E-2</v>
      </c>
      <c r="E10" s="2">
        <f t="shared" si="5"/>
        <v>0.875</v>
      </c>
      <c r="F10" s="2">
        <f t="shared" si="6"/>
        <v>0.9</v>
      </c>
      <c r="G10">
        <f t="shared" si="1"/>
        <v>0.88749999999999996</v>
      </c>
      <c r="J10" s="2">
        <f t="shared" si="7"/>
        <v>-1.6339567226766327E-3</v>
      </c>
      <c r="K10" s="2">
        <f t="shared" si="2"/>
        <v>1.6937302015779032E-2</v>
      </c>
      <c r="L10" s="2">
        <f t="shared" si="2"/>
        <v>8.2091849000991424E-3</v>
      </c>
      <c r="M10">
        <f t="shared" si="3"/>
        <v>8.2091849000991424E-3</v>
      </c>
      <c r="N10">
        <f t="shared" si="4"/>
        <v>-1.3413452855212495E-5</v>
      </c>
      <c r="O10" s="4">
        <f t="shared" si="8"/>
        <v>0</v>
      </c>
    </row>
    <row r="11" spans="2:15" x14ac:dyDescent="0.25">
      <c r="B11">
        <v>1.5999999999999996</v>
      </c>
      <c r="C11">
        <f t="shared" si="0"/>
        <v>0.1341778280820729</v>
      </c>
      <c r="E11" s="2">
        <f t="shared" si="5"/>
        <v>0.875</v>
      </c>
      <c r="F11" s="2">
        <f t="shared" si="6"/>
        <v>0.88749999999999996</v>
      </c>
      <c r="G11">
        <f t="shared" si="1"/>
        <v>0.88124999999999998</v>
      </c>
      <c r="J11" s="2">
        <f t="shared" si="7"/>
        <v>-1.6339567226766327E-3</v>
      </c>
      <c r="K11" s="2">
        <f t="shared" si="2"/>
        <v>8.2091849000991424E-3</v>
      </c>
      <c r="L11" s="2">
        <f t="shared" si="2"/>
        <v>3.4252475282798844E-3</v>
      </c>
      <c r="M11">
        <f t="shared" si="3"/>
        <v>3.4252475282798844E-3</v>
      </c>
      <c r="N11">
        <f t="shared" si="4"/>
        <v>-5.5967062256644365E-6</v>
      </c>
      <c r="O11" s="4">
        <f t="shared" si="8"/>
        <v>0</v>
      </c>
    </row>
    <row r="12" spans="2:15" x14ac:dyDescent="0.25">
      <c r="B12" s="4">
        <v>1.7999999999999998</v>
      </c>
      <c r="C12">
        <f t="shared" si="0"/>
        <v>0.16367249731470168</v>
      </c>
      <c r="E12" s="2">
        <f t="shared" si="5"/>
        <v>0.875</v>
      </c>
      <c r="F12" s="2">
        <f t="shared" si="6"/>
        <v>0.88124999999999998</v>
      </c>
      <c r="G12">
        <f t="shared" si="1"/>
        <v>0.87812500000000004</v>
      </c>
      <c r="J12" s="2">
        <f t="shared" si="7"/>
        <v>-1.6339567226766327E-3</v>
      </c>
      <c r="K12" s="2">
        <f t="shared" si="2"/>
        <v>3.4252475282798844E-3</v>
      </c>
      <c r="L12" s="2">
        <f t="shared" si="2"/>
        <v>9.298279130323106E-4</v>
      </c>
      <c r="M12">
        <f t="shared" si="3"/>
        <v>9.298279130323106E-4</v>
      </c>
      <c r="N12">
        <f t="shared" si="4"/>
        <v>-1.5192985694315273E-6</v>
      </c>
      <c r="O12" s="4">
        <f t="shared" si="8"/>
        <v>0</v>
      </c>
    </row>
    <row r="13" spans="2:15" x14ac:dyDescent="0.25">
      <c r="B13">
        <v>1.9999999999999996</v>
      </c>
      <c r="C13">
        <f t="shared" si="0"/>
        <v>0.15291506282905831</v>
      </c>
      <c r="E13" s="2">
        <f t="shared" si="5"/>
        <v>0.875</v>
      </c>
      <c r="F13" s="2">
        <f t="shared" si="6"/>
        <v>0.87812500000000004</v>
      </c>
      <c r="G13">
        <f t="shared" si="1"/>
        <v>0.87656250000000002</v>
      </c>
      <c r="J13" s="2">
        <f t="shared" si="7"/>
        <v>-1.6339567226766327E-3</v>
      </c>
      <c r="K13" s="2">
        <f t="shared" si="2"/>
        <v>9.298279130323106E-4</v>
      </c>
      <c r="L13" s="2">
        <f t="shared" si="2"/>
        <v>-3.4354748427567472E-4</v>
      </c>
      <c r="M13">
        <f t="shared" si="3"/>
        <v>3.4354748427567472E-4</v>
      </c>
      <c r="N13">
        <f t="shared" si="4"/>
        <v>5.6134172149088351E-7</v>
      </c>
      <c r="O13" s="4">
        <f t="shared" si="8"/>
        <v>0</v>
      </c>
    </row>
    <row r="14" spans="2:15" x14ac:dyDescent="0.25">
      <c r="B14" s="4">
        <v>2.1999999999999997</v>
      </c>
      <c r="C14">
        <f t="shared" si="0"/>
        <v>0.10778832700146879</v>
      </c>
      <c r="E14" s="2">
        <f t="shared" si="5"/>
        <v>0.87656250000000002</v>
      </c>
      <c r="F14" s="2">
        <f t="shared" si="6"/>
        <v>0.87812500000000004</v>
      </c>
      <c r="G14">
        <f t="shared" si="1"/>
        <v>0.87734375000000009</v>
      </c>
      <c r="J14" s="2">
        <f t="shared" si="7"/>
        <v>-3.4354748427567472E-4</v>
      </c>
      <c r="K14" s="2">
        <f t="shared" si="2"/>
        <v>9.298279130323106E-4</v>
      </c>
      <c r="L14" s="2">
        <f t="shared" si="2"/>
        <v>2.9527305393939329E-4</v>
      </c>
      <c r="M14">
        <f t="shared" si="3"/>
        <v>2.9527305393939329E-4</v>
      </c>
      <c r="N14">
        <f t="shared" si="4"/>
        <v>-1.0144031485527417E-7</v>
      </c>
      <c r="O14" s="4">
        <f t="shared" si="8"/>
        <v>0</v>
      </c>
    </row>
    <row r="15" spans="2:15" x14ac:dyDescent="0.25">
      <c r="B15">
        <v>2.3999999999999995</v>
      </c>
      <c r="C15">
        <f t="shared" si="0"/>
        <v>3.9384747075941862E-2</v>
      </c>
      <c r="E15" s="2">
        <f t="shared" si="5"/>
        <v>0.87656250000000002</v>
      </c>
      <c r="F15" s="2">
        <f t="shared" si="6"/>
        <v>0.87734375000000009</v>
      </c>
      <c r="G15">
        <f t="shared" si="1"/>
        <v>0.876953125</v>
      </c>
      <c r="J15" s="2">
        <f t="shared" si="7"/>
        <v>-3.4354748427567472E-4</v>
      </c>
      <c r="K15" s="2">
        <f t="shared" si="2"/>
        <v>2.9527305393939329E-4</v>
      </c>
      <c r="L15" s="2">
        <f t="shared" si="2"/>
        <v>-2.3604455145709302E-5</v>
      </c>
      <c r="M15">
        <f t="shared" si="3"/>
        <v>2.3604455145709302E-5</v>
      </c>
      <c r="N15">
        <f t="shared" si="4"/>
        <v>8.1092511830064353E-9</v>
      </c>
      <c r="O15" s="4">
        <f t="shared" si="8"/>
        <v>0</v>
      </c>
    </row>
    <row r="16" spans="2:15" x14ac:dyDescent="0.25">
      <c r="B16" s="4">
        <v>2.5999999999999996</v>
      </c>
      <c r="C16">
        <f t="shared" si="0"/>
        <v>-3.7723064207162982E-2</v>
      </c>
      <c r="E16" s="2">
        <f t="shared" si="5"/>
        <v>0.876953125</v>
      </c>
      <c r="F16" s="2">
        <f t="shared" si="6"/>
        <v>0.87734375000000009</v>
      </c>
      <c r="G16">
        <f t="shared" si="1"/>
        <v>0.87714843750000004</v>
      </c>
      <c r="J16" s="2">
        <f t="shared" si="7"/>
        <v>-2.3604455145709302E-5</v>
      </c>
      <c r="K16" s="2">
        <f t="shared" si="2"/>
        <v>2.9527305393939329E-4</v>
      </c>
      <c r="L16" s="2">
        <f t="shared" si="2"/>
        <v>1.3596754571776337E-4</v>
      </c>
      <c r="M16">
        <f t="shared" si="3"/>
        <v>1.3596754571776337E-4</v>
      </c>
      <c r="N16">
        <f t="shared" si="4"/>
        <v>-3.2094398341671245E-9</v>
      </c>
      <c r="O16" s="4">
        <f t="shared" si="8"/>
        <v>0</v>
      </c>
    </row>
    <row r="17" spans="2:15" x14ac:dyDescent="0.25">
      <c r="B17">
        <v>2.8</v>
      </c>
      <c r="C17">
        <f t="shared" si="0"/>
        <v>-0.10776444848507083</v>
      </c>
      <c r="E17" s="2">
        <f t="shared" si="5"/>
        <v>0.876953125</v>
      </c>
      <c r="F17" s="2">
        <f t="shared" si="6"/>
        <v>0.87714843750000004</v>
      </c>
      <c r="G17">
        <f t="shared" si="1"/>
        <v>0.87705078125000002</v>
      </c>
      <c r="J17" s="2">
        <f t="shared" si="7"/>
        <v>-2.3604455145709302E-5</v>
      </c>
      <c r="K17" s="2">
        <f t="shared" si="2"/>
        <v>1.3596754571776337E-4</v>
      </c>
      <c r="L17" s="2">
        <f t="shared" si="2"/>
        <v>5.6214849831981439E-5</v>
      </c>
      <c r="M17">
        <f t="shared" si="3"/>
        <v>5.6214849831981439E-5</v>
      </c>
      <c r="N17">
        <f t="shared" si="4"/>
        <v>-1.32692090138179E-9</v>
      </c>
      <c r="O17" s="4">
        <f t="shared" si="8"/>
        <v>0</v>
      </c>
    </row>
    <row r="18" spans="2:15" x14ac:dyDescent="0.25">
      <c r="B18" s="4">
        <v>2.9999999999999996</v>
      </c>
      <c r="C18">
        <f t="shared" si="0"/>
        <v>-0.15624453346607292</v>
      </c>
      <c r="E18" s="2">
        <f t="shared" si="5"/>
        <v>0.876953125</v>
      </c>
      <c r="F18" s="2">
        <f t="shared" si="6"/>
        <v>0.87705078125000002</v>
      </c>
      <c r="G18">
        <f t="shared" si="1"/>
        <v>0.87700195312499996</v>
      </c>
      <c r="J18" s="2">
        <f t="shared" si="7"/>
        <v>-2.3604455145709302E-5</v>
      </c>
      <c r="K18" s="2">
        <f t="shared" si="2"/>
        <v>5.6214849831981439E-5</v>
      </c>
      <c r="L18" s="2">
        <f t="shared" si="2"/>
        <v>1.6313522600119867E-5</v>
      </c>
      <c r="M18">
        <f t="shared" si="3"/>
        <v>1.6313522600119867E-5</v>
      </c>
      <c r="N18">
        <f t="shared" si="4"/>
        <v>-3.850718124830444E-10</v>
      </c>
      <c r="O18" s="4">
        <f t="shared" si="8"/>
        <v>0</v>
      </c>
    </row>
    <row r="19" spans="2:15" x14ac:dyDescent="0.25">
      <c r="B19">
        <v>3.1999999999999993</v>
      </c>
      <c r="C19">
        <f t="shared" si="0"/>
        <v>-0.17221876277602499</v>
      </c>
      <c r="E19" s="2">
        <f t="shared" si="5"/>
        <v>0.876953125</v>
      </c>
      <c r="F19" s="2">
        <f t="shared" si="6"/>
        <v>0.87700195312499996</v>
      </c>
      <c r="G19">
        <f t="shared" si="1"/>
        <v>0.87697753906249998</v>
      </c>
      <c r="J19" s="2">
        <f t="shared" si="7"/>
        <v>-2.3604455145709302E-5</v>
      </c>
      <c r="K19" s="2">
        <f t="shared" si="2"/>
        <v>1.6313522600119867E-5</v>
      </c>
      <c r="L19" s="2">
        <f t="shared" si="2"/>
        <v>-3.643385068530236E-6</v>
      </c>
      <c r="M19">
        <f t="shared" si="3"/>
        <v>3.643385068530236E-6</v>
      </c>
      <c r="N19">
        <f t="shared" si="4"/>
        <v>8.6000119428668967E-11</v>
      </c>
      <c r="O19" s="5">
        <f t="shared" si="8"/>
        <v>0.87697753906249998</v>
      </c>
    </row>
    <row r="20" spans="2:15" x14ac:dyDescent="0.25">
      <c r="B20" s="4">
        <v>3.3999999999999995</v>
      </c>
      <c r="C20">
        <f t="shared" si="0"/>
        <v>-0.15000866463924467</v>
      </c>
      <c r="E20" s="2">
        <f t="shared" si="5"/>
        <v>0.87697753906249998</v>
      </c>
      <c r="F20" s="2">
        <f t="shared" si="6"/>
        <v>0.87700195312499996</v>
      </c>
      <c r="G20">
        <f t="shared" si="1"/>
        <v>0.87698974609374991</v>
      </c>
      <c r="J20" s="2">
        <f t="shared" si="7"/>
        <v>-3.643385068530236E-6</v>
      </c>
      <c r="K20" s="2">
        <f t="shared" ref="K20:K38" si="9">(SIN(((F20+3)^2)/2))/2+(LN(F20+2))/2-1</f>
        <v>1.6313522600119867E-5</v>
      </c>
      <c r="L20" s="2">
        <f t="shared" ref="L20:L38" si="10">(SIN(((G20+3)^2)/2))/2+(LN(G20+2))/2-1</f>
        <v>6.3355890804750459E-6</v>
      </c>
      <c r="M20">
        <f t="shared" si="3"/>
        <v>6.3355890804750459E-6</v>
      </c>
      <c r="N20">
        <f t="shared" si="4"/>
        <v>-2.3082990656145989E-11</v>
      </c>
      <c r="O20" s="4">
        <f t="shared" si="8"/>
        <v>0.87698974609374991</v>
      </c>
    </row>
    <row r="21" spans="2:15" x14ac:dyDescent="0.25">
      <c r="B21">
        <v>3.5999999999999996</v>
      </c>
      <c r="C21">
        <f t="shared" si="0"/>
        <v>-9.0087690539560894E-2</v>
      </c>
      <c r="E21" s="2">
        <f t="shared" si="5"/>
        <v>0.87697753906249998</v>
      </c>
      <c r="F21" s="2">
        <f t="shared" si="6"/>
        <v>0.87698974609374991</v>
      </c>
      <c r="G21">
        <f t="shared" si="1"/>
        <v>0.876983642578125</v>
      </c>
      <c r="J21" s="2">
        <f t="shared" si="7"/>
        <v>-3.643385068530236E-6</v>
      </c>
      <c r="K21" s="2">
        <f t="shared" si="9"/>
        <v>6.3355890804750459E-6</v>
      </c>
      <c r="L21" s="2">
        <f t="shared" si="10"/>
        <v>1.3462320829216168E-6</v>
      </c>
      <c r="M21">
        <f t="shared" si="3"/>
        <v>1.3462320829216168E-6</v>
      </c>
      <c r="N21">
        <f t="shared" si="4"/>
        <v>-4.904841869692977E-12</v>
      </c>
      <c r="O21" s="4">
        <f t="shared" si="8"/>
        <v>0.876983642578125</v>
      </c>
    </row>
    <row r="22" spans="2:15" x14ac:dyDescent="0.25">
      <c r="B22" s="4">
        <v>3.7999999999999994</v>
      </c>
      <c r="C22">
        <f t="shared" si="0"/>
        <v>1.0029606628991772E-3</v>
      </c>
      <c r="E22" s="2">
        <f t="shared" si="5"/>
        <v>0.87697753906249998</v>
      </c>
      <c r="F22" s="2">
        <f t="shared" si="6"/>
        <v>0.876983642578125</v>
      </c>
      <c r="G22">
        <f t="shared" si="1"/>
        <v>0.87698059082031254</v>
      </c>
      <c r="J22" s="2">
        <f t="shared" si="7"/>
        <v>-3.643385068530236E-6</v>
      </c>
      <c r="K22" s="2">
        <f t="shared" si="9"/>
        <v>1.3462320829216168E-6</v>
      </c>
      <c r="L22" s="2">
        <f t="shared" si="10"/>
        <v>-1.1485439739278291E-6</v>
      </c>
      <c r="M22">
        <f t="shared" si="3"/>
        <v>1.1485439739278291E-6</v>
      </c>
      <c r="N22">
        <f t="shared" si="4"/>
        <v>4.1845879651590331E-12</v>
      </c>
      <c r="O22" s="4">
        <f t="shared" si="8"/>
        <v>0.87698059082031254</v>
      </c>
    </row>
    <row r="23" spans="2:15" x14ac:dyDescent="0.25">
      <c r="B23">
        <v>3.9999999999999991</v>
      </c>
      <c r="C23">
        <f t="shared" si="0"/>
        <v>0.11169543006206872</v>
      </c>
      <c r="E23" s="2">
        <f t="shared" si="5"/>
        <v>0.87698059082031254</v>
      </c>
      <c r="F23" s="2">
        <f t="shared" si="6"/>
        <v>0.876983642578125</v>
      </c>
      <c r="G23">
        <f t="shared" si="1"/>
        <v>0.87698211669921877</v>
      </c>
      <c r="J23" s="2">
        <f t="shared" si="7"/>
        <v>-1.1485439739278291E-6</v>
      </c>
      <c r="K23" s="2">
        <f t="shared" si="9"/>
        <v>1.3462320829216168E-6</v>
      </c>
      <c r="L23" s="2">
        <f t="shared" si="10"/>
        <v>9.8852184216013939E-8</v>
      </c>
      <c r="M23">
        <f t="shared" si="3"/>
        <v>9.8852184216013939E-8</v>
      </c>
      <c r="N23">
        <f t="shared" si="4"/>
        <v>-1.1353608049090648E-13</v>
      </c>
      <c r="O23" s="4">
        <f t="shared" si="8"/>
        <v>0.87698211669921877</v>
      </c>
    </row>
    <row r="24" spans="2:15" x14ac:dyDescent="0.25">
      <c r="B24" s="4">
        <v>4.1999999999999993</v>
      </c>
      <c r="C24">
        <f t="shared" si="0"/>
        <v>0.2272289850789615</v>
      </c>
      <c r="E24" s="2">
        <f t="shared" si="5"/>
        <v>0.87698059082031254</v>
      </c>
      <c r="F24" s="2">
        <f t="shared" si="6"/>
        <v>0.87698211669921877</v>
      </c>
      <c r="G24">
        <f t="shared" si="1"/>
        <v>0.87698135375976571</v>
      </c>
      <c r="J24" s="2">
        <f t="shared" si="7"/>
        <v>-1.1485439739278291E-6</v>
      </c>
      <c r="K24" s="2">
        <f t="shared" si="9"/>
        <v>9.8852184216013939E-8</v>
      </c>
      <c r="L24" s="2">
        <f t="shared" si="10"/>
        <v>-5.2484386237061642E-7</v>
      </c>
      <c r="M24">
        <f t="shared" si="3"/>
        <v>5.2484386237061642E-7</v>
      </c>
      <c r="N24">
        <f t="shared" si="4"/>
        <v>6.0280625537877837E-13</v>
      </c>
      <c r="O24" s="4">
        <f t="shared" si="8"/>
        <v>0.87698135375976571</v>
      </c>
    </row>
    <row r="25" spans="2:15" x14ac:dyDescent="0.25">
      <c r="B25">
        <v>4.3999999999999995</v>
      </c>
      <c r="C25">
        <f t="shared" si="0"/>
        <v>0.33198711592149288</v>
      </c>
      <c r="E25" s="2">
        <f t="shared" si="5"/>
        <v>0.87698135375976571</v>
      </c>
      <c r="F25" s="2">
        <f t="shared" si="6"/>
        <v>0.87698211669921877</v>
      </c>
      <c r="G25">
        <f t="shared" si="1"/>
        <v>0.87698173522949219</v>
      </c>
      <c r="J25" s="2">
        <f t="shared" si="7"/>
        <v>-5.2484386237061642E-7</v>
      </c>
      <c r="K25" s="2">
        <f t="shared" si="9"/>
        <v>9.8852184216013939E-8</v>
      </c>
      <c r="L25" s="2">
        <f t="shared" si="10"/>
        <v>-2.1299533092822287E-7</v>
      </c>
      <c r="M25">
        <f t="shared" si="3"/>
        <v>2.1299533092822287E-7</v>
      </c>
      <c r="N25">
        <f t="shared" si="4"/>
        <v>1.117892921512761E-13</v>
      </c>
      <c r="O25" s="4">
        <f t="shared" si="8"/>
        <v>0.87698173522949219</v>
      </c>
    </row>
    <row r="26" spans="2:15" x14ac:dyDescent="0.25">
      <c r="B26" s="4">
        <v>4.5999999999999988</v>
      </c>
      <c r="C26">
        <f t="shared" si="0"/>
        <v>0.41196907026895957</v>
      </c>
      <c r="E26" s="2">
        <f t="shared" si="5"/>
        <v>0.87698173522949219</v>
      </c>
      <c r="F26" s="2">
        <f t="shared" si="6"/>
        <v>0.87698211669921877</v>
      </c>
      <c r="G26">
        <f t="shared" si="1"/>
        <v>0.87698192596435542</v>
      </c>
      <c r="J26" s="2">
        <f t="shared" si="7"/>
        <v>-2.1299533092822287E-7</v>
      </c>
      <c r="K26" s="2">
        <f t="shared" si="9"/>
        <v>9.8852184216013939E-8</v>
      </c>
      <c r="L26" s="2">
        <f t="shared" si="10"/>
        <v>-5.7071446124545844E-8</v>
      </c>
      <c r="M26">
        <f t="shared" si="3"/>
        <v>5.7071446124545844E-8</v>
      </c>
      <c r="N26">
        <f t="shared" si="4"/>
        <v>1.2155951553849885E-14</v>
      </c>
      <c r="O26" s="4">
        <f t="shared" si="8"/>
        <v>0.87698192596435542</v>
      </c>
    </row>
    <row r="27" spans="2:15" x14ac:dyDescent="0.25">
      <c r="B27">
        <v>4.7999999999999989</v>
      </c>
      <c r="C27">
        <f t="shared" si="0"/>
        <v>0.45700571238698418</v>
      </c>
      <c r="E27" s="2">
        <f t="shared" si="5"/>
        <v>0.87698192596435542</v>
      </c>
      <c r="F27" s="2">
        <f t="shared" si="6"/>
        <v>0.87698211669921877</v>
      </c>
      <c r="G27">
        <f t="shared" si="1"/>
        <v>0.87698202133178715</v>
      </c>
      <c r="J27" s="2">
        <f t="shared" si="7"/>
        <v>-5.7071446124545844E-8</v>
      </c>
      <c r="K27" s="2">
        <f t="shared" si="9"/>
        <v>9.8852184216013939E-8</v>
      </c>
      <c r="L27" s="2">
        <f t="shared" si="10"/>
        <v>2.0890400520556796E-8</v>
      </c>
      <c r="M27">
        <f t="shared" si="3"/>
        <v>2.0890400520556796E-8</v>
      </c>
      <c r="N27">
        <f t="shared" si="4"/>
        <v>-1.1922453678291416E-15</v>
      </c>
      <c r="O27" s="4">
        <f t="shared" si="8"/>
        <v>0.87698202133178715</v>
      </c>
    </row>
    <row r="28" spans="2:15" x14ac:dyDescent="0.25">
      <c r="B28" s="4">
        <v>4.9999999999999991</v>
      </c>
      <c r="C28">
        <f t="shared" si="0"/>
        <v>0.46236994460850278</v>
      </c>
      <c r="E28" s="2">
        <f t="shared" si="5"/>
        <v>0.87698192596435542</v>
      </c>
      <c r="F28" s="2">
        <f t="shared" si="6"/>
        <v>0.87698202133178715</v>
      </c>
      <c r="G28">
        <f t="shared" si="1"/>
        <v>0.87698197364807129</v>
      </c>
      <c r="J28" s="2">
        <f t="shared" si="7"/>
        <v>-5.7071446124545844E-8</v>
      </c>
      <c r="K28" s="2">
        <f t="shared" si="9"/>
        <v>2.0890400520556796E-8</v>
      </c>
      <c r="L28" s="2">
        <f t="shared" si="10"/>
        <v>-1.8090514863899898E-8</v>
      </c>
      <c r="M28">
        <f t="shared" si="3"/>
        <v>1.8090514863899898E-8</v>
      </c>
      <c r="N28">
        <f t="shared" si="4"/>
        <v>1.0324518444203589E-15</v>
      </c>
      <c r="O28" s="4">
        <f t="shared" si="8"/>
        <v>0.87698197364807129</v>
      </c>
    </row>
    <row r="29" spans="2:15" x14ac:dyDescent="0.25">
      <c r="B29">
        <v>5.1999999999999993</v>
      </c>
      <c r="C29">
        <f t="shared" si="0"/>
        <v>0.42952750314652266</v>
      </c>
      <c r="E29" s="2">
        <f t="shared" si="5"/>
        <v>0.87698197364807129</v>
      </c>
      <c r="F29" s="2">
        <f t="shared" si="6"/>
        <v>0.87698202133178715</v>
      </c>
      <c r="G29">
        <f t="shared" si="1"/>
        <v>0.87698199748992922</v>
      </c>
      <c r="J29" s="2">
        <f t="shared" si="7"/>
        <v>-1.8090514863899898E-8</v>
      </c>
      <c r="K29" s="2">
        <f t="shared" si="9"/>
        <v>2.0890400520556796E-8</v>
      </c>
      <c r="L29" s="2">
        <f t="shared" si="10"/>
        <v>1.3999448267298931E-9</v>
      </c>
      <c r="M29">
        <f t="shared" si="3"/>
        <v>1.3999448267298931E-9</v>
      </c>
      <c r="N29">
        <f t="shared" si="4"/>
        <v>-2.5325722696596898E-17</v>
      </c>
      <c r="O29" s="4">
        <f t="shared" si="8"/>
        <v>0.87698199748992922</v>
      </c>
    </row>
    <row r="30" spans="2:15" x14ac:dyDescent="0.25">
      <c r="B30" s="4">
        <v>5.3999999999999995</v>
      </c>
      <c r="C30">
        <f t="shared" si="0"/>
        <v>0.36590964695790329</v>
      </c>
      <c r="E30" s="2">
        <f t="shared" si="5"/>
        <v>0.87698197364807129</v>
      </c>
      <c r="F30" s="2">
        <f t="shared" si="6"/>
        <v>0.87698199748992922</v>
      </c>
      <c r="G30">
        <f t="shared" si="1"/>
        <v>0.8769819855690002</v>
      </c>
      <c r="J30" s="2">
        <f t="shared" si="7"/>
        <v>-1.8090514863899898E-8</v>
      </c>
      <c r="K30" s="2">
        <f t="shared" si="9"/>
        <v>1.3999448267298931E-9</v>
      </c>
      <c r="L30" s="2">
        <f t="shared" si="10"/>
        <v>-8.3452842414288853E-9</v>
      </c>
      <c r="M30">
        <f t="shared" si="3"/>
        <v>8.3452842414288853E-9</v>
      </c>
      <c r="N30">
        <f t="shared" si="4"/>
        <v>1.5097048861303883E-16</v>
      </c>
      <c r="O30" s="4">
        <f t="shared" si="8"/>
        <v>0.8769819855690002</v>
      </c>
    </row>
    <row r="31" spans="2:15" x14ac:dyDescent="0.25">
      <c r="B31">
        <v>5.5999999999999988</v>
      </c>
      <c r="C31">
        <f t="shared" si="0"/>
        <v>0.28374367232910336</v>
      </c>
      <c r="E31" s="2">
        <f t="shared" si="5"/>
        <v>0.8769819855690002</v>
      </c>
      <c r="F31" s="2">
        <f t="shared" si="6"/>
        <v>0.87698199748992922</v>
      </c>
      <c r="G31">
        <f t="shared" si="1"/>
        <v>0.87698199152946477</v>
      </c>
      <c r="J31" s="2">
        <f t="shared" si="7"/>
        <v>-8.3452842414288853E-9</v>
      </c>
      <c r="K31" s="2">
        <f t="shared" si="9"/>
        <v>1.3999448267298931E-9</v>
      </c>
      <c r="L31" s="2">
        <f t="shared" si="10"/>
        <v>-3.4726697073494961E-9</v>
      </c>
      <c r="M31">
        <f t="shared" si="3"/>
        <v>3.4726697073494961E-9</v>
      </c>
      <c r="N31">
        <f t="shared" si="4"/>
        <v>2.8980415784431208E-17</v>
      </c>
      <c r="O31" s="4">
        <f t="shared" si="8"/>
        <v>0.87698199152946477</v>
      </c>
    </row>
    <row r="32" spans="2:15" x14ac:dyDescent="0.25">
      <c r="B32" s="4">
        <v>5.7999999999999989</v>
      </c>
      <c r="C32">
        <f t="shared" si="0"/>
        <v>0.19812592811796303</v>
      </c>
      <c r="E32" s="2">
        <f t="shared" si="5"/>
        <v>0.87698199152946477</v>
      </c>
      <c r="F32" s="2">
        <f t="shared" si="6"/>
        <v>0.87698199748992922</v>
      </c>
      <c r="G32">
        <f t="shared" si="1"/>
        <v>0.87698199450969705</v>
      </c>
      <c r="J32" s="2">
        <f t="shared" si="7"/>
        <v>-3.4726697073494961E-9</v>
      </c>
      <c r="K32" s="2">
        <f t="shared" si="9"/>
        <v>1.3999448267298931E-9</v>
      </c>
      <c r="L32" s="2">
        <f t="shared" si="10"/>
        <v>-1.0363622182651966E-9</v>
      </c>
      <c r="M32">
        <f t="shared" si="3"/>
        <v>1.0363622182651966E-9</v>
      </c>
      <c r="N32">
        <f t="shared" si="4"/>
        <v>3.5989436812110748E-18</v>
      </c>
      <c r="O32" s="4">
        <f t="shared" si="8"/>
        <v>0.87698199450969705</v>
      </c>
    </row>
    <row r="33" spans="2:15" x14ac:dyDescent="0.25">
      <c r="B33">
        <v>5.9999999999999991</v>
      </c>
      <c r="C33">
        <f t="shared" si="0"/>
        <v>0.12464159377889783</v>
      </c>
      <c r="E33" s="2">
        <f t="shared" si="5"/>
        <v>0.87698199450969705</v>
      </c>
      <c r="F33" s="2">
        <f t="shared" si="6"/>
        <v>0.87698199748992922</v>
      </c>
      <c r="G33">
        <f t="shared" si="1"/>
        <v>0.87698199599981308</v>
      </c>
      <c r="J33" s="2">
        <f t="shared" si="7"/>
        <v>-1.0363622182651966E-9</v>
      </c>
      <c r="K33" s="2">
        <f t="shared" si="9"/>
        <v>1.3999448267298931E-9</v>
      </c>
      <c r="L33" s="2">
        <f t="shared" si="10"/>
        <v>1.8179124872119701E-10</v>
      </c>
      <c r="M33">
        <f t="shared" si="3"/>
        <v>1.8179124872119701E-10</v>
      </c>
      <c r="N33">
        <f t="shared" si="4"/>
        <v>-1.8840158178589981E-19</v>
      </c>
      <c r="O33" s="4">
        <f t="shared" si="8"/>
        <v>0.87698199599981308</v>
      </c>
    </row>
    <row r="34" spans="2:15" x14ac:dyDescent="0.25">
      <c r="B34" s="4">
        <v>6.1999999999999984</v>
      </c>
      <c r="C34">
        <f t="shared" si="0"/>
        <v>7.6907034038911526E-2</v>
      </c>
      <c r="E34" s="2">
        <f t="shared" si="5"/>
        <v>0.87698199450969705</v>
      </c>
      <c r="F34" s="2">
        <f t="shared" si="6"/>
        <v>0.87698199599981308</v>
      </c>
      <c r="G34">
        <f t="shared" si="1"/>
        <v>0.87698199525475506</v>
      </c>
      <c r="J34" s="2">
        <f t="shared" si="7"/>
        <v>-1.0363622182651966E-9</v>
      </c>
      <c r="K34" s="2">
        <f t="shared" si="9"/>
        <v>1.8179124872119701E-10</v>
      </c>
      <c r="L34" s="2">
        <f t="shared" si="10"/>
        <v>-4.2728565130545348E-10</v>
      </c>
      <c r="M34">
        <f t="shared" si="3"/>
        <v>4.2728565130545348E-10</v>
      </c>
      <c r="N34">
        <f t="shared" si="4"/>
        <v>4.4282270541980907E-19</v>
      </c>
      <c r="O34" s="4">
        <f t="shared" si="8"/>
        <v>0.87698199525475506</v>
      </c>
    </row>
    <row r="35" spans="2:15" x14ac:dyDescent="0.25">
      <c r="B35">
        <v>6.3999999999999986</v>
      </c>
      <c r="C35">
        <f t="shared" si="0"/>
        <v>6.4422763777831404E-2</v>
      </c>
      <c r="E35" s="2">
        <f t="shared" si="5"/>
        <v>0.87698199525475506</v>
      </c>
      <c r="F35" s="2">
        <f t="shared" si="6"/>
        <v>0.87698199599981308</v>
      </c>
      <c r="G35">
        <f t="shared" si="1"/>
        <v>0.87698199562728407</v>
      </c>
      <c r="J35" s="2">
        <f t="shared" si="7"/>
        <v>-4.2728565130545348E-10</v>
      </c>
      <c r="K35" s="2">
        <f t="shared" si="9"/>
        <v>1.8179124872119701E-10</v>
      </c>
      <c r="L35" s="2">
        <f t="shared" si="10"/>
        <v>-1.2274714578097701E-10</v>
      </c>
      <c r="M35">
        <f t="shared" si="3"/>
        <v>1.2274714578097701E-10</v>
      </c>
      <c r="N35">
        <f t="shared" si="4"/>
        <v>5.2448094130910207E-20</v>
      </c>
      <c r="O35" s="4">
        <f t="shared" si="8"/>
        <v>0.87698199562728407</v>
      </c>
    </row>
    <row r="36" spans="2:15" x14ac:dyDescent="0.25">
      <c r="B36" s="4">
        <v>6.5999999999999988</v>
      </c>
      <c r="C36">
        <f t="shared" si="0"/>
        <v>9.1076014955512985E-2</v>
      </c>
      <c r="E36" s="2">
        <f t="shared" si="5"/>
        <v>0.87698199562728407</v>
      </c>
      <c r="F36" s="2">
        <f t="shared" si="6"/>
        <v>0.87698199599981308</v>
      </c>
      <c r="G36">
        <f t="shared" si="1"/>
        <v>0.87698199581354852</v>
      </c>
      <c r="J36" s="2">
        <f t="shared" si="7"/>
        <v>-1.2274714578097701E-10</v>
      </c>
      <c r="K36" s="2">
        <f t="shared" si="9"/>
        <v>1.8179124872119701E-10</v>
      </c>
      <c r="L36" s="2">
        <f t="shared" si="10"/>
        <v>2.9522162492412463E-11</v>
      </c>
      <c r="M36">
        <f t="shared" si="3"/>
        <v>2.9522162492412463E-11</v>
      </c>
      <c r="N36">
        <f t="shared" si="4"/>
        <v>-3.6237611832258441E-21</v>
      </c>
      <c r="O36" s="4">
        <f t="shared" si="8"/>
        <v>0.87698199581354852</v>
      </c>
    </row>
    <row r="37" spans="2:15" x14ac:dyDescent="0.25">
      <c r="B37">
        <v>6.7999999999999989</v>
      </c>
      <c r="C37">
        <f t="shared" si="0"/>
        <v>0.15452933683070547</v>
      </c>
      <c r="E37" s="2">
        <f t="shared" si="5"/>
        <v>0.87698199562728407</v>
      </c>
      <c r="F37" s="2">
        <f t="shared" si="6"/>
        <v>0.87698199581354852</v>
      </c>
      <c r="G37">
        <f t="shared" si="1"/>
        <v>0.87698199572041635</v>
      </c>
      <c r="J37" s="2">
        <f t="shared" si="7"/>
        <v>-1.2274714578097701E-10</v>
      </c>
      <c r="K37" s="2">
        <f t="shared" si="9"/>
        <v>2.9522162492412463E-11</v>
      </c>
      <c r="L37" s="2">
        <f t="shared" si="10"/>
        <v>-4.6612713688887197E-11</v>
      </c>
      <c r="M37">
        <f t="shared" si="3"/>
        <v>4.6612713688887197E-11</v>
      </c>
      <c r="N37">
        <f t="shared" si="4"/>
        <v>5.7215775624167793E-21</v>
      </c>
      <c r="O37" s="4">
        <f t="shared" si="8"/>
        <v>0.87698199572041635</v>
      </c>
    </row>
    <row r="38" spans="2:15" x14ac:dyDescent="0.25">
      <c r="B38" s="4">
        <v>6.9999999999999991</v>
      </c>
      <c r="C38">
        <f t="shared" si="0"/>
        <v>0.24659177321476178</v>
      </c>
      <c r="E38" s="2">
        <f t="shared" si="5"/>
        <v>0.87698199572041635</v>
      </c>
      <c r="F38" s="2">
        <f t="shared" si="6"/>
        <v>0.87698199581354852</v>
      </c>
      <c r="G38">
        <f t="shared" si="1"/>
        <v>0.87698199576698244</v>
      </c>
      <c r="J38" s="2">
        <f t="shared" si="7"/>
        <v>-4.6612713688887197E-11</v>
      </c>
      <c r="K38" s="2">
        <f t="shared" si="9"/>
        <v>2.9522162492412463E-11</v>
      </c>
      <c r="L38" s="2">
        <f t="shared" si="10"/>
        <v>-8.5451645759349049E-12</v>
      </c>
      <c r="M38">
        <f t="shared" si="3"/>
        <v>8.5451645759349049E-12</v>
      </c>
      <c r="N38">
        <f t="shared" si="4"/>
        <v>3.983133098024749E-22</v>
      </c>
      <c r="O38" s="4">
        <f t="shared" si="8"/>
        <v>0.87698199576698244</v>
      </c>
    </row>
  </sheetData>
  <printOptions gridLines="1" gridLinesSet="0"/>
  <pageMargins left="0.70078740157480324" right="0.70078740157480324" top="0.75196850393700787" bottom="0.75196850393700787" header="0.3" footer="0.3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3FAF-60A8-4C90-9BFC-BF810860B60C}">
  <dimension ref="B4:W13"/>
  <sheetViews>
    <sheetView tabSelected="1" workbookViewId="0">
      <selection activeCell="J12" sqref="J12"/>
    </sheetView>
  </sheetViews>
  <sheetFormatPr defaultRowHeight="15" x14ac:dyDescent="0.25"/>
  <cols>
    <col min="4" max="4" width="13.85546875" customWidth="1"/>
  </cols>
  <sheetData>
    <row r="4" spans="2:23" x14ac:dyDescent="0.25">
      <c r="B4" s="7" t="s">
        <v>2</v>
      </c>
      <c r="C4" s="7" t="s">
        <v>3</v>
      </c>
      <c r="D4" s="7" t="s">
        <v>11</v>
      </c>
      <c r="E4" s="7" t="s">
        <v>5</v>
      </c>
      <c r="F4" s="7" t="s">
        <v>6</v>
      </c>
      <c r="G4" s="7" t="s">
        <v>12</v>
      </c>
      <c r="H4" s="7" t="s">
        <v>10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2:23" x14ac:dyDescent="0.25">
      <c r="B5" s="6">
        <v>0.8</v>
      </c>
      <c r="C5" s="6">
        <v>1.8</v>
      </c>
      <c r="D5" s="6">
        <f>ABS(B5-C5)</f>
        <v>1</v>
      </c>
      <c r="E5" s="6">
        <f>SIN(((B5+3)^2)/2)/2+LN(B5+2)/2-1</f>
        <v>-8.2352616039814253E-2</v>
      </c>
      <c r="F5" s="6">
        <f>SIN(((C5+3)^2)/2)/2+LN(C5+2)/2-1</f>
        <v>-0.76530528628790906</v>
      </c>
      <c r="G5" s="6">
        <f>(B5+3)/2*COS(((B5+3)^2)/2)+1/(2*(B5+2))</f>
        <v>1.3040503921476463</v>
      </c>
      <c r="H5" s="6">
        <f>IF(D5&lt;=Sheet1!F1,Лист1!C5,0)</f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2:23" x14ac:dyDescent="0.25">
      <c r="B6" s="6">
        <f>B5-E5/G5</f>
        <v>0.86315140621535913</v>
      </c>
      <c r="C6" s="6">
        <f>C5-(B5-C5)/(E5-F5)*F5</f>
        <v>0.67941680349547773</v>
      </c>
      <c r="D6" s="6">
        <f>ABS(B6-C6)</f>
        <v>0.1837346027198814</v>
      </c>
      <c r="E6" s="6">
        <f>SIN(((B6+3)^2)/2)/2+LN(B6+2)/2-1</f>
        <v>-1.19674670628378E-2</v>
      </c>
      <c r="F6" s="6">
        <f>SIN(((C6+3)^2)/2)/2+LN(C6+2)/2-1</f>
        <v>-0.27371206972530882</v>
      </c>
      <c r="G6" s="6">
        <f>(B6+3)/2*COS(((B6+3)^2)/2)+1/(2*(B6+2))</f>
        <v>0.9125888961931572</v>
      </c>
      <c r="H6" s="6">
        <f>IF(D6&lt;=Sheet1!F2,Лист1!C6,0)</f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2:23" x14ac:dyDescent="0.25">
      <c r="B7" s="6">
        <f t="shared" ref="B7:B9" si="0">B6-E6/G6</f>
        <v>0.87626516106462349</v>
      </c>
      <c r="C7" s="6">
        <f t="shared" ref="C7:C9" si="1">C6-(B6-C6)/(E6-F6)*F6</f>
        <v>0.87155210592028964</v>
      </c>
      <c r="D7" s="6">
        <f t="shared" ref="D7:D9" si="2">ABS(B7-C7)</f>
        <v>4.7130551443338442E-3</v>
      </c>
      <c r="E7" s="6">
        <f t="shared" ref="E7:E9" si="3">SIN(((B7+3)^2)/2)/2+LN(B7+2)/2-1</f>
        <v>-5.8779783306539546E-4</v>
      </c>
      <c r="F7" s="6">
        <f t="shared" ref="F7:F9" si="4">SIN(((C7+3)^2)/2)/2+LN(C7+2)/2-1</f>
        <v>-4.5414176054119348E-3</v>
      </c>
      <c r="G7" s="6">
        <f t="shared" ref="G7:G9" si="5">(B7+3)/2*COS(((B7+3)^2)/2)+1/(2*(B7+2))</f>
        <v>0.82249113769135229</v>
      </c>
      <c r="H7" s="8">
        <f>IF(D7&lt;=Sheet1!F3,Лист1!C7,0)</f>
        <v>0.87155210592028964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2:23" x14ac:dyDescent="0.25">
      <c r="B8" s="6">
        <f t="shared" si="0"/>
        <v>0.87697981658628088</v>
      </c>
      <c r="C8" s="6">
        <f t="shared" si="1"/>
        <v>0.87696586668642706</v>
      </c>
      <c r="D8" s="6">
        <f t="shared" si="2"/>
        <v>1.3949899853815673E-5</v>
      </c>
      <c r="E8" s="6">
        <f t="shared" si="3"/>
        <v>-1.7814815160832609E-6</v>
      </c>
      <c r="F8" s="6">
        <f t="shared" si="4"/>
        <v>-1.318626384172461E-5</v>
      </c>
      <c r="G8" s="6">
        <f t="shared" si="5"/>
        <v>0.81750428091937066</v>
      </c>
      <c r="H8" s="6">
        <f>IF(D8&lt;=Sheet1!F4,Лист1!C8,0)</f>
        <v>0.87696586668642706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2:23" x14ac:dyDescent="0.25">
      <c r="B9" s="6">
        <f t="shared" si="0"/>
        <v>0.87698199575715208</v>
      </c>
      <c r="C9" s="6">
        <f t="shared" si="1"/>
        <v>0.87698199562732093</v>
      </c>
      <c r="D9" s="6">
        <f t="shared" si="2"/>
        <v>1.2983114583420274E-10</v>
      </c>
      <c r="E9" s="6">
        <f t="shared" si="3"/>
        <v>-1.6581402917381638E-11</v>
      </c>
      <c r="F9" s="6">
        <f t="shared" si="4"/>
        <v>-1.227169477147072E-10</v>
      </c>
      <c r="G9" s="6">
        <f t="shared" si="5"/>
        <v>0.81748906286837064</v>
      </c>
      <c r="H9" s="6">
        <f>IF(D9&lt;=Sheet1!F5,Лист1!C9,0)</f>
        <v>0.87698199562732093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2:23" x14ac:dyDescent="0.25">
      <c r="B10" s="6"/>
      <c r="C10" s="6"/>
      <c r="D10" s="6"/>
      <c r="E10" s="6"/>
      <c r="F10" s="6"/>
      <c r="G10" s="6"/>
    </row>
    <row r="11" spans="2:23" x14ac:dyDescent="0.25">
      <c r="B11" s="6"/>
      <c r="C11" s="6"/>
      <c r="D11" s="6"/>
      <c r="E11" s="6"/>
      <c r="F11" s="6"/>
      <c r="G11" s="6"/>
    </row>
    <row r="12" spans="2:23" x14ac:dyDescent="0.25">
      <c r="B12" s="6"/>
      <c r="C12" s="9"/>
      <c r="D12" s="6"/>
      <c r="E12" s="6"/>
      <c r="F12" s="6"/>
      <c r="G12" s="6"/>
    </row>
    <row r="13" spans="2:23" x14ac:dyDescent="0.25">
      <c r="B13" s="6"/>
      <c r="C13" s="6"/>
      <c r="D13" s="6"/>
      <c r="E13" s="6"/>
      <c r="F13" s="6"/>
      <c r="G13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Пшеничный</dc:creator>
  <cp:lastModifiedBy>Данил Пшеничный</cp:lastModifiedBy>
  <cp:revision>1</cp:revision>
  <dcterms:created xsi:type="dcterms:W3CDTF">2020-04-09T05:39:07Z</dcterms:created>
  <dcterms:modified xsi:type="dcterms:W3CDTF">2020-04-09T05:39:12Z</dcterms:modified>
</cp:coreProperties>
</file>