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2\"/>
    </mc:Choice>
  </mc:AlternateContent>
  <xr:revisionPtr revIDLastSave="0" documentId="13_ncr:1_{E8AF03EA-49AE-4B8B-97A0-11761F7A53A8}" xr6:coauthVersionLast="45" xr6:coauthVersionMax="45" xr10:uidLastSave="{00000000-0000-0000-0000-000000000000}"/>
  <bookViews>
    <workbookView xWindow="2640" yWindow="1050" windowWidth="22575" windowHeight="15000" xr2:uid="{ECC988C1-44A7-4CA4-B731-326F3A91054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C32" i="1"/>
  <c r="D31" i="1"/>
  <c r="E31" i="1"/>
  <c r="F31" i="1"/>
  <c r="G31" i="1"/>
  <c r="H31" i="1"/>
  <c r="I31" i="1"/>
  <c r="J31" i="1"/>
  <c r="K31" i="1"/>
  <c r="L31" i="1"/>
  <c r="M31" i="1"/>
  <c r="C31" i="1"/>
  <c r="D27" i="1"/>
  <c r="D28" i="1"/>
  <c r="E27" i="1" s="1"/>
  <c r="D29" i="1"/>
  <c r="E28" i="1" s="1"/>
  <c r="C29" i="1"/>
  <c r="C28" i="1"/>
  <c r="C27" i="1"/>
  <c r="B28" i="1"/>
  <c r="B29" i="1"/>
  <c r="B27" i="1"/>
  <c r="D12" i="1"/>
  <c r="E12" i="1" s="1"/>
  <c r="D13" i="1"/>
  <c r="D14" i="1"/>
  <c r="C13" i="1"/>
  <c r="C14" i="1"/>
  <c r="C12" i="1"/>
  <c r="B13" i="1"/>
  <c r="B14" i="1"/>
  <c r="B12" i="1"/>
  <c r="F24" i="1"/>
  <c r="E24" i="1"/>
  <c r="E23" i="1"/>
  <c r="D23" i="1"/>
  <c r="D22" i="1"/>
  <c r="C22" i="1"/>
  <c r="J6" i="1"/>
  <c r="J5" i="1"/>
  <c r="J4" i="1"/>
  <c r="H6" i="1"/>
  <c r="G6" i="1"/>
  <c r="I5" i="1"/>
  <c r="G5" i="1"/>
  <c r="H4" i="1"/>
  <c r="I4" i="1"/>
  <c r="E29" i="1" l="1"/>
  <c r="F28" i="1" s="1"/>
  <c r="E14" i="1"/>
  <c r="E13" i="1"/>
  <c r="F12" i="1" s="1"/>
  <c r="C16" i="1"/>
  <c r="C17" i="1" s="1"/>
  <c r="E16" i="1"/>
  <c r="E17" i="1" s="1"/>
  <c r="D16" i="1"/>
  <c r="D17" i="1" s="1"/>
  <c r="F27" i="1" l="1"/>
  <c r="F29" i="1" s="1"/>
  <c r="G28" i="1" s="1"/>
  <c r="F14" i="1"/>
  <c r="F13" i="1"/>
  <c r="G12" i="1" s="1"/>
  <c r="G27" i="1" l="1"/>
  <c r="G29" i="1" s="1"/>
  <c r="H28" i="1" s="1"/>
  <c r="F16" i="1"/>
  <c r="F17" i="1" s="1"/>
  <c r="G14" i="1"/>
  <c r="G13" i="1"/>
  <c r="H12" i="1" s="1"/>
  <c r="H27" i="1" l="1"/>
  <c r="H29" i="1" s="1"/>
  <c r="I28" i="1" s="1"/>
  <c r="G16" i="1"/>
  <c r="G17" i="1" s="1"/>
  <c r="H14" i="1"/>
  <c r="H13" i="1"/>
  <c r="I14" i="1" s="1"/>
  <c r="I27" i="1" l="1"/>
  <c r="I29" i="1" s="1"/>
  <c r="J28" i="1" s="1"/>
  <c r="H16" i="1"/>
  <c r="H17" i="1" s="1"/>
  <c r="I13" i="1"/>
  <c r="I12" i="1"/>
  <c r="J27" i="1" l="1"/>
  <c r="J29" i="1" s="1"/>
  <c r="K28" i="1" s="1"/>
  <c r="J14" i="1"/>
  <c r="J12" i="1"/>
  <c r="J13" i="1"/>
  <c r="I16" i="1"/>
  <c r="I17" i="1" s="1"/>
  <c r="K27" i="1" l="1"/>
  <c r="K29" i="1" s="1"/>
  <c r="L28" i="1" s="1"/>
  <c r="K13" i="1"/>
  <c r="K14" i="1"/>
  <c r="K12" i="1"/>
  <c r="J16" i="1"/>
  <c r="J17" i="1" s="1"/>
  <c r="L27" i="1" l="1"/>
  <c r="L29" i="1" s="1"/>
  <c r="M28" i="1" s="1"/>
  <c r="L13" i="1"/>
  <c r="L14" i="1"/>
  <c r="L12" i="1"/>
  <c r="K16" i="1"/>
  <c r="K17" i="1" s="1"/>
  <c r="M27" i="1" l="1"/>
  <c r="M29" i="1" s="1"/>
  <c r="M12" i="1"/>
  <c r="M13" i="1"/>
  <c r="M14" i="1"/>
  <c r="L16" i="1"/>
  <c r="L17" i="1" s="1"/>
  <c r="M16" i="1" l="1"/>
  <c r="M17" i="1" s="1"/>
</calcChain>
</file>

<file path=xl/sharedStrings.xml><?xml version="1.0" encoding="utf-8"?>
<sst xmlns="http://schemas.openxmlformats.org/spreadsheetml/2006/main" count="21" uniqueCount="18">
  <si>
    <t>A</t>
  </si>
  <si>
    <t>b</t>
  </si>
  <si>
    <t>C</t>
  </si>
  <si>
    <t>d</t>
  </si>
  <si>
    <t>Исходная матрица</t>
  </si>
  <si>
    <t>Переход</t>
  </si>
  <si>
    <t>МЕТОД ПРОСТЫХ ИТЕРАЦИЙ</t>
  </si>
  <si>
    <t>k</t>
  </si>
  <si>
    <t>x^k</t>
  </si>
  <si>
    <t>Точность:</t>
  </si>
  <si>
    <t>|x^k - x^k-1|</t>
  </si>
  <si>
    <t>Ответ:</t>
  </si>
  <si>
    <t>МЕТОД ЗЕЙДЕЛЯ</t>
  </si>
  <si>
    <t>U</t>
  </si>
  <si>
    <t>L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</si>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</sst>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3045-DB3C-43C3-8EDA-3D5E0F72202B}">
  <dimension ref="A1:S32"/>
  <sheetViews>
    <sheetView tabSelected="1" workbookViewId="0">
      <selection activeCell="L12" sqref="L12"/>
    </sheetView>
  </sheetViews>
  <sheetFormatPr defaultRowHeight="15" x14ac:dyDescent="0.25"/>
  <cols>
    <col min="1" max="1" width="12.85546875" customWidth="1"/>
  </cols>
  <sheetData>
    <row r="1" spans="1:19" x14ac:dyDescent="0.25">
      <c r="A1" t="s">
        <v>9</v>
      </c>
      <c r="B1">
        <v>1.0000000000000001E-5</v>
      </c>
    </row>
    <row r="2" spans="1:19" x14ac:dyDescent="0.25">
      <c r="B2" s="5" t="s">
        <v>4</v>
      </c>
      <c r="C2" s="2"/>
      <c r="D2" s="2"/>
      <c r="E2" s="2"/>
      <c r="G2" s="5" t="s">
        <v>5</v>
      </c>
      <c r="H2" s="2"/>
      <c r="I2" s="2"/>
      <c r="J2" s="2"/>
    </row>
    <row r="3" spans="1:19" x14ac:dyDescent="0.25">
      <c r="B3" s="4" t="s">
        <v>0</v>
      </c>
      <c r="C3" s="4"/>
      <c r="D3" s="4"/>
      <c r="E3" s="3" t="s">
        <v>1</v>
      </c>
      <c r="G3" s="4" t="s">
        <v>2</v>
      </c>
      <c r="H3" s="4"/>
      <c r="I3" s="4"/>
      <c r="J3" s="3" t="s">
        <v>3</v>
      </c>
    </row>
    <row r="4" spans="1:19" x14ac:dyDescent="0.25">
      <c r="B4" s="1">
        <v>34.35</v>
      </c>
      <c r="C4" s="3">
        <v>2.42</v>
      </c>
      <c r="D4" s="1">
        <v>4.8499999999999996</v>
      </c>
      <c r="E4" s="1">
        <v>20.14</v>
      </c>
      <c r="G4" s="1">
        <v>0</v>
      </c>
      <c r="H4" s="1">
        <f t="shared" ref="H4:I4" si="0">-C4/$B$4</f>
        <v>-7.0451237263464334E-2</v>
      </c>
      <c r="I4" s="1">
        <f t="shared" si="0"/>
        <v>-0.14119359534206694</v>
      </c>
      <c r="J4" s="1">
        <f>E4/B4</f>
        <v>0.5863173216885007</v>
      </c>
    </row>
    <row r="5" spans="1:19" x14ac:dyDescent="0.25">
      <c r="B5" s="1">
        <v>2.31</v>
      </c>
      <c r="C5" s="1">
        <v>25.49</v>
      </c>
      <c r="D5" s="1">
        <v>5.52</v>
      </c>
      <c r="E5" s="1">
        <v>10.24</v>
      </c>
      <c r="G5" s="1">
        <f>-B5/$C$5</f>
        <v>-9.0623774029031004E-2</v>
      </c>
      <c r="H5" s="1">
        <v>0</v>
      </c>
      <c r="I5" s="1">
        <f>-D5/$C$5</f>
        <v>-0.21655551196547665</v>
      </c>
      <c r="J5" s="1">
        <f>E5/C5</f>
        <v>0.40172616712436254</v>
      </c>
    </row>
    <row r="6" spans="1:19" x14ac:dyDescent="0.25">
      <c r="B6" s="1">
        <v>3.48</v>
      </c>
      <c r="C6" s="1">
        <v>4.8499999999999996</v>
      </c>
      <c r="D6" s="1">
        <v>30.04</v>
      </c>
      <c r="E6" s="1">
        <v>12.24</v>
      </c>
      <c r="G6" s="1">
        <f>-B6/$D$6</f>
        <v>-0.11584553928095873</v>
      </c>
      <c r="H6" s="1">
        <f>-C6/$D$6</f>
        <v>-0.16145139813581891</v>
      </c>
      <c r="I6" s="1">
        <v>0</v>
      </c>
      <c r="J6" s="1">
        <f>E6/D6</f>
        <v>0.40745672436751001</v>
      </c>
    </row>
    <row r="9" spans="1:19" x14ac:dyDescent="0.25">
      <c r="A9" s="5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9" x14ac:dyDescent="0.25">
      <c r="A10" s="1"/>
      <c r="B10" s="2" t="s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1"/>
      <c r="P10" s="1"/>
      <c r="Q10" s="1"/>
      <c r="R10" s="1"/>
      <c r="S10" s="1"/>
    </row>
    <row r="11" spans="1:19" x14ac:dyDescent="0.25">
      <c r="A11" s="1" t="s">
        <v>7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/>
      <c r="O11" s="1"/>
      <c r="P11" s="1"/>
      <c r="Q11" s="1"/>
      <c r="R11" s="1"/>
      <c r="S11" s="1"/>
    </row>
    <row r="12" spans="1:19" x14ac:dyDescent="0.25">
      <c r="A12" s="1" t="s">
        <v>15</v>
      </c>
      <c r="B12" s="1">
        <f>$G4*$J$4+$H4*J$5+$I4*J$6+$J4</f>
        <v>0.50048493631372981</v>
      </c>
      <c r="C12" s="1">
        <f>$G4*B$12+$H4*B$13+$I4*B$14+$J4</f>
        <v>0.52919261551924768</v>
      </c>
      <c r="D12" s="1">
        <f t="shared" ref="D12:M12" si="1">$G4*C$12+$H4*C$13+$I4*C$14+$J4</f>
        <v>0.52199220271287905</v>
      </c>
      <c r="E12" s="1">
        <f t="shared" si="1"/>
        <v>0.52397777985835059</v>
      </c>
      <c r="F12" s="1">
        <f t="shared" si="1"/>
        <v>0.52345224038426108</v>
      </c>
      <c r="G12" s="1">
        <f t="shared" si="1"/>
        <v>0.52359441796937722</v>
      </c>
      <c r="H12" s="1">
        <f t="shared" si="1"/>
        <v>0.52355648079775929</v>
      </c>
      <c r="I12" s="1">
        <f t="shared" si="1"/>
        <v>0.52356669959893998</v>
      </c>
      <c r="J12" s="1">
        <f t="shared" si="1"/>
        <v>0.52356396545369865</v>
      </c>
      <c r="K12" s="1">
        <f t="shared" si="1"/>
        <v>0.52356470054649562</v>
      </c>
      <c r="L12" s="1">
        <f t="shared" si="1"/>
        <v>0.52356450360297291</v>
      </c>
      <c r="M12" s="1">
        <f t="shared" si="1"/>
        <v>0.5235645565017486</v>
      </c>
      <c r="N12" s="1"/>
      <c r="O12" s="1"/>
      <c r="P12" s="1"/>
      <c r="Q12" s="1"/>
      <c r="R12" s="1"/>
      <c r="S12" s="1"/>
    </row>
    <row r="13" spans="1:19" x14ac:dyDescent="0.25">
      <c r="A13" s="1" t="s">
        <v>16</v>
      </c>
      <c r="B13" s="1">
        <f t="shared" ref="B13:B14" si="2">$G5*$J$4+$H5*J$5+$I5*J$6+$J5</f>
        <v>0.26035487910517496</v>
      </c>
      <c r="C13" s="1">
        <f t="shared" ref="C13:M14" si="3">$G5*B$12+$H5*B$13+$I5*B$14+$J5</f>
        <v>0.29688789900938151</v>
      </c>
      <c r="D13" s="1">
        <f t="shared" si="3"/>
        <v>0.28719023334763555</v>
      </c>
      <c r="E13" s="1">
        <f t="shared" si="3"/>
        <v>0.2898402621166084</v>
      </c>
      <c r="F13" s="1">
        <f t="shared" si="3"/>
        <v>0.28914062360865994</v>
      </c>
      <c r="G13" s="1">
        <f t="shared" si="3"/>
        <v>0.28933071559316498</v>
      </c>
      <c r="H13" s="1">
        <f t="shared" si="3"/>
        <v>0.28928018512604137</v>
      </c>
      <c r="I13" s="1">
        <f t="shared" si="3"/>
        <v>0.28929383616558119</v>
      </c>
      <c r="J13" s="1">
        <f t="shared" si="3"/>
        <v>0.28929019166347258</v>
      </c>
      <c r="K13" s="1">
        <f t="shared" si="3"/>
        <v>0.28929117308488839</v>
      </c>
      <c r="L13" s="1">
        <f t="shared" si="3"/>
        <v>0.28929091045311006</v>
      </c>
      <c r="M13" s="1">
        <f t="shared" si="3"/>
        <v>0.28929098105576467</v>
      </c>
      <c r="N13" s="1"/>
      <c r="O13" s="1"/>
      <c r="P13" s="1"/>
      <c r="Q13" s="1"/>
      <c r="R13" s="1"/>
      <c r="S13" s="1"/>
    </row>
    <row r="14" spans="1:19" x14ac:dyDescent="0.25">
      <c r="A14" s="1" t="s">
        <v>17</v>
      </c>
      <c r="B14" s="1">
        <f t="shared" si="2"/>
        <v>0.27467522669676631</v>
      </c>
      <c r="C14" s="1">
        <f t="shared" si="3"/>
        <v>0.30744311777523708</v>
      </c>
      <c r="D14" s="1">
        <f t="shared" si="3"/>
        <v>0.29821915405451127</v>
      </c>
      <c r="E14" s="1">
        <f t="shared" si="3"/>
        <v>0.30061899143885318</v>
      </c>
      <c r="F14" s="1">
        <f t="shared" si="3"/>
        <v>0.29996112033380129</v>
      </c>
      <c r="G14" s="1">
        <f t="shared" si="3"/>
        <v>0.30013495935288853</v>
      </c>
      <c r="H14" s="1">
        <f t="shared" si="3"/>
        <v>0.30008779809719432</v>
      </c>
      <c r="I14" s="1">
        <f t="shared" si="3"/>
        <v>0.3001003511638648</v>
      </c>
      <c r="J14" s="1">
        <f t="shared" si="3"/>
        <v>0.3000969633819115</v>
      </c>
      <c r="K14" s="1">
        <f t="shared" si="3"/>
        <v>0.30009786853040238</v>
      </c>
      <c r="L14" s="1">
        <f t="shared" si="3"/>
        <v>0.30009762492132114</v>
      </c>
      <c r="M14" s="1">
        <f t="shared" si="3"/>
        <v>0.30009769013861753</v>
      </c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 t="s">
        <v>10</v>
      </c>
      <c r="B16" s="1"/>
      <c r="C16" s="1">
        <f>ABS(SUM(C12:C14) - SUM(B12:B14))</f>
        <v>9.8008590188195077E-2</v>
      </c>
      <c r="D16" s="1">
        <f t="shared" ref="D16:M16" si="4">ABS(SUM(D12:D14) - SUM(C12:C14))</f>
        <v>2.6122042188840178E-2</v>
      </c>
      <c r="E16" s="1">
        <f t="shared" si="4"/>
        <v>7.0354432987862481E-3</v>
      </c>
      <c r="F16" s="1">
        <f t="shared" si="4"/>
        <v>1.8830490870900274E-3</v>
      </c>
      <c r="G16" s="1">
        <f t="shared" si="4"/>
        <v>5.0610858870858699E-4</v>
      </c>
      <c r="H16" s="1">
        <f t="shared" si="4"/>
        <v>1.3562889443585746E-4</v>
      </c>
      <c r="I16" s="1">
        <f t="shared" si="4"/>
        <v>3.64229073910316E-5</v>
      </c>
      <c r="J16" s="1">
        <f t="shared" si="4"/>
        <v>9.766429303281754E-6</v>
      </c>
      <c r="K16" s="1">
        <f t="shared" si="4"/>
        <v>2.6216627035946516E-6</v>
      </c>
      <c r="L16" s="1">
        <f t="shared" si="4"/>
        <v>7.0318438227801039E-7</v>
      </c>
      <c r="M16" s="1">
        <f t="shared" si="4"/>
        <v>1.8871872686787583E-7</v>
      </c>
      <c r="N16" s="1"/>
      <c r="O16" s="1"/>
      <c r="P16" s="1"/>
      <c r="Q16" s="1"/>
      <c r="R16" s="1"/>
      <c r="S16" s="1"/>
    </row>
    <row r="17" spans="1:19" x14ac:dyDescent="0.25">
      <c r="A17" s="1" t="s">
        <v>11</v>
      </c>
      <c r="B17" s="1"/>
      <c r="C17" s="1">
        <f>IF(C16&lt;=$B$1,C16,0)</f>
        <v>0</v>
      </c>
      <c r="D17" s="1">
        <f t="shared" ref="D17:M17" si="5">IF(D16&lt;=$B$1,D16,0)</f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J17" s="6">
        <f t="shared" si="5"/>
        <v>9.766429303281754E-6</v>
      </c>
      <c r="K17" s="7">
        <f t="shared" si="5"/>
        <v>2.6216627035946516E-6</v>
      </c>
      <c r="L17" s="1">
        <f t="shared" si="5"/>
        <v>7.0318438227801039E-7</v>
      </c>
      <c r="M17" s="1">
        <f t="shared" si="5"/>
        <v>1.8871872686787583E-7</v>
      </c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5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1"/>
      <c r="P20" s="1"/>
      <c r="Q20" s="1"/>
      <c r="R20" s="1"/>
      <c r="S20" s="1"/>
    </row>
    <row r="21" spans="1:19" x14ac:dyDescent="0.25">
      <c r="A21" s="1"/>
      <c r="B21" s="2" t="s">
        <v>13</v>
      </c>
      <c r="C21" s="2"/>
      <c r="D21" s="2"/>
      <c r="E21" s="2" t="s">
        <v>14</v>
      </c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>
        <v>0</v>
      </c>
      <c r="C22" s="1">
        <f>H4</f>
        <v>-7.0451237263464334E-2</v>
      </c>
      <c r="D22" s="1">
        <f>I4</f>
        <v>-0.14119359534206694</v>
      </c>
      <c r="E22" s="1">
        <v>0</v>
      </c>
      <c r="F22" s="1">
        <v>0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>
        <v>0</v>
      </c>
      <c r="C23" s="1">
        <v>0</v>
      </c>
      <c r="D23" s="1">
        <f>I5</f>
        <v>-0.21655551196547665</v>
      </c>
      <c r="E23" s="1">
        <f>G5</f>
        <v>-9.0623774029031004E-2</v>
      </c>
      <c r="F23" s="1">
        <v>0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>
        <v>0</v>
      </c>
      <c r="C24" s="1">
        <v>0</v>
      </c>
      <c r="D24" s="1">
        <v>0</v>
      </c>
      <c r="E24" s="1">
        <f>G6</f>
        <v>-0.11584553928095873</v>
      </c>
      <c r="F24" s="1">
        <f>H6</f>
        <v>-0.16145139813581891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 t="s">
        <v>7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/>
      <c r="O26" s="1"/>
      <c r="P26" s="1"/>
      <c r="Q26" s="1"/>
      <c r="R26" s="1"/>
      <c r="S26" s="1"/>
    </row>
    <row r="27" spans="1:19" x14ac:dyDescent="0.25">
      <c r="A27" s="1"/>
      <c r="B27" s="1">
        <f>G4*J4+H4*J5+I4*J6+J4</f>
        <v>0.50048493631372981</v>
      </c>
      <c r="C27" s="1">
        <f>$H4*B28+$I4*B29+$J4</f>
        <v>0.51245238578315955</v>
      </c>
      <c r="D27" s="1">
        <f t="shared" ref="D27:M27" si="6">$H4*C28+$I4*C29+$J4</f>
        <v>0.522987072057856</v>
      </c>
      <c r="E27" s="1">
        <f t="shared" si="6"/>
        <v>0.51466592706009573</v>
      </c>
      <c r="F27" s="1">
        <f t="shared" si="6"/>
        <v>0.52027398801068026</v>
      </c>
      <c r="G27" s="1">
        <f t="shared" si="6"/>
        <v>0.52036571709070745</v>
      </c>
      <c r="H27" s="1">
        <f t="shared" si="6"/>
        <v>0.52036721747099879</v>
      </c>
      <c r="I27" s="1">
        <f t="shared" si="6"/>
        <v>0.52036724201219131</v>
      </c>
      <c r="J27" s="1">
        <f t="shared" si="6"/>
        <v>0.52036724241360299</v>
      </c>
      <c r="K27" s="1">
        <f t="shared" si="6"/>
        <v>0.52036724242016874</v>
      </c>
      <c r="L27" s="1">
        <f t="shared" si="6"/>
        <v>0.5203672424202761</v>
      </c>
      <c r="M27" s="1">
        <f t="shared" si="6"/>
        <v>0.52036724242027788</v>
      </c>
      <c r="N27" s="1"/>
      <c r="O27" s="1"/>
      <c r="P27" s="1"/>
      <c r="Q27" s="1"/>
      <c r="R27" s="1"/>
      <c r="S27" s="1"/>
    </row>
    <row r="28" spans="1:19" x14ac:dyDescent="0.25">
      <c r="A28" s="1"/>
      <c r="B28" s="1">
        <f>B27*J5+H5*J5+I5*J6+J5</f>
        <v>0.51454706274397566</v>
      </c>
      <c r="C28" s="1">
        <f>$G5*$C27+I5*B29+$J5</f>
        <v>0.29759466580348037</v>
      </c>
      <c r="D28" s="1">
        <f t="shared" ref="D28:M28" si="7">$G5*$C27+J5*C29+$J5</f>
        <v>0.4758214551703478</v>
      </c>
      <c r="E28" s="1">
        <f t="shared" si="7"/>
        <v>0.35528579791451165</v>
      </c>
      <c r="F28" s="1">
        <f t="shared" si="7"/>
        <v>0.35528579791451165</v>
      </c>
      <c r="G28" s="1">
        <f t="shared" si="7"/>
        <v>0.35528579791451165</v>
      </c>
      <c r="H28" s="1">
        <f t="shared" si="7"/>
        <v>0.35528579791451165</v>
      </c>
      <c r="I28" s="1">
        <f t="shared" si="7"/>
        <v>0.35528579791451165</v>
      </c>
      <c r="J28" s="1">
        <f t="shared" si="7"/>
        <v>0.35528579791451165</v>
      </c>
      <c r="K28" s="1">
        <f t="shared" si="7"/>
        <v>0.35528579791451165</v>
      </c>
      <c r="L28" s="1">
        <f t="shared" si="7"/>
        <v>0.35528579791451165</v>
      </c>
      <c r="M28" s="1">
        <f t="shared" si="7"/>
        <v>0.35528579791451165</v>
      </c>
      <c r="N28" s="1"/>
      <c r="O28" s="1"/>
      <c r="P28" s="1"/>
      <c r="Q28" s="1"/>
      <c r="R28" s="1"/>
      <c r="S28" s="1"/>
    </row>
    <row r="29" spans="1:19" x14ac:dyDescent="0.25">
      <c r="A29" s="1"/>
      <c r="B29" s="1">
        <f>G6*B27+H6*B28+I6*J6+J6</f>
        <v>0.26640343433155589</v>
      </c>
      <c r="C29" s="1">
        <f>$G6*C27+$H6*C28+$J6</f>
        <v>0.30004432650891233</v>
      </c>
      <c r="D29" s="1">
        <f t="shared" ref="D29:M29" si="8">$G6*D27+$H6*D28+$J6</f>
        <v>0.27004896576772552</v>
      </c>
      <c r="E29" s="1">
        <f t="shared" si="8"/>
        <v>0.29047358368660076</v>
      </c>
      <c r="F29" s="1">
        <f t="shared" si="8"/>
        <v>0.28982391484145975</v>
      </c>
      <c r="G29" s="1">
        <f t="shared" si="8"/>
        <v>0.28981328843671628</v>
      </c>
      <c r="H29" s="1">
        <f t="shared" si="8"/>
        <v>0.28981311462435233</v>
      </c>
      <c r="I29" s="1">
        <f t="shared" si="8"/>
        <v>0.2898131117813646</v>
      </c>
      <c r="J29" s="1">
        <f t="shared" si="8"/>
        <v>0.2898131117348629</v>
      </c>
      <c r="K29" s="1">
        <f t="shared" si="8"/>
        <v>0.28981311173410229</v>
      </c>
      <c r="L29" s="1">
        <f t="shared" si="8"/>
        <v>0.28981311173408986</v>
      </c>
      <c r="M29" s="1">
        <f t="shared" si="8"/>
        <v>0.28981311173408963</v>
      </c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9" x14ac:dyDescent="0.25">
      <c r="A31" s="1" t="s">
        <v>10</v>
      </c>
      <c r="B31" s="1"/>
      <c r="C31" s="1">
        <f>ABS(SUM(B27:B29)-SUM(C27:C29))</f>
        <v>0.17134405529370911</v>
      </c>
      <c r="D31" s="1">
        <f t="shared" ref="D31:M31" si="9">ABS(SUM(C27:C29)-SUM(D27:D29))</f>
        <v>0.15876611490037695</v>
      </c>
      <c r="E31" s="1">
        <f t="shared" si="9"/>
        <v>0.10843218433472113</v>
      </c>
      <c r="F31" s="1">
        <f t="shared" si="9"/>
        <v>4.9583921054434654E-3</v>
      </c>
      <c r="G31" s="1">
        <f t="shared" si="9"/>
        <v>8.1102675283606374E-5</v>
      </c>
      <c r="H31" s="1">
        <f t="shared" si="9"/>
        <v>1.3265679275065168E-6</v>
      </c>
      <c r="I31" s="1">
        <f t="shared" si="9"/>
        <v>2.1698204788478392E-8</v>
      </c>
      <c r="J31" s="1">
        <f t="shared" si="9"/>
        <v>3.5491010130783707E-10</v>
      </c>
      <c r="K31" s="1">
        <f t="shared" si="9"/>
        <v>5.8051341511600185E-12</v>
      </c>
      <c r="L31" s="1">
        <f t="shared" si="9"/>
        <v>9.4813046302988369E-14</v>
      </c>
      <c r="M31" s="1">
        <f t="shared" si="9"/>
        <v>1.5543122344752192E-15</v>
      </c>
    </row>
    <row r="32" spans="1:19" x14ac:dyDescent="0.25">
      <c r="A32" s="1" t="s">
        <v>11</v>
      </c>
      <c r="B32" s="1"/>
      <c r="C32" s="1">
        <f>IF(C31&lt;=$B$1,C31,0)</f>
        <v>0</v>
      </c>
      <c r="D32" s="1">
        <f t="shared" ref="D32:M32" si="10">IF(D31&lt;=$B$1,D31,0)</f>
        <v>0</v>
      </c>
      <c r="E32" s="1">
        <f t="shared" si="10"/>
        <v>0</v>
      </c>
      <c r="F32" s="1">
        <f t="shared" si="10"/>
        <v>0</v>
      </c>
      <c r="G32" s="1">
        <f t="shared" si="10"/>
        <v>0</v>
      </c>
      <c r="H32" s="6">
        <f t="shared" si="10"/>
        <v>1.3265679275065168E-6</v>
      </c>
      <c r="I32" s="1">
        <f t="shared" si="10"/>
        <v>2.1698204788478392E-8</v>
      </c>
      <c r="J32" s="1">
        <f t="shared" si="10"/>
        <v>3.5491010130783707E-10</v>
      </c>
      <c r="K32" s="1">
        <f t="shared" si="10"/>
        <v>5.8051341511600185E-12</v>
      </c>
      <c r="L32" s="1">
        <f t="shared" si="10"/>
        <v>9.4813046302988369E-14</v>
      </c>
      <c r="M32" s="1">
        <f t="shared" si="10"/>
        <v>1.5543122344752192E-15</v>
      </c>
    </row>
  </sheetData>
  <mergeCells count="9">
    <mergeCell ref="A20:M20"/>
    <mergeCell ref="B21:D21"/>
    <mergeCell ref="E21:G21"/>
    <mergeCell ref="B3:D3"/>
    <mergeCell ref="G3:I3"/>
    <mergeCell ref="B2:E2"/>
    <mergeCell ref="G2:J2"/>
    <mergeCell ref="A9:M9"/>
    <mergeCell ref="B10:M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2020-04-20T10:40:58Z</dcterms:created>
  <dcterms:modified xsi:type="dcterms:W3CDTF">2020-04-20T11:49:01Z</dcterms:modified>
</cp:coreProperties>
</file>