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mbagian Tugas" sheetId="1" r:id="rId4"/>
    <sheet state="visible" name="Timeline" sheetId="2" r:id="rId5"/>
    <sheet state="visible" name="Anggaran" sheetId="3" r:id="rId6"/>
  </sheets>
  <definedNames/>
  <calcPr/>
</workbook>
</file>

<file path=xl/sharedStrings.xml><?xml version="1.0" encoding="utf-8"?>
<sst xmlns="http://schemas.openxmlformats.org/spreadsheetml/2006/main" count="103" uniqueCount="66">
  <si>
    <t>NIM</t>
  </si>
  <si>
    <t>Nama</t>
  </si>
  <si>
    <t>Pembagian tugas</t>
  </si>
  <si>
    <t>Kebutuhan (Spesifikasi) Software</t>
  </si>
  <si>
    <t>Fillbert Eugene Susanto</t>
  </si>
  <si>
    <t>Modelling/design</t>
  </si>
  <si>
    <t>Adobe Photoshop, Adobe Illustrator</t>
  </si>
  <si>
    <t>Macbook Pro M1 2020 512GB</t>
  </si>
  <si>
    <t>Felicia Trisnanto</t>
  </si>
  <si>
    <t>Quality assurance</t>
  </si>
  <si>
    <t>Google Pixelbook i7 512GB</t>
  </si>
  <si>
    <t>Adrian Hartanto</t>
  </si>
  <si>
    <t>Web developer</t>
  </si>
  <si>
    <t>Visual Studio Code</t>
  </si>
  <si>
    <t>Laurensia Sheila Alvianjie</t>
  </si>
  <si>
    <t>Project manager</t>
  </si>
  <si>
    <t>Macbook Air M1 2020 512GB</t>
  </si>
  <si>
    <t>Tugas</t>
  </si>
  <si>
    <t>PIC</t>
  </si>
  <si>
    <t>Nov 23-29</t>
  </si>
  <si>
    <t>Nov 30-Des 6</t>
  </si>
  <si>
    <t>Des 7-13</t>
  </si>
  <si>
    <t>Des 14-20</t>
  </si>
  <si>
    <t>Des 21-27</t>
  </si>
  <si>
    <t>Des 28-Jan 3</t>
  </si>
  <si>
    <t>Jan 4-11</t>
  </si>
  <si>
    <t>Jan 12-18</t>
  </si>
  <si>
    <t>Perencanaan</t>
  </si>
  <si>
    <t>ERD</t>
  </si>
  <si>
    <t>SRS</t>
  </si>
  <si>
    <t>Desain UI</t>
  </si>
  <si>
    <t>Pembuatan Web</t>
  </si>
  <si>
    <t>Testing</t>
  </si>
  <si>
    <t>Anggaran Teknis</t>
  </si>
  <si>
    <t>Perhitungan Biaya Proyek</t>
  </si>
  <si>
    <t>No.</t>
  </si>
  <si>
    <t>Komponen</t>
  </si>
  <si>
    <t>Detail</t>
  </si>
  <si>
    <t>Qty</t>
  </si>
  <si>
    <t>Satuan</t>
  </si>
  <si>
    <t>Harga satuan</t>
  </si>
  <si>
    <t>Total</t>
  </si>
  <si>
    <t>Pengeluaran</t>
  </si>
  <si>
    <t>Software</t>
  </si>
  <si>
    <t>Adobe Photoshop</t>
  </si>
  <si>
    <t>Bulan</t>
  </si>
  <si>
    <t>Biaya teknis</t>
  </si>
  <si>
    <t>Adobe Illustrator</t>
  </si>
  <si>
    <t>Biaya non-teknis</t>
  </si>
  <si>
    <t>Hardware</t>
  </si>
  <si>
    <t>Pcs</t>
  </si>
  <si>
    <t>Lain-lain</t>
  </si>
  <si>
    <t>Macbook Air1 2020 512GB</t>
  </si>
  <si>
    <t>Keuntungan</t>
  </si>
  <si>
    <t>Sumber daya</t>
  </si>
  <si>
    <t>Anggaran Non-teknis</t>
  </si>
  <si>
    <t>Sewa</t>
  </si>
  <si>
    <t>Gedung</t>
  </si>
  <si>
    <t>Kebutuhan</t>
  </si>
  <si>
    <t>Listrik</t>
  </si>
  <si>
    <t>Air</t>
  </si>
  <si>
    <t>Alat tulis</t>
  </si>
  <si>
    <t>Set</t>
  </si>
  <si>
    <t>Transportasi</t>
  </si>
  <si>
    <t>Makan</t>
  </si>
  <si>
    <t>Kotak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</si>
</sst>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/>
    <font>
      <b/>
    </font>
    <font>
      <i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3" fillId="0" fontId="4" numFmtId="0" xfId="0" applyBorder="1" applyFont="1"/>
    <xf borderId="1" fillId="0" fontId="6" numFmtId="0" xfId="0" applyAlignment="1" applyBorder="1" applyFont="1">
      <alignment readingOrder="0"/>
    </xf>
    <xf borderId="1" fillId="2" fontId="4" numFmtId="0" xfId="0" applyBorder="1" applyFill="1" applyFont="1"/>
    <xf borderId="1" fillId="3" fontId="4" numFmtId="0" xfId="0" applyBorder="1" applyFill="1" applyFont="1"/>
    <xf borderId="0" fillId="3" fontId="4" numFmtId="0" xfId="0" applyFont="1"/>
    <xf borderId="0" fillId="3" fontId="2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 vertical="top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4" fillId="0" fontId="4" numFmtId="0" xfId="0" applyBorder="1" applyFont="1"/>
    <xf borderId="5" fillId="0" fontId="1" numFmtId="0" xfId="0" applyAlignment="1" applyBorder="1" applyFont="1">
      <alignment horizontal="right" readingOrder="0"/>
    </xf>
    <xf borderId="6" fillId="0" fontId="4" numFmtId="0" xfId="0" applyBorder="1" applyFont="1"/>
    <xf borderId="1" fillId="0" fontId="1" numFmtId="164" xfId="0" applyBorder="1" applyFont="1" applyNumberFormat="1"/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22.86"/>
    <col customWidth="1" min="3" max="3" width="18.0"/>
    <col customWidth="1" min="4" max="5" width="4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</row>
    <row r="2">
      <c r="A2" s="2">
        <v>2.201733503E9</v>
      </c>
      <c r="B2" s="2" t="s">
        <v>4</v>
      </c>
      <c r="C2" s="3" t="s">
        <v>5</v>
      </c>
      <c r="D2" s="2" t="s">
        <v>6</v>
      </c>
      <c r="E2" s="2" t="s">
        <v>7</v>
      </c>
    </row>
    <row r="3">
      <c r="A3" s="2">
        <v>2.201733566E9</v>
      </c>
      <c r="B3" s="2" t="s">
        <v>8</v>
      </c>
      <c r="C3" s="3" t="s">
        <v>9</v>
      </c>
      <c r="D3" s="4"/>
      <c r="E3" s="2" t="s">
        <v>10</v>
      </c>
    </row>
    <row r="4">
      <c r="A4" s="2">
        <v>2.201743296E9</v>
      </c>
      <c r="B4" s="2" t="s">
        <v>11</v>
      </c>
      <c r="C4" s="3" t="s">
        <v>12</v>
      </c>
      <c r="D4" s="5" t="s">
        <v>13</v>
      </c>
      <c r="E4" s="2" t="s">
        <v>10</v>
      </c>
    </row>
    <row r="5">
      <c r="A5" s="2">
        <v>2.201785746E9</v>
      </c>
      <c r="B5" s="2" t="s">
        <v>14</v>
      </c>
      <c r="C5" s="3" t="s">
        <v>15</v>
      </c>
      <c r="D5" s="4"/>
      <c r="E5" s="2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0"/>
    <col customWidth="1" min="3" max="10" width="12.71"/>
  </cols>
  <sheetData>
    <row r="1">
      <c r="A1" s="6" t="s">
        <v>17</v>
      </c>
      <c r="B1" s="6" t="s">
        <v>18</v>
      </c>
      <c r="C1" s="7">
        <v>1.0</v>
      </c>
      <c r="D1" s="7">
        <v>2.0</v>
      </c>
      <c r="E1" s="7">
        <v>3.0</v>
      </c>
      <c r="F1" s="7">
        <v>4.0</v>
      </c>
      <c r="G1" s="7">
        <v>5.0</v>
      </c>
      <c r="H1" s="7">
        <v>6.0</v>
      </c>
      <c r="I1" s="7">
        <v>7.0</v>
      </c>
      <c r="J1" s="7">
        <v>8.0</v>
      </c>
      <c r="K1" s="8"/>
      <c r="L1" s="8"/>
    </row>
    <row r="2">
      <c r="A2" s="9"/>
      <c r="B2" s="9"/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8"/>
      <c r="L2" s="8"/>
    </row>
    <row r="3">
      <c r="A3" s="5" t="s">
        <v>27</v>
      </c>
      <c r="B3" s="10" t="s">
        <v>15</v>
      </c>
      <c r="C3" s="11"/>
      <c r="D3" s="11"/>
      <c r="E3" s="4"/>
      <c r="F3" s="4"/>
      <c r="G3" s="4"/>
      <c r="H3" s="4"/>
      <c r="I3" s="4"/>
      <c r="J3" s="12"/>
      <c r="K3" s="13"/>
      <c r="L3" s="13"/>
      <c r="M3" s="14"/>
    </row>
    <row r="4">
      <c r="A4" s="5" t="s">
        <v>28</v>
      </c>
      <c r="B4" s="10" t="s">
        <v>15</v>
      </c>
      <c r="C4" s="4"/>
      <c r="D4" s="4"/>
      <c r="E4" s="11"/>
      <c r="F4" s="4"/>
      <c r="G4" s="4"/>
      <c r="H4" s="4"/>
      <c r="I4" s="4"/>
      <c r="J4" s="4"/>
    </row>
    <row r="5">
      <c r="A5" s="5" t="s">
        <v>29</v>
      </c>
      <c r="B5" s="10" t="s">
        <v>15</v>
      </c>
      <c r="C5" s="4"/>
      <c r="D5" s="4"/>
      <c r="E5" s="4"/>
      <c r="F5" s="11"/>
      <c r="G5" s="4"/>
      <c r="H5" s="4"/>
      <c r="I5" s="4"/>
      <c r="J5" s="4"/>
    </row>
    <row r="6">
      <c r="A6" s="5" t="s">
        <v>30</v>
      </c>
      <c r="B6" s="10" t="s">
        <v>5</v>
      </c>
      <c r="C6" s="4"/>
      <c r="D6" s="4"/>
      <c r="E6" s="4"/>
      <c r="F6" s="4"/>
      <c r="G6" s="11"/>
      <c r="H6" s="11"/>
      <c r="I6" s="4"/>
      <c r="J6" s="4"/>
    </row>
    <row r="7">
      <c r="A7" s="5" t="s">
        <v>31</v>
      </c>
      <c r="B7" s="10" t="s">
        <v>12</v>
      </c>
      <c r="C7" s="4"/>
      <c r="D7" s="4"/>
      <c r="E7" s="4"/>
      <c r="F7" s="4"/>
      <c r="G7" s="4"/>
      <c r="H7" s="11"/>
      <c r="I7" s="11"/>
      <c r="J7" s="4"/>
    </row>
    <row r="8">
      <c r="A8" s="5" t="s">
        <v>32</v>
      </c>
      <c r="B8" s="10" t="s">
        <v>9</v>
      </c>
      <c r="C8" s="4"/>
      <c r="D8" s="4"/>
      <c r="E8" s="4"/>
      <c r="F8" s="4"/>
      <c r="G8" s="4"/>
      <c r="H8" s="4"/>
      <c r="I8" s="4"/>
      <c r="J8" s="11"/>
    </row>
  </sheetData>
  <mergeCells count="2">
    <mergeCell ref="A1:A2"/>
    <mergeCell ref="B1:B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3" width="27.29"/>
    <col customWidth="1" min="4" max="4" width="4.86"/>
    <col customWidth="1" min="5" max="5" width="9.71"/>
    <col customWidth="1" min="6" max="7" width="16.71"/>
    <col customWidth="1" min="8" max="8" width="6.86"/>
    <col customWidth="1" min="9" max="9" width="4.43"/>
    <col customWidth="1" min="10" max="10" width="27.29"/>
    <col customWidth="1" min="11" max="11" width="16.71"/>
  </cols>
  <sheetData>
    <row r="1">
      <c r="A1" s="15" t="s">
        <v>33</v>
      </c>
      <c r="E1" s="16"/>
      <c r="F1" s="16"/>
      <c r="G1" s="16"/>
      <c r="I1" s="15" t="s">
        <v>34</v>
      </c>
      <c r="K1" s="16"/>
    </row>
    <row r="2">
      <c r="A2" s="1" t="s">
        <v>35</v>
      </c>
      <c r="B2" s="1" t="s">
        <v>36</v>
      </c>
      <c r="C2" s="1" t="s">
        <v>37</v>
      </c>
      <c r="D2" s="1" t="s">
        <v>38</v>
      </c>
      <c r="E2" s="17" t="s">
        <v>39</v>
      </c>
      <c r="F2" s="17" t="s">
        <v>40</v>
      </c>
      <c r="G2" s="17" t="s">
        <v>41</v>
      </c>
      <c r="I2" s="18" t="s">
        <v>35</v>
      </c>
      <c r="J2" s="18" t="s">
        <v>36</v>
      </c>
      <c r="K2" s="19" t="s">
        <v>42</v>
      </c>
    </row>
    <row r="3">
      <c r="A3" s="20">
        <v>1.0</v>
      </c>
      <c r="B3" s="21" t="s">
        <v>43</v>
      </c>
      <c r="C3" s="2" t="s">
        <v>44</v>
      </c>
      <c r="D3" s="2">
        <v>6.0</v>
      </c>
      <c r="E3" s="22" t="s">
        <v>45</v>
      </c>
      <c r="F3" s="22">
        <v>283300.0</v>
      </c>
      <c r="G3" s="23">
        <f t="shared" ref="G3:G11" si="1">D3*F3</f>
        <v>1699800</v>
      </c>
      <c r="I3" s="20">
        <v>1.0</v>
      </c>
      <c r="J3" s="2" t="s">
        <v>46</v>
      </c>
      <c r="K3" s="23">
        <f>G12</f>
        <v>481399600</v>
      </c>
    </row>
    <row r="4">
      <c r="A4" s="20">
        <v>2.0</v>
      </c>
      <c r="B4" s="9"/>
      <c r="C4" s="2" t="s">
        <v>47</v>
      </c>
      <c r="D4" s="2">
        <v>6.0</v>
      </c>
      <c r="E4" s="22" t="s">
        <v>45</v>
      </c>
      <c r="F4" s="22">
        <v>283300.0</v>
      </c>
      <c r="G4" s="23">
        <f t="shared" si="1"/>
        <v>1699800</v>
      </c>
      <c r="I4" s="20">
        <v>2.0</v>
      </c>
      <c r="J4" s="2" t="s">
        <v>48</v>
      </c>
      <c r="K4" s="23">
        <f>G22</f>
        <v>147000000</v>
      </c>
    </row>
    <row r="5">
      <c r="A5" s="20">
        <v>3.0</v>
      </c>
      <c r="B5" s="21" t="s">
        <v>49</v>
      </c>
      <c r="C5" s="2" t="s">
        <v>7</v>
      </c>
      <c r="D5" s="2">
        <v>1.0</v>
      </c>
      <c r="E5" s="22" t="s">
        <v>50</v>
      </c>
      <c r="F5" s="22">
        <v>2.35E7</v>
      </c>
      <c r="G5" s="23">
        <f t="shared" si="1"/>
        <v>23500000</v>
      </c>
      <c r="I5" s="20">
        <v>3.0</v>
      </c>
      <c r="J5" s="2" t="s">
        <v>51</v>
      </c>
      <c r="K5" s="22">
        <v>2.0E7</v>
      </c>
    </row>
    <row r="6">
      <c r="A6" s="20">
        <v>4.0</v>
      </c>
      <c r="B6" s="24"/>
      <c r="C6" s="2" t="s">
        <v>52</v>
      </c>
      <c r="D6" s="2">
        <v>1.0</v>
      </c>
      <c r="E6" s="22" t="s">
        <v>50</v>
      </c>
      <c r="F6" s="22">
        <v>2.05E7</v>
      </c>
      <c r="G6" s="23">
        <f t="shared" si="1"/>
        <v>20500000</v>
      </c>
      <c r="I6" s="20">
        <v>4.0</v>
      </c>
      <c r="J6" s="2" t="s">
        <v>53</v>
      </c>
      <c r="K6" s="23">
        <f>10*sum(K3:K5)/100</f>
        <v>64839960</v>
      </c>
    </row>
    <row r="7">
      <c r="A7" s="20">
        <v>5.0</v>
      </c>
      <c r="B7" s="9"/>
      <c r="C7" s="2" t="s">
        <v>10</v>
      </c>
      <c r="D7" s="2">
        <v>2.0</v>
      </c>
      <c r="E7" s="22" t="s">
        <v>50</v>
      </c>
      <c r="F7" s="22">
        <v>2.2E7</v>
      </c>
      <c r="G7" s="23">
        <f t="shared" si="1"/>
        <v>44000000</v>
      </c>
      <c r="I7" s="25" t="s">
        <v>41</v>
      </c>
      <c r="J7" s="26"/>
      <c r="K7" s="27">
        <f>sum(K3:K6)</f>
        <v>713239560</v>
      </c>
    </row>
    <row r="8">
      <c r="A8" s="20">
        <v>6.0</v>
      </c>
      <c r="B8" s="21" t="s">
        <v>54</v>
      </c>
      <c r="C8" s="3" t="s">
        <v>5</v>
      </c>
      <c r="D8" s="2">
        <v>6.0</v>
      </c>
      <c r="E8" s="22" t="s">
        <v>45</v>
      </c>
      <c r="F8" s="22">
        <v>1.5E7</v>
      </c>
      <c r="G8" s="23">
        <f t="shared" si="1"/>
        <v>90000000</v>
      </c>
      <c r="K8" s="16"/>
    </row>
    <row r="9">
      <c r="A9" s="20">
        <v>7.0</v>
      </c>
      <c r="B9" s="24"/>
      <c r="C9" s="3" t="s">
        <v>9</v>
      </c>
      <c r="D9" s="2">
        <v>6.0</v>
      </c>
      <c r="E9" s="22" t="s">
        <v>45</v>
      </c>
      <c r="F9" s="22">
        <v>1.5E7</v>
      </c>
      <c r="G9" s="23">
        <f t="shared" si="1"/>
        <v>90000000</v>
      </c>
      <c r="K9" s="16"/>
    </row>
    <row r="10">
      <c r="A10" s="20">
        <v>8.0</v>
      </c>
      <c r="B10" s="24"/>
      <c r="C10" s="3" t="s">
        <v>12</v>
      </c>
      <c r="D10" s="2">
        <v>6.0</v>
      </c>
      <c r="E10" s="22" t="s">
        <v>45</v>
      </c>
      <c r="F10" s="22">
        <v>1.5E7</v>
      </c>
      <c r="G10" s="23">
        <f t="shared" si="1"/>
        <v>90000000</v>
      </c>
      <c r="K10" s="16"/>
    </row>
    <row r="11">
      <c r="A11" s="20">
        <v>9.0</v>
      </c>
      <c r="B11" s="9"/>
      <c r="C11" s="3" t="s">
        <v>15</v>
      </c>
      <c r="D11" s="2">
        <v>6.0</v>
      </c>
      <c r="E11" s="22" t="s">
        <v>45</v>
      </c>
      <c r="F11" s="22">
        <v>2.0E7</v>
      </c>
      <c r="G11" s="23">
        <f t="shared" si="1"/>
        <v>120000000</v>
      </c>
      <c r="K11" s="16"/>
    </row>
    <row r="12">
      <c r="A12" s="25" t="s">
        <v>41</v>
      </c>
      <c r="B12" s="28"/>
      <c r="C12" s="28"/>
      <c r="D12" s="28"/>
      <c r="E12" s="28"/>
      <c r="F12" s="26"/>
      <c r="G12" s="27">
        <f>sum(G3:G11)</f>
        <v>481399600</v>
      </c>
      <c r="K12" s="16"/>
    </row>
    <row r="13">
      <c r="K13" s="16"/>
    </row>
    <row r="14">
      <c r="A14" s="15" t="s">
        <v>55</v>
      </c>
      <c r="E14" s="16"/>
      <c r="F14" s="16"/>
      <c r="G14" s="16"/>
      <c r="K14" s="16"/>
    </row>
    <row r="15">
      <c r="A15" s="1" t="s">
        <v>35</v>
      </c>
      <c r="B15" s="1" t="s">
        <v>36</v>
      </c>
      <c r="C15" s="1" t="s">
        <v>37</v>
      </c>
      <c r="D15" s="1" t="s">
        <v>38</v>
      </c>
      <c r="E15" s="17" t="s">
        <v>39</v>
      </c>
      <c r="F15" s="17" t="s">
        <v>40</v>
      </c>
      <c r="G15" s="17" t="s">
        <v>41</v>
      </c>
      <c r="K15" s="16"/>
    </row>
    <row r="16">
      <c r="A16" s="20">
        <v>1.0</v>
      </c>
      <c r="B16" s="2" t="s">
        <v>56</v>
      </c>
      <c r="C16" s="2" t="s">
        <v>57</v>
      </c>
      <c r="D16" s="2">
        <v>6.0</v>
      </c>
      <c r="E16" s="22" t="s">
        <v>45</v>
      </c>
      <c r="F16" s="22">
        <v>1.5E7</v>
      </c>
      <c r="G16" s="23">
        <f t="shared" ref="G16:G21" si="2">D16*F16</f>
        <v>90000000</v>
      </c>
      <c r="K16" s="16"/>
    </row>
    <row r="17">
      <c r="A17" s="20">
        <v>2.0</v>
      </c>
      <c r="B17" s="21" t="s">
        <v>58</v>
      </c>
      <c r="C17" s="2" t="s">
        <v>59</v>
      </c>
      <c r="D17" s="2">
        <v>6.0</v>
      </c>
      <c r="E17" s="22" t="s">
        <v>45</v>
      </c>
      <c r="F17" s="22">
        <v>2000000.0</v>
      </c>
      <c r="G17" s="23">
        <f t="shared" si="2"/>
        <v>12000000</v>
      </c>
      <c r="K17" s="16"/>
    </row>
    <row r="18">
      <c r="A18" s="20">
        <v>3.0</v>
      </c>
      <c r="B18" s="24"/>
      <c r="C18" s="2" t="s">
        <v>60</v>
      </c>
      <c r="D18" s="2">
        <v>6.0</v>
      </c>
      <c r="E18" s="2" t="s">
        <v>45</v>
      </c>
      <c r="F18" s="22">
        <v>1500000.0</v>
      </c>
      <c r="G18" s="23">
        <f t="shared" si="2"/>
        <v>9000000</v>
      </c>
      <c r="K18" s="16"/>
    </row>
    <row r="19">
      <c r="A19" s="20">
        <v>4.0</v>
      </c>
      <c r="B19" s="24"/>
      <c r="C19" s="2" t="s">
        <v>61</v>
      </c>
      <c r="D19" s="2">
        <v>4.0</v>
      </c>
      <c r="E19" s="22" t="s">
        <v>62</v>
      </c>
      <c r="F19" s="22">
        <v>750000.0</v>
      </c>
      <c r="G19" s="23">
        <f t="shared" si="2"/>
        <v>3000000</v>
      </c>
      <c r="K19" s="16"/>
    </row>
    <row r="20">
      <c r="A20" s="20">
        <v>5.0</v>
      </c>
      <c r="B20" s="24"/>
      <c r="C20" s="2" t="s">
        <v>63</v>
      </c>
      <c r="D20" s="2">
        <v>6.0</v>
      </c>
      <c r="E20" s="22" t="s">
        <v>45</v>
      </c>
      <c r="F20" s="22">
        <v>1500000.0</v>
      </c>
      <c r="G20" s="23">
        <f t="shared" si="2"/>
        <v>9000000</v>
      </c>
      <c r="K20" s="16"/>
    </row>
    <row r="21">
      <c r="A21" s="20">
        <v>6.0</v>
      </c>
      <c r="B21" s="9"/>
      <c r="C21" s="2" t="s">
        <v>64</v>
      </c>
      <c r="D21" s="2">
        <v>480.0</v>
      </c>
      <c r="E21" s="2" t="s">
        <v>65</v>
      </c>
      <c r="F21" s="22">
        <v>50000.0</v>
      </c>
      <c r="G21" s="23">
        <f t="shared" si="2"/>
        <v>24000000</v>
      </c>
      <c r="K21" s="16"/>
    </row>
    <row r="22">
      <c r="A22" s="25" t="s">
        <v>41</v>
      </c>
      <c r="B22" s="28"/>
      <c r="C22" s="28"/>
      <c r="D22" s="28"/>
      <c r="E22" s="28"/>
      <c r="F22" s="26"/>
      <c r="G22" s="27">
        <f>sum(G16:G21)</f>
        <v>147000000</v>
      </c>
      <c r="K22" s="16"/>
    </row>
    <row r="23">
      <c r="K23" s="16"/>
    </row>
    <row r="24">
      <c r="K24" s="16"/>
    </row>
    <row r="25">
      <c r="K25" s="16"/>
    </row>
    <row r="26">
      <c r="E26" s="16"/>
      <c r="F26" s="16"/>
      <c r="G26" s="16"/>
      <c r="K26" s="16"/>
    </row>
    <row r="27">
      <c r="E27" s="16"/>
      <c r="F27" s="16"/>
      <c r="G27" s="16"/>
      <c r="K27" s="16"/>
    </row>
    <row r="28">
      <c r="E28" s="16"/>
      <c r="F28" s="16"/>
      <c r="G28" s="16"/>
      <c r="K28" s="16"/>
    </row>
    <row r="29">
      <c r="E29" s="16"/>
      <c r="F29" s="16"/>
      <c r="G29" s="16"/>
      <c r="K29" s="16"/>
    </row>
    <row r="30">
      <c r="E30" s="16"/>
      <c r="F30" s="16"/>
      <c r="G30" s="16"/>
      <c r="K30" s="16"/>
    </row>
    <row r="31">
      <c r="E31" s="16"/>
      <c r="F31" s="16"/>
      <c r="G31" s="16"/>
      <c r="K31" s="16"/>
    </row>
  </sheetData>
  <mergeCells count="7">
    <mergeCell ref="B3:B4"/>
    <mergeCell ref="B5:B7"/>
    <mergeCell ref="I7:J7"/>
    <mergeCell ref="B8:B11"/>
    <mergeCell ref="A12:F12"/>
    <mergeCell ref="B17:B21"/>
    <mergeCell ref="A22:F22"/>
  </mergeCells>
  <drawing r:id="rId1"/>
</worksheet>
</file>