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choolLoad\UnityHub\demo\fm-game-master\design\config\"/>
    </mc:Choice>
  </mc:AlternateContent>
  <bookViews>
    <workbookView xWindow="0" yWindow="0" windowWidth="28800" windowHeight="12468"/>
  </bookViews>
  <sheets>
    <sheet name="ActiveconsumptionConfig" sheetId="1" r:id="rId1"/>
  </sheets>
  <calcPr calcId="162913"/>
</workbook>
</file>

<file path=xl/calcChain.xml><?xml version="1.0" encoding="utf-8"?>
<calcChain xmlns="http://schemas.openxmlformats.org/spreadsheetml/2006/main">
  <c r="AH666" i="1" l="1"/>
  <c r="AL666" i="1" s="1"/>
  <c r="AL632" i="1"/>
  <c r="AL631" i="1"/>
  <c r="AL630" i="1"/>
  <c r="AL551" i="1"/>
  <c r="B551" i="1"/>
  <c r="AL513" i="1"/>
  <c r="B513" i="1"/>
  <c r="B512" i="1"/>
  <c r="AL477" i="1"/>
  <c r="B477" i="1"/>
  <c r="AL476" i="1"/>
  <c r="B476" i="1"/>
  <c r="AL475" i="1"/>
  <c r="B475" i="1"/>
  <c r="AL474" i="1"/>
  <c r="B474" i="1"/>
  <c r="AL473" i="1"/>
  <c r="B473" i="1"/>
  <c r="AL472" i="1"/>
  <c r="B472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L368" i="1"/>
  <c r="AL367" i="1"/>
  <c r="AL366" i="1"/>
  <c r="AL300" i="1"/>
  <c r="AH300" i="1"/>
  <c r="AL299" i="1"/>
  <c r="AH299" i="1"/>
  <c r="AL298" i="1"/>
  <c r="AH298" i="1"/>
  <c r="AH297" i="1"/>
  <c r="AL297" i="1" s="1"/>
  <c r="AL296" i="1"/>
  <c r="AH296" i="1"/>
  <c r="AL295" i="1"/>
  <c r="AH295" i="1"/>
  <c r="AH294" i="1"/>
  <c r="AL294" i="1" s="1"/>
  <c r="AL293" i="1"/>
  <c r="AH293" i="1"/>
  <c r="AL292" i="1"/>
  <c r="AH292" i="1"/>
  <c r="AL291" i="1"/>
  <c r="AH291" i="1"/>
  <c r="AL290" i="1"/>
  <c r="AH290" i="1"/>
  <c r="AH251" i="1"/>
  <c r="AL251" i="1" s="1"/>
  <c r="AL250" i="1"/>
  <c r="AH250" i="1"/>
  <c r="AL249" i="1"/>
  <c r="AH249" i="1"/>
  <c r="AH248" i="1"/>
  <c r="AL248" i="1" s="1"/>
  <c r="AL247" i="1"/>
  <c r="AH247" i="1"/>
  <c r="AL246" i="1"/>
  <c r="AH246" i="1"/>
  <c r="AL245" i="1"/>
  <c r="AH245" i="1"/>
  <c r="AL244" i="1"/>
  <c r="AH244" i="1"/>
  <c r="AH243" i="1"/>
  <c r="AL243" i="1" s="1"/>
  <c r="AL242" i="1"/>
  <c r="AH242" i="1"/>
  <c r="AL241" i="1"/>
  <c r="AH241" i="1"/>
  <c r="AH240" i="1"/>
  <c r="AL240" i="1" s="1"/>
  <c r="AL239" i="1"/>
  <c r="AH239" i="1"/>
  <c r="AL238" i="1"/>
  <c r="AH238" i="1"/>
  <c r="AL237" i="1"/>
  <c r="AH237" i="1"/>
  <c r="AL236" i="1"/>
  <c r="AH236" i="1"/>
  <c r="AH235" i="1"/>
  <c r="AL235" i="1" s="1"/>
  <c r="AL234" i="1"/>
  <c r="AH234" i="1"/>
  <c r="AL233" i="1"/>
  <c r="AH233" i="1"/>
  <c r="AH232" i="1"/>
  <c r="AL232" i="1" s="1"/>
  <c r="AL231" i="1"/>
  <c r="AH231" i="1"/>
  <c r="AL230" i="1"/>
  <c r="AH230" i="1"/>
  <c r="AL229" i="1"/>
  <c r="AH229" i="1"/>
  <c r="AL228" i="1"/>
  <c r="AH228" i="1"/>
  <c r="AH227" i="1"/>
  <c r="AL227" i="1" s="1"/>
  <c r="AL226" i="1"/>
  <c r="AH226" i="1"/>
  <c r="AL225" i="1"/>
  <c r="AH225" i="1"/>
  <c r="AH224" i="1"/>
  <c r="AL224" i="1" s="1"/>
  <c r="AL223" i="1"/>
  <c r="AH223" i="1"/>
  <c r="AL222" i="1"/>
  <c r="AH222" i="1"/>
  <c r="AL221" i="1"/>
  <c r="AH221" i="1"/>
  <c r="AL220" i="1"/>
  <c r="AH220" i="1"/>
  <c r="AH219" i="1"/>
  <c r="AL219" i="1" s="1"/>
  <c r="AL218" i="1"/>
  <c r="AH218" i="1"/>
  <c r="AL217" i="1"/>
  <c r="AH217" i="1"/>
  <c r="AH216" i="1"/>
  <c r="AL216" i="1" s="1"/>
  <c r="AL215" i="1"/>
  <c r="AH215" i="1"/>
  <c r="AL214" i="1"/>
  <c r="AH214" i="1"/>
  <c r="AL213" i="1"/>
  <c r="AH213" i="1"/>
  <c r="AL212" i="1"/>
  <c r="AH212" i="1"/>
  <c r="AH211" i="1"/>
  <c r="AL211" i="1" s="1"/>
  <c r="AL210" i="1"/>
  <c r="AH210" i="1"/>
  <c r="AL209" i="1"/>
  <c r="AH209" i="1"/>
  <c r="AH208" i="1"/>
  <c r="AL208" i="1" s="1"/>
  <c r="AL207" i="1"/>
  <c r="AH207" i="1"/>
  <c r="AL206" i="1"/>
  <c r="AH206" i="1"/>
  <c r="AH205" i="1"/>
  <c r="AH194" i="1"/>
  <c r="B194" i="1"/>
  <c r="AL193" i="1"/>
  <c r="AH193" i="1"/>
  <c r="B193" i="1"/>
  <c r="AL192" i="1"/>
  <c r="AH192" i="1"/>
  <c r="B192" i="1"/>
  <c r="AL191" i="1"/>
  <c r="AH191" i="1"/>
  <c r="B191" i="1"/>
  <c r="AL190" i="1"/>
  <c r="AH190" i="1"/>
  <c r="B190" i="1"/>
  <c r="AL189" i="1"/>
  <c r="AH189" i="1"/>
  <c r="B189" i="1"/>
  <c r="AL188" i="1"/>
  <c r="AH188" i="1"/>
  <c r="B188" i="1"/>
  <c r="AL187" i="1"/>
  <c r="AH187" i="1"/>
  <c r="B187" i="1"/>
  <c r="AL186" i="1"/>
  <c r="AH186" i="1"/>
  <c r="B186" i="1"/>
  <c r="AL185" i="1"/>
  <c r="AH185" i="1"/>
  <c r="B185" i="1"/>
  <c r="AL184" i="1"/>
  <c r="AH184" i="1"/>
  <c r="B184" i="1"/>
  <c r="AL183" i="1"/>
  <c r="AH183" i="1"/>
  <c r="B183" i="1"/>
  <c r="AL182" i="1"/>
  <c r="AH182" i="1"/>
  <c r="B182" i="1"/>
  <c r="AL181" i="1"/>
  <c r="AH181" i="1"/>
  <c r="B181" i="1"/>
  <c r="AL180" i="1"/>
  <c r="AH180" i="1"/>
  <c r="B180" i="1"/>
  <c r="AL179" i="1"/>
  <c r="AH179" i="1"/>
  <c r="B179" i="1"/>
  <c r="AL178" i="1"/>
  <c r="AH178" i="1"/>
  <c r="B178" i="1"/>
  <c r="AL177" i="1"/>
  <c r="AH177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B113" i="1"/>
  <c r="AL112" i="1"/>
  <c r="B112" i="1"/>
  <c r="AL111" i="1"/>
  <c r="B111" i="1"/>
  <c r="AL110" i="1"/>
  <c r="B110" i="1"/>
  <c r="AL109" i="1"/>
  <c r="B109" i="1"/>
  <c r="AL108" i="1"/>
  <c r="B108" i="1"/>
  <c r="AL107" i="1"/>
  <c r="B107" i="1"/>
  <c r="AL106" i="1"/>
  <c r="AH106" i="1"/>
  <c r="AH105" i="1"/>
  <c r="AL105" i="1" s="1"/>
  <c r="AL104" i="1"/>
  <c r="AH104" i="1"/>
  <c r="AL103" i="1"/>
  <c r="AH103" i="1"/>
  <c r="AH102" i="1"/>
  <c r="AL102" i="1" s="1"/>
  <c r="AL101" i="1"/>
  <c r="AH101" i="1"/>
  <c r="AL100" i="1"/>
  <c r="AH100" i="1"/>
  <c r="AH99" i="1"/>
  <c r="AL99" i="1" s="1"/>
  <c r="AL98" i="1"/>
  <c r="AH98" i="1"/>
  <c r="AH97" i="1"/>
  <c r="AL97" i="1" s="1"/>
  <c r="AL96" i="1"/>
  <c r="AH96" i="1"/>
  <c r="AL95" i="1"/>
  <c r="AH95" i="1"/>
  <c r="AH94" i="1"/>
  <c r="AL94" i="1" s="1"/>
  <c r="AL93" i="1"/>
  <c r="AH93" i="1"/>
  <c r="AL92" i="1"/>
  <c r="AH92" i="1"/>
  <c r="AH91" i="1"/>
  <c r="AL91" i="1" s="1"/>
  <c r="AL90" i="1"/>
  <c r="AH90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B61" i="1"/>
  <c r="AL60" i="1"/>
  <c r="B60" i="1"/>
  <c r="AL59" i="1"/>
  <c r="B59" i="1"/>
  <c r="AL58" i="1"/>
  <c r="B58" i="1"/>
  <c r="AL57" i="1"/>
  <c r="B57" i="1"/>
  <c r="AL56" i="1"/>
  <c r="B56" i="1"/>
  <c r="AL55" i="1"/>
  <c r="B55" i="1"/>
  <c r="AL54" i="1"/>
  <c r="B54" i="1"/>
  <c r="AL53" i="1"/>
  <c r="B53" i="1"/>
  <c r="AL52" i="1"/>
  <c r="B52" i="1"/>
  <c r="AL51" i="1"/>
  <c r="B51" i="1"/>
  <c r="AL50" i="1"/>
  <c r="B50" i="1"/>
  <c r="AL49" i="1"/>
  <c r="B49" i="1"/>
  <c r="AL48" i="1"/>
  <c r="B48" i="1"/>
  <c r="AL47" i="1"/>
  <c r="B47" i="1"/>
  <c r="AL46" i="1"/>
  <c r="B46" i="1"/>
  <c r="AL45" i="1"/>
  <c r="B45" i="1"/>
  <c r="B44" i="1"/>
  <c r="AL41" i="1"/>
  <c r="AL40" i="1"/>
  <c r="AL39" i="1"/>
  <c r="B39" i="1"/>
  <c r="AL38" i="1"/>
  <c r="B38" i="1"/>
  <c r="AL37" i="1"/>
  <c r="B37" i="1"/>
  <c r="AL36" i="1"/>
  <c r="B36" i="1"/>
  <c r="AL35" i="1"/>
  <c r="B35" i="1"/>
  <c r="AL34" i="1"/>
  <c r="B34" i="1"/>
  <c r="AL33" i="1"/>
  <c r="B33" i="1"/>
  <c r="AL32" i="1"/>
  <c r="B32" i="1"/>
  <c r="AL31" i="1"/>
  <c r="B31" i="1"/>
  <c r="AL30" i="1"/>
  <c r="B30" i="1"/>
  <c r="AL29" i="1"/>
  <c r="B29" i="1"/>
  <c r="AL28" i="1"/>
  <c r="B28" i="1"/>
  <c r="AL27" i="1"/>
  <c r="AL26" i="1"/>
  <c r="AL25" i="1"/>
  <c r="AL24" i="1"/>
  <c r="AL23" i="1"/>
  <c r="AL22" i="1"/>
  <c r="B22" i="1"/>
  <c r="AL21" i="1"/>
  <c r="B21" i="1"/>
  <c r="AL20" i="1"/>
  <c r="B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H7" i="1" l="1"/>
  <c r="AL7" i="1" s="1"/>
  <c r="AH6" i="1"/>
  <c r="AL6" i="1" s="1"/>
  <c r="AL5" i="1"/>
  <c r="AH5" i="1"/>
  <c r="AL4" i="1"/>
  <c r="AH4" i="1"/>
  <c r="AH3" i="1"/>
  <c r="AL3" i="1" s="1"/>
</calcChain>
</file>

<file path=xl/comments1.xml><?xml version="1.0" encoding="utf-8"?>
<comments xmlns="http://schemas.openxmlformats.org/spreadsheetml/2006/main">
  <authors>
    <author>Administrator</author>
    <author>作者</author>
    <author>振东</author>
  </authors>
  <commentList>
    <comment ref="K1" authorId="0" shapeId="0">
      <text>
        <r>
          <rPr>
            <sz val="9"/>
            <rFont val="宋体"/>
            <charset val="134"/>
          </rPr>
          <t>Administrator:
0：无用无东西
1：铜钱
2：女娲石
3：灵精
4：师门神兽经验</t>
        </r>
      </text>
    </comment>
    <comment ref="AS1" authorId="1" shapeId="0">
      <text>
        <r>
          <rPr>
            <sz val="9"/>
            <rFont val="宋体"/>
            <charset val="134"/>
          </rPr>
          <t>admin:xz
1：仙女
2：坐骑
3：羽翼
4：时装
5：光环
6：精灵
7：战斗坐骑--法印
8：神弓---足迹
9：神翼---披风
10：精灵光环--美人光环
11：精灵法阵--圣物</t>
        </r>
      </text>
    </comment>
    <comment ref="C439" authorId="2" shapeId="0">
      <text>
        <r>
          <rPr>
            <b/>
            <sz val="9"/>
            <rFont val="宋体"/>
            <family val="3"/>
            <charset val="134"/>
          </rPr>
          <t>振东:</t>
        </r>
        <r>
          <rPr>
            <sz val="9"/>
            <rFont val="宋体"/>
            <family val="3"/>
            <charset val="134"/>
          </rPr>
          <t xml:space="preserve">
称号</t>
        </r>
      </text>
    </comment>
    <comment ref="Z541" authorId="1" shapeId="0">
      <text>
        <r>
          <rPr>
            <sz val="9"/>
            <rFont val="宋体"/>
            <family val="3"/>
            <charset val="134"/>
          </rPr>
          <t xml:space="preserve">1、坐骑的填坐骑表中的坐骑ID
2、宠物的填宠物配置表中的【config ID】
</t>
        </r>
      </text>
    </comment>
  </commentList>
</comments>
</file>

<file path=xl/sharedStrings.xml><?xml version="1.0" encoding="utf-8"?>
<sst xmlns="http://schemas.openxmlformats.org/spreadsheetml/2006/main" count="2626" uniqueCount="1179">
  <si>
    <t>ID</t>
  </si>
  <si>
    <t>Description</t>
  </si>
  <si>
    <t>int</t>
  </si>
  <si>
    <t>string</t>
  </si>
  <si>
    <t>使用后可获得经验,等级越高获得经验越多。</t>
  </si>
  <si>
    <t>使用后可获得较多经验,等级越高获得经验越多。</t>
  </si>
  <si>
    <t>使用后可大量经验,等级越高获得经验越多。</t>
  </si>
  <si>
    <t>使用后可海量经验,等级越高获得经验越多。</t>
  </si>
  <si>
    <t>使用后可巨额经验,等级越高获得经验越多。</t>
  </si>
  <si>
    <t>string</t>
    <phoneticPr fontId="5" type="noConversion"/>
  </si>
  <si>
    <t>int</t>
    <phoneticPr fontId="5" type="noConversion"/>
  </si>
  <si>
    <t>经验丹</t>
  </si>
  <si>
    <t>高级经验丹</t>
  </si>
  <si>
    <t>顶级经验丹</t>
  </si>
  <si>
    <t>超级经验丹</t>
  </si>
  <si>
    <t>至尊经验丹</t>
  </si>
  <si>
    <t>name</t>
    <phoneticPr fontId="5" type="noConversion"/>
  </si>
  <si>
    <t>search_type</t>
    <phoneticPr fontId="5" type="noConversion"/>
  </si>
  <si>
    <t>color</t>
    <phoneticPr fontId="5" type="noConversion"/>
  </si>
  <si>
    <t>isbind</t>
    <phoneticPr fontId="5" type="noConversion"/>
  </si>
  <si>
    <t>candiscard</t>
    <phoneticPr fontId="5" type="noConversion"/>
  </si>
  <si>
    <t>cansell</t>
    <phoneticPr fontId="5" type="noConversion"/>
  </si>
  <si>
    <t>market_cansell</t>
    <phoneticPr fontId="5" type="noConversion"/>
  </si>
  <si>
    <t>sellprice</t>
    <phoneticPr fontId="5" type="noConversion"/>
  </si>
  <si>
    <t>recycltype</t>
    <phoneticPr fontId="5" type="noConversion"/>
  </si>
  <si>
    <t>recyclget</t>
    <phoneticPr fontId="5" type="noConversion"/>
  </si>
  <si>
    <t>pile_limit</t>
    <phoneticPr fontId="5" type="noConversion"/>
  </si>
  <si>
    <t>isdroprecord</t>
    <phoneticPr fontId="5" type="noConversion"/>
  </si>
  <si>
    <t>isbroadcast</t>
    <phoneticPr fontId="5" type="noConversion"/>
  </si>
  <si>
    <t>time_length</t>
    <phoneticPr fontId="5" type="noConversion"/>
  </si>
  <si>
    <t>invalid_time</t>
    <phoneticPr fontId="5" type="noConversion"/>
  </si>
  <si>
    <t>colddown_id</t>
    <phoneticPr fontId="5" type="noConversion"/>
  </si>
  <si>
    <t>server_colddown</t>
    <phoneticPr fontId="5" type="noConversion"/>
  </si>
  <si>
    <t>client_colddown</t>
    <phoneticPr fontId="5" type="noConversion"/>
  </si>
  <si>
    <t>limit_prof</t>
    <phoneticPr fontId="5" type="noConversion"/>
  </si>
  <si>
    <t>limit_sex</t>
    <phoneticPr fontId="5" type="noConversion"/>
  </si>
  <si>
    <t>limit_level</t>
    <phoneticPr fontId="5" type="noConversion"/>
  </si>
  <si>
    <t>use_daytimes</t>
    <phoneticPr fontId="5" type="noConversion"/>
  </si>
  <si>
    <t>use_type</t>
    <phoneticPr fontId="5" type="noConversion"/>
  </si>
  <si>
    <t>param1</t>
    <phoneticPr fontId="5" type="noConversion"/>
  </si>
  <si>
    <t>param2</t>
    <phoneticPr fontId="5" type="noConversion"/>
  </si>
  <si>
    <t>param3</t>
  </si>
  <si>
    <t>param4</t>
  </si>
  <si>
    <t>other_sex_itemid</t>
    <phoneticPr fontId="5" type="noConversion"/>
  </si>
  <si>
    <t>use_msg</t>
    <phoneticPr fontId="5" type="noConversion"/>
  </si>
  <si>
    <t>get_msg</t>
    <phoneticPr fontId="5" type="noConversion"/>
  </si>
  <si>
    <t>appe_type</t>
    <phoneticPr fontId="5" type="noConversion"/>
  </si>
  <si>
    <t>icon_id</t>
    <phoneticPr fontId="5" type="noConversion"/>
  </si>
  <si>
    <t>show_id</t>
    <phoneticPr fontId="5" type="noConversion"/>
  </si>
  <si>
    <t>click_use</t>
    <phoneticPr fontId="5" type="noConversion"/>
  </si>
  <si>
    <t>open_panel</t>
    <phoneticPr fontId="5" type="noConversion"/>
  </si>
  <si>
    <t>drop_icon</t>
    <phoneticPr fontId="5" type="noConversion"/>
  </si>
  <si>
    <t>bag_type</t>
    <phoneticPr fontId="5" type="noConversion"/>
  </si>
  <si>
    <t>is_tip_use</t>
    <phoneticPr fontId="5" type="noConversion"/>
  </si>
  <si>
    <t>choose_use</t>
    <phoneticPr fontId="5" type="noConversion"/>
  </si>
  <si>
    <t>auto_show_id</t>
    <phoneticPr fontId="5" type="noConversion"/>
  </si>
  <si>
    <t>power</t>
    <phoneticPr fontId="5" type="noConversion"/>
  </si>
  <si>
    <t>get_way</t>
    <phoneticPr fontId="5" type="noConversion"/>
  </si>
  <si>
    <t>is_display_role</t>
    <phoneticPr fontId="5" type="noConversion"/>
  </si>
  <si>
    <t>special_show</t>
    <phoneticPr fontId="5" type="noConversion"/>
  </si>
  <si>
    <t>is_diruse</t>
    <phoneticPr fontId="5" type="noConversion"/>
  </si>
  <si>
    <t>is_texiao</t>
    <phoneticPr fontId="5" type="noConversion"/>
  </si>
  <si>
    <t>is_tip_power</t>
    <phoneticPr fontId="5" type="noConversion"/>
  </si>
  <si>
    <t>rarefloating</t>
    <phoneticPr fontId="5" type="noConversion"/>
  </si>
  <si>
    <t>int</t>
    <phoneticPr fontId="5" type="noConversion"/>
  </si>
  <si>
    <t>int</t>
    <phoneticPr fontId="5" type="noConversion"/>
  </si>
  <si>
    <t>int</t>
    <phoneticPr fontId="5" type="noConversion"/>
  </si>
  <si>
    <t>string</t>
    <phoneticPr fontId="5" type="noConversion"/>
  </si>
  <si>
    <r>
      <t>s</t>
    </r>
    <r>
      <rPr>
        <sz val="10"/>
        <rFont val="宋体"/>
        <charset val="134"/>
      </rPr>
      <t>tring</t>
    </r>
    <phoneticPr fontId="5" type="noConversion"/>
  </si>
  <si>
    <t>直接使用</t>
  </si>
  <si>
    <t>使用后可获得5000铜币</t>
  </si>
  <si>
    <t>5000铜币</t>
  </si>
  <si>
    <t>使用可获得10000铜币</t>
  </si>
  <si>
    <t>10000铜币</t>
  </si>
  <si>
    <t>使用可获得50000铜币</t>
  </si>
  <si>
    <t>50000铜币</t>
  </si>
  <si>
    <t>使用可获得100000铜币</t>
  </si>
  <si>
    <t>100000铜币</t>
  </si>
  <si>
    <t>使用可获得500000铜币</t>
  </si>
  <si>
    <t>500000铜币</t>
  </si>
  <si>
    <t>使用可获得1000000铜币</t>
  </si>
  <si>
    <t>1000000铜币</t>
  </si>
  <si>
    <t>使用后可获得1绑定元宝</t>
  </si>
  <si>
    <t>1绑定元宝</t>
  </si>
  <si>
    <t>通过活动获得</t>
  </si>
  <si>
    <t>使用后可获得5绑定元宝</t>
  </si>
  <si>
    <t>5绑定元宝</t>
  </si>
  <si>
    <t>使用后可获得10绑定元宝</t>
  </si>
  <si>
    <t>10绑定元宝</t>
  </si>
  <si>
    <t>使用后可获得50绑定元宝</t>
  </si>
  <si>
    <t>50绑定元宝</t>
  </si>
  <si>
    <t>使用后可获得100绑定元宝</t>
  </si>
  <si>
    <t>100绑定元宝</t>
  </si>
  <si>
    <t>使用后可获得1888绑定元宝</t>
  </si>
  <si>
    <t>1888绑定元宝</t>
  </si>
  <si>
    <t>20绑定元宝</t>
  </si>
  <si>
    <t>30绑定元宝</t>
  </si>
  <si>
    <t>40绑定元宝</t>
  </si>
  <si>
    <t>使用后可获得50军功</t>
  </si>
  <si>
    <t>50军功</t>
  </si>
  <si>
    <t>使用后可获得100军功</t>
  </si>
  <si>
    <t>100军功</t>
  </si>
  <si>
    <t>使用后可获得200军功</t>
  </si>
  <si>
    <t>200军功</t>
  </si>
  <si>
    <t>使用后可获得500军功</t>
  </si>
  <si>
    <t>500军功</t>
  </si>
  <si>
    <t>使用后可获得1000军功</t>
  </si>
  <si>
    <t>1000军功</t>
  </si>
  <si>
    <t>188绑定元宝</t>
  </si>
  <si>
    <t>288绑定元宝</t>
  </si>
  <si>
    <t>388绑定元宝</t>
  </si>
  <si>
    <t>488绑定元宝</t>
  </si>
  <si>
    <t>588绑定元宝</t>
  </si>
  <si>
    <t>688绑定元宝</t>
  </si>
  <si>
    <t>888绑定元宝</t>
  </si>
  <si>
    <t>988绑定元宝</t>
  </si>
  <si>
    <t>1288绑定元宝</t>
  </si>
  <si>
    <t>350绑定元宝</t>
  </si>
  <si>
    <t>400绑定元宝</t>
  </si>
  <si>
    <t>15绑定元宝</t>
  </si>
  <si>
    <t>使用后可获得520绑定元宝</t>
  </si>
  <si>
    <t>520绑定元宝</t>
  </si>
  <si>
    <t>使用后可获得1314绑定元宝</t>
  </si>
  <si>
    <t>1314绑定元宝</t>
  </si>
  <si>
    <t>特殊药材炼制的丹药，服用可直升一级。</t>
  </si>
  <si>
    <t>直升1级丹</t>
  </si>
  <si>
    <t>使用后可获得20万经验值</t>
  </si>
  <si>
    <t>20万经验丹</t>
  </si>
  <si>
    <t>188元宝</t>
  </si>
  <si>
    <t>288元宝</t>
  </si>
  <si>
    <t>388元宝</t>
  </si>
  <si>
    <t>488元宝</t>
  </si>
  <si>
    <t>588元宝</t>
  </si>
  <si>
    <t>688元宝</t>
  </si>
  <si>
    <t>888元宝</t>
  </si>
  <si>
    <t>988元宝</t>
  </si>
  <si>
    <t>1288元宝</t>
  </si>
  <si>
    <t>1888元宝</t>
  </si>
  <si>
    <t>3000元宝</t>
  </si>
  <si>
    <t>1588绑定元宝</t>
  </si>
  <si>
    <t>2188绑定元宝</t>
  </si>
  <si>
    <t>1000绑定元宝</t>
  </si>
  <si>
    <t>2588绑定元宝</t>
  </si>
  <si>
    <t>2888绑定元宝</t>
  </si>
  <si>
    <t>60元宝充值卡</t>
  </si>
  <si>
    <t>300元宝充值卡</t>
  </si>
  <si>
    <t>980元宝充值卡</t>
  </si>
  <si>
    <t>1980元宝充值卡</t>
  </si>
  <si>
    <t>3280元宝充值卡</t>
  </si>
  <si>
    <t>6480元宝充值卡</t>
  </si>
  <si>
    <t>20000元宝充值卡</t>
  </si>
  <si>
    <t>50000元宝充值卡</t>
  </si>
  <si>
    <t>880元宝充值卡</t>
  </si>
  <si>
    <t>1880元宝充值卡</t>
  </si>
  <si>
    <t>100000元宝充值卡</t>
  </si>
  <si>
    <t>200000元宝充值卡</t>
  </si>
  <si>
    <t>19980元宝充值卡</t>
  </si>
  <si>
    <t>49980元宝充值卡</t>
  </si>
  <si>
    <t>9980元宝充值卡</t>
  </si>
  <si>
    <t>29980元宝充值卡</t>
  </si>
  <si>
    <t>300000元宝充值卡</t>
  </si>
  <si>
    <t>经验丹（测试）</t>
  </si>
  <si>
    <t>据说是宫廷炼丹师炼制的一种增加资质的丹药。</t>
  </si>
  <si>
    <t>法印资质丹</t>
  </si>
  <si>
    <t>165</t>
  </si>
  <si>
    <t>坐骑资质丹</t>
  </si>
  <si>
    <t>羽翼资质丹</t>
  </si>
  <si>
    <t>天罡资质丹</t>
  </si>
  <si>
    <t>足迹资质丹</t>
  </si>
  <si>
    <t>披风资质丹</t>
  </si>
  <si>
    <t>芳华资质丹</t>
  </si>
  <si>
    <t>圣物资质丹</t>
  </si>
  <si>
    <t>腰饰资质丹</t>
  </si>
  <si>
    <t>头饰资质丹</t>
  </si>
  <si>
    <t>麒麟臂资质丹</t>
  </si>
  <si>
    <t>面饰资质丹</t>
  </si>
  <si>
    <t>灵珠资质丹</t>
  </si>
  <si>
    <t>法宝资质丹</t>
  </si>
  <si>
    <t>杀人如麻，屠戮万人。使用后可获得称号“人屠”。</t>
  </si>
  <si>
    <t>人屠</t>
  </si>
  <si>
    <t>三国混战第一名获得</t>
  </si>
  <si>
    <t>此生挚爱唯你一人，只愿与你携手一生。</t>
  </si>
  <si>
    <t>挚爱一生</t>
  </si>
  <si>
    <t>温馨婚礼、喜庆婚礼称号</t>
  </si>
  <si>
    <t>一树一菩提，一烁一世界，一世一双人。</t>
  </si>
  <si>
    <t>一世一双人</t>
  </si>
  <si>
    <t>豪华婚礼称号</t>
  </si>
  <si>
    <t>降龙御凤（7天）</t>
  </si>
  <si>
    <t>飞天遁地（7天）</t>
  </si>
  <si>
    <t>日月齐光（7天）</t>
  </si>
  <si>
    <t>其疾如风（7天）</t>
  </si>
  <si>
    <t>一笑倾国（7天）</t>
  </si>
  <si>
    <t>惊鬼泣神（7天）</t>
  </si>
  <si>
    <t>威风凛凛（7天）</t>
  </si>
  <si>
    <t>以前只是一只普通的小蜜蜂，现在已经是一只勤劳的小蜜蜂了。</t>
  </si>
  <si>
    <t>勤劳的小蜜蜂</t>
  </si>
  <si>
    <t>登录签到获得</t>
  </si>
  <si>
    <t>使用可获得2000非绑铜币</t>
  </si>
  <si>
    <t>2000铜币</t>
  </si>
  <si>
    <t>使用可获得2万非绑铜币</t>
  </si>
  <si>
    <t>20000铜币</t>
  </si>
  <si>
    <t>使用可获得5万非绑铜币</t>
  </si>
  <si>
    <t>使用可获得10万非绑铜币</t>
  </si>
  <si>
    <t>使用可获得20万非绑铜币</t>
  </si>
  <si>
    <t>200000铜币</t>
  </si>
  <si>
    <t>0</t>
  </si>
  <si>
    <t>使用可获得50万非绑铜币</t>
  </si>
  <si>
    <t>使用可获得100万非绑铜币</t>
  </si>
  <si>
    <t>使用可获得5201314铜币</t>
  </si>
  <si>
    <t>鹊桥相会</t>
  </si>
  <si>
    <t>运营活动获得</t>
  </si>
  <si>
    <t>使用可获得201314铜币</t>
  </si>
  <si>
    <t>花好月圆</t>
  </si>
  <si>
    <t>使用后被玩家击杀时，身上的神装必定不会掉级，持续30分钟（王城会战活动中无效）</t>
  </si>
  <si>
    <t>神装保护令</t>
  </si>
  <si>
    <t>使用后可恢复1点国家BOSS疲劳值</t>
  </si>
  <si>
    <t>疲劳增值卡</t>
  </si>
  <si>
    <t>活动获得</t>
  </si>
  <si>
    <t>蓝品攻击令</t>
  </si>
  <si>
    <t>八阵图-八门幻境获得</t>
  </si>
  <si>
    <t>蓝品防御令</t>
  </si>
  <si>
    <t>蓝品破甲令</t>
  </si>
  <si>
    <t>蓝品命中令</t>
  </si>
  <si>
    <t>蓝品闪避令</t>
  </si>
  <si>
    <t>蓝品暴击令</t>
  </si>
  <si>
    <t>蓝品抗暴令</t>
  </si>
  <si>
    <t>蓝品气血令</t>
  </si>
  <si>
    <t>紫品攻击令</t>
  </si>
  <si>
    <t>紫品防御令</t>
  </si>
  <si>
    <t>紫品破甲令</t>
  </si>
  <si>
    <t>紫品命中令</t>
  </si>
  <si>
    <t>紫品闪避令</t>
  </si>
  <si>
    <t>紫品暴击令</t>
  </si>
  <si>
    <t>紫品抗暴令</t>
  </si>
  <si>
    <t>紫品气血令</t>
  </si>
  <si>
    <t>橙品攻击令</t>
  </si>
  <si>
    <t>橙品防御令</t>
  </si>
  <si>
    <t>橙品破甲令</t>
  </si>
  <si>
    <t>橙品命中令</t>
  </si>
  <si>
    <t>橙品闪避令</t>
  </si>
  <si>
    <t>橙品暴击令</t>
  </si>
  <si>
    <t>橙品抗暴令</t>
  </si>
  <si>
    <t>橙品气血令</t>
  </si>
  <si>
    <t>橙品艮-攻击令</t>
  </si>
  <si>
    <t>橙品坎-防御令</t>
  </si>
  <si>
    <t>橙品坤-破甲令</t>
  </si>
  <si>
    <t>橙品兑-命中令</t>
  </si>
  <si>
    <t>橙品震-闪避令</t>
  </si>
  <si>
    <t>橙品巽-暴击令</t>
  </si>
  <si>
    <t>橙品离-抗暴令</t>
  </si>
  <si>
    <t>橙品乾-气血令</t>
  </si>
  <si>
    <t>橙品八门灵气</t>
  </si>
  <si>
    <t>红品攻击令</t>
  </si>
  <si>
    <t>红品防御令</t>
  </si>
  <si>
    <t>红品破甲令</t>
  </si>
  <si>
    <t>红品命中令</t>
  </si>
  <si>
    <t>红品闪避令</t>
  </si>
  <si>
    <t>红品暴击令</t>
  </si>
  <si>
    <t>红品抗暴令</t>
  </si>
  <si>
    <t>红品气血令</t>
  </si>
  <si>
    <t>红品艮-攻击令</t>
  </si>
  <si>
    <t>红品坎-防御令</t>
  </si>
  <si>
    <t>红品坤-破甲令</t>
  </si>
  <si>
    <t>红品兑-命中令</t>
  </si>
  <si>
    <t>红品震-闪避令</t>
  </si>
  <si>
    <t>红品巽-暴击令</t>
  </si>
  <si>
    <t>红品离-抗暴令</t>
  </si>
  <si>
    <t>红品乾-气血令</t>
  </si>
  <si>
    <t>红品八门灵气</t>
  </si>
  <si>
    <t>八门灵气</t>
  </si>
  <si>
    <t xml:space="preserve">小块星核 </t>
  </si>
  <si>
    <t xml:space="preserve">中块星核 </t>
  </si>
  <si>
    <t xml:space="preserve">大块星核 </t>
  </si>
  <si>
    <t>先轸</t>
  </si>
  <si>
    <t>FamousGeneralView#ming_jiang</t>
  </si>
  <si>
    <t>吴起</t>
  </si>
  <si>
    <t>田单</t>
  </si>
  <si>
    <t>乐毅</t>
  </si>
  <si>
    <t>赵奢</t>
  </si>
  <si>
    <t>魏无忌</t>
  </si>
  <si>
    <t>田忌</t>
  </si>
  <si>
    <t>孙武</t>
  </si>
  <si>
    <t>王翦</t>
  </si>
  <si>
    <t>蒙恬</t>
  </si>
  <si>
    <t>廉颇</t>
  </si>
  <si>
    <t>孙膑</t>
  </si>
  <si>
    <t>李牧</t>
  </si>
  <si>
    <t>勾践</t>
  </si>
  <si>
    <t>白起</t>
  </si>
  <si>
    <t>我就是土豪！整天都被钱围着转，真心痛苦。</t>
  </si>
  <si>
    <t>钱钱钱</t>
  </si>
  <si>
    <t xml:space="preserve">香啼蓼穗娟娟露，乾动莲茎淅淅风。    </t>
  </si>
  <si>
    <t>乾莲阵</t>
  </si>
  <si>
    <t>悦耳的音律，仿佛浸浴在一片祥和的意境中。</t>
  </si>
  <si>
    <t>动人音律</t>
  </si>
  <si>
    <t>在很远很远的一个土著部落，他们仍用这种吊饰祈祷着神明的保佑。</t>
  </si>
  <si>
    <t>祭炼吊饰</t>
  </si>
  <si>
    <t>驰骋在战乱中的身影，鲜艳的红色就如火焰点燃黑夜一般亮眼</t>
  </si>
  <si>
    <t>烈火焚天</t>
  </si>
  <si>
    <t xml:space="preserve">庄生晓梦迷蝴蝶，望帝春心托杜鹃。      </t>
  </si>
  <si>
    <t>梦里蝴蝶</t>
  </si>
  <si>
    <t>该阵如同浩瀚星辰，无边无际，能给使用者无限的神力。</t>
  </si>
  <si>
    <t>神星阵</t>
  </si>
  <si>
    <t>心心相印，象征着爱情甜蜜围绕着左右，被爱情包围的感觉是否感到幸福呢？</t>
  </si>
  <si>
    <t>心心相印</t>
  </si>
  <si>
    <t>相传此宝殷商时期，某铸造大师在太阳即将下沉的时候完成的宝物。</t>
  </si>
  <si>
    <t>赤霞之光</t>
  </si>
  <si>
    <t>黄袍加身，天下唯我所控。尔等若倒戈卸甲，以礼来降，仍不失封侯之位。</t>
  </si>
  <si>
    <t>九五至尊</t>
  </si>
  <si>
    <t>微微一笑很倾城，风华绝代是佳人。</t>
  </si>
  <si>
    <t>倾城绝代</t>
  </si>
  <si>
    <t>女魅力排行第一</t>
  </si>
  <si>
    <t>风流倜傥百晓生，玉树临风为贵人。</t>
  </si>
  <si>
    <t>风流倜傥</t>
  </si>
  <si>
    <t>男魅力排行第一</t>
  </si>
  <si>
    <t>屠百是为杀，屠万是为雄。</t>
  </si>
  <si>
    <t>屠夫</t>
  </si>
  <si>
    <t>杀人榜第一</t>
  </si>
  <si>
    <t>渡尽劫波兄弟在，相逢一笑泯恩仇。</t>
  </si>
  <si>
    <t>求别杀</t>
  </si>
  <si>
    <t>死亡榜第一</t>
  </si>
  <si>
    <t>龙吟八洲行壮志，凤舞九天挥鸿图。</t>
  </si>
  <si>
    <t>凤舞九天</t>
  </si>
  <si>
    <t>枪客战力排名第1</t>
  </si>
  <si>
    <t xml:space="preserve"> 一袭白衣胜雪,一行踏雪无痕。</t>
  </si>
  <si>
    <t>白衣胜雪</t>
  </si>
  <si>
    <t>枪客战力排名前5</t>
  </si>
  <si>
    <t>一剑斩荆棘，勇武冠三军。</t>
  </si>
  <si>
    <t>勇冠三军</t>
  </si>
  <si>
    <t>战士战力排名第1</t>
  </si>
  <si>
    <t>英勇悍刀行，无畏勇者心。</t>
  </si>
  <si>
    <t>英勇无畏</t>
  </si>
  <si>
    <t>战士战力排名前5</t>
  </si>
  <si>
    <t>琴瑟绝弦觅相音，此时无声胜有声。</t>
  </si>
  <si>
    <t>琴瑟绝弦</t>
  </si>
  <si>
    <t>琴战力排名第1</t>
  </si>
  <si>
    <t>侠剑义胆，琴瑟素心。</t>
  </si>
  <si>
    <t>剑胆琴心</t>
  </si>
  <si>
    <t>琴战力排名前5</t>
  </si>
  <si>
    <t>青天箭下无冤魂。</t>
  </si>
  <si>
    <t>射你无罪</t>
  </si>
  <si>
    <t>弓手战力排名第1</t>
  </si>
  <si>
    <t>拂晓挽弓射月,倾城绝世芳华。</t>
  </si>
  <si>
    <t>挽弓射月</t>
  </si>
  <si>
    <t>弓手战力排名前5</t>
  </si>
  <si>
    <t>江山代有才人出，独领风骚数百年。</t>
  </si>
  <si>
    <t>独领风骚</t>
  </si>
  <si>
    <t>等级排名第1</t>
  </si>
  <si>
    <t>长江后浪推前浪，一代新人换旧人。</t>
  </si>
  <si>
    <t>后起之秀</t>
  </si>
  <si>
    <t>等级排名2-10</t>
  </si>
  <si>
    <t>一蓑烟雨楼，独钓寒江雪。</t>
  </si>
  <si>
    <t>独钓寒江</t>
  </si>
  <si>
    <t>钓鱼积分前三</t>
  </si>
  <si>
    <t>国家百废待兴，各行各业都需要人才。</t>
  </si>
  <si>
    <t>矿世之才</t>
  </si>
  <si>
    <t>挖矿积分前三</t>
  </si>
  <si>
    <t>世间武功，唯快不破，唯快而立。</t>
  </si>
  <si>
    <t>眼明手快</t>
  </si>
  <si>
    <t>天降鸿福积分前三</t>
  </si>
  <si>
    <t>齐国国君专属称号，使用后可获得称号“齐.国君”。</t>
  </si>
  <si>
    <t>齐.国君</t>
  </si>
  <si>
    <t>齐国大司马专属称号，使用后可获得称号“齐.大司马”。</t>
  </si>
  <si>
    <t>齐.大司马</t>
  </si>
  <si>
    <t>齐国大将军专属称号，使用后可获得称号“齐.大将军”。</t>
  </si>
  <si>
    <t>齐.大将军</t>
  </si>
  <si>
    <t>齐国车骑将军专属称号，使用后可获得称号“齐.车骑将军”。</t>
  </si>
  <si>
    <t>齐.车骑将军</t>
  </si>
  <si>
    <t>齐国御史大夫专属称号，使用后可获得称号“齐.御史大夫”。</t>
  </si>
  <si>
    <t>齐.御史大夫</t>
  </si>
  <si>
    <t>楚国国君专属称号，使用后可获得称号“楚.国君”。</t>
  </si>
  <si>
    <t>楚.国君</t>
  </si>
  <si>
    <t>楚国大司马专属称号，使用后可获得称号“楚.大司马”。</t>
  </si>
  <si>
    <t>楚.大司马</t>
  </si>
  <si>
    <t>楚国大将军专属称号，使用后可获得称号“楚.大将军”。</t>
  </si>
  <si>
    <t>楚.大将军</t>
  </si>
  <si>
    <t>楚国车骑将军专属称号，使用后可获得称号“楚.车骑将军”。</t>
  </si>
  <si>
    <t>楚.车骑将军</t>
  </si>
  <si>
    <t>楚国御史大夫专属称号，使用后可获得称号“楚.御史大夫”。</t>
  </si>
  <si>
    <t>楚.御史大夫</t>
  </si>
  <si>
    <t>魏国国君专属称号，使用后可获得称号“魏.国君”。</t>
  </si>
  <si>
    <t>魏.国君</t>
  </si>
  <si>
    <t>秦.国君</t>
  </si>
  <si>
    <t>魏国大司马专属称号，使用后可获得称号“魏.大司马”。</t>
  </si>
  <si>
    <t>魏.大司马</t>
  </si>
  <si>
    <t>秦.大司马</t>
  </si>
  <si>
    <t>魏国大将军专属称号，使用后可获得称号“魏.大将军”。</t>
  </si>
  <si>
    <t>魏.大将军</t>
  </si>
  <si>
    <t>秦.大将军</t>
  </si>
  <si>
    <t>魏国车骑将军专属称号，使用后可获得称号“魏.车骑将军”。</t>
  </si>
  <si>
    <t>魏.车骑将军</t>
  </si>
  <si>
    <t>秦.车骑将军</t>
  </si>
  <si>
    <t>魏国御史大夫专属称号，使用后可获得称号“魏.御史大夫”。</t>
  </si>
  <si>
    <t>魏.御史大夫</t>
  </si>
  <si>
    <t>秦.御史大夫</t>
  </si>
  <si>
    <t>至尊九五，君临九州，使用后可获得称号“九五至尊”。</t>
  </si>
  <si>
    <t>皇帝</t>
  </si>
  <si>
    <t>齐国储君专属称号，使用后可获得称号“齐国储君”。</t>
  </si>
  <si>
    <t>齐国储君</t>
  </si>
  <si>
    <t>开服活动-储君有礼</t>
  </si>
  <si>
    <t>楚国储君专属称号，使用后可获得称号“楚国储君”。</t>
  </si>
  <si>
    <t>楚国储君</t>
  </si>
  <si>
    <t>魏国储君专属称号，使用后可获得称号“魏国储君”。</t>
  </si>
  <si>
    <t>魏国储君</t>
  </si>
  <si>
    <t>一掷千金无愠色。</t>
  </si>
  <si>
    <t>一掷千金</t>
  </si>
  <si>
    <t>VIP4礼包获得</t>
  </si>
  <si>
    <t>急人之所急，需人之所需，乃富可敌国之道。</t>
  </si>
  <si>
    <t>富可敌国</t>
  </si>
  <si>
    <t>VIP8礼包获得</t>
  </si>
  <si>
    <t>醒掌天下权，醉卧美人膝。</t>
  </si>
  <si>
    <t>权倾天下</t>
  </si>
  <si>
    <t>VIP11礼包获得</t>
  </si>
  <si>
    <t>令行必出，言出必行，普天之下，我为至尊。</t>
  </si>
  <si>
    <t>至尊王座</t>
  </si>
  <si>
    <t>VIP15礼包获得</t>
  </si>
  <si>
    <t>掌降龙，脚御凤，定是仙人伟力。</t>
  </si>
  <si>
    <t>运营活动称号</t>
  </si>
  <si>
    <t>传闻嵩山高人，上可飞天，下可入地。</t>
  </si>
  <si>
    <t>凡人之力也可与星辰同台，日月同辉。</t>
  </si>
  <si>
    <t>行如疾风，奔若惊雷。</t>
  </si>
  <si>
    <t>北方有佳人，一笑倾人城，再笑倾人国。</t>
  </si>
  <si>
    <t>勇士之魂，可惊天地泣鬼神。</t>
  </si>
  <si>
    <t>一夫当关，万夫莫开，霸气外漏。</t>
  </si>
  <si>
    <t>开启可以获得5-7个符文，层数越高获得稀有符文的概率越高</t>
  </si>
  <si>
    <t>0-4层符文礼包</t>
  </si>
  <si>
    <t>通关符文塔获得</t>
  </si>
  <si>
    <t>5-9层符文礼包</t>
  </si>
  <si>
    <t>10-14层符文礼包</t>
  </si>
  <si>
    <t>15-19层符文礼包</t>
  </si>
  <si>
    <t>20-29层符文礼包</t>
  </si>
  <si>
    <t>30-39层符文礼包</t>
  </si>
  <si>
    <t>40-54层符文礼包</t>
  </si>
  <si>
    <t>55-69层符文礼包</t>
  </si>
  <si>
    <t>70-84层符文礼包</t>
  </si>
  <si>
    <t>85-99层符文礼包</t>
  </si>
  <si>
    <t>100-114层符文礼包</t>
  </si>
  <si>
    <t>115-134层符文礼包</t>
  </si>
  <si>
    <t>135-154层符文礼包</t>
  </si>
  <si>
    <t>155-174层符文礼包</t>
  </si>
  <si>
    <t>175-194层符文礼包</t>
  </si>
  <si>
    <t>195-214层符文礼包</t>
  </si>
  <si>
    <t>215-234层符文礼包</t>
  </si>
  <si>
    <t>235-300层符文礼包</t>
  </si>
  <si>
    <t>开启可以获得5-7个符文精华，层数越高获得稀有符文的概率越高</t>
  </si>
  <si>
    <t>符文精华礼包</t>
  </si>
  <si>
    <t>开启可以获得3-5个符文，层数越高获得稀有符文的概率越高</t>
  </si>
  <si>
    <t>1-5层扫荡礼包</t>
  </si>
  <si>
    <t>扫荡符文塔获得</t>
  </si>
  <si>
    <t>6-10层扫荡礼包</t>
  </si>
  <si>
    <t>11-15层扫荡礼包</t>
  </si>
  <si>
    <t>16-20层扫荡礼包</t>
  </si>
  <si>
    <t>21-30层扫荡礼包</t>
  </si>
  <si>
    <t>31-40层扫荡礼包</t>
  </si>
  <si>
    <t>41-55层扫荡礼包</t>
  </si>
  <si>
    <t>56-70层扫荡礼包</t>
  </si>
  <si>
    <t>71-85层扫荡礼包</t>
  </si>
  <si>
    <t>86-100层扫荡礼包</t>
  </si>
  <si>
    <t>101-115层扫荡礼包</t>
  </si>
  <si>
    <t>116-135层扫荡礼包</t>
  </si>
  <si>
    <t>136-155层扫荡礼包</t>
  </si>
  <si>
    <t>156-175层扫荡礼包</t>
  </si>
  <si>
    <t>176-195层扫荡礼包</t>
  </si>
  <si>
    <t>196-215层扫荡礼包</t>
  </si>
  <si>
    <t>216-235层扫荡礼包</t>
  </si>
  <si>
    <t>236-300层扫荡礼包</t>
  </si>
  <si>
    <t xml:space="preserve">仙鹿迷踪,如入幻境           </t>
  </si>
  <si>
    <t>仙鹿幻境</t>
  </si>
  <si>
    <t>一鼓作气，冲杀敌阵！吾等大将风范，从不杀降兵</t>
  </si>
  <si>
    <t>掳军阵</t>
  </si>
  <si>
    <t>漆黑夜空挂一轮皎月，彗星划过天际，飘起了白雪，如彗星流雨陨落</t>
  </si>
  <si>
    <t>冰雪彗星</t>
  </si>
  <si>
    <t>昆仑宫有一宝，呼之来风，扇着起火，由紫鹫神兽羽毛编织而成。</t>
  </si>
  <si>
    <t>紫鹫羽扇</t>
  </si>
  <si>
    <t>传说老子过函谷关之前，关令尹喜见有紫气从东而来，知道将有圣人过关。果然老子骑着青牛而来。</t>
  </si>
  <si>
    <t>紫气东来</t>
  </si>
  <si>
    <t>恨无飞雪青松畔，却放疏花翠叶中。冰作骨，玉为容。</t>
  </si>
  <si>
    <t>寒冰刺骨</t>
  </si>
  <si>
    <t>目眺八荒，足踏神舟，所到之处，犹如神龙濒临。</t>
  </si>
  <si>
    <t>烈阳旋风</t>
  </si>
  <si>
    <t>落红不是无情物，只为化作春泥，点缀其他生命。</t>
  </si>
  <si>
    <t>落红有情</t>
  </si>
  <si>
    <t>冰雪莲花，一步一生！</t>
  </si>
  <si>
    <t>天山冰莲</t>
  </si>
  <si>
    <t>飓风中心有一个风眼，风眼愈小，破坏力愈大！</t>
  </si>
  <si>
    <t>飓风之眼</t>
  </si>
  <si>
    <t>桂魄，古代传说月中有桂，故为月的别称。</t>
  </si>
  <si>
    <t>桂魄生兮</t>
  </si>
  <si>
    <t>使用后可增加60点VIP经验值，直升VIP1，享受VIP特权</t>
  </si>
  <si>
    <t>VIP经验卡</t>
  </si>
  <si>
    <t>日常任务-阴阳卜卦获得</t>
  </si>
  <si>
    <t>国王的武器，无上权力的象征。</t>
  </si>
  <si>
    <t>国王套装·武</t>
  </si>
  <si>
    <t>皇帝的武器，九州之主的御用武器。</t>
  </si>
  <si>
    <t>皇帝套装·武</t>
  </si>
  <si>
    <t>帝国最强三大军团之一破军军团的标配装备。</t>
  </si>
  <si>
    <t>浪迹套装·武</t>
  </si>
  <si>
    <t>由高原苍狼皮打造的精致装备，最大的特点就是薄如轻纱。</t>
  </si>
  <si>
    <t>雁翎套装·武</t>
  </si>
  <si>
    <t>帝国最强三大军团之一贪狼军的标配装备。</t>
  </si>
  <si>
    <t>天马套装·武</t>
  </si>
  <si>
    <t>张扬似朔风吹雪，如霓裳仙子翩然起舞，由雪魄精炼而成的兵器，寒气逼人。</t>
  </si>
  <si>
    <t>吹雪套装·武</t>
  </si>
  <si>
    <t>帝国最强三大军团之一七杀军的标配装备。</t>
  </si>
  <si>
    <t>牛仔套装·武</t>
  </si>
  <si>
    <t>浪漫婚礼服饰，百年恩爱结连理，一生幸福永同心!</t>
  </si>
  <si>
    <t>浪漫套装·武</t>
  </si>
  <si>
    <t>跨服最强霸主的装备，由外域未知材料打造而成，威力巨大。</t>
  </si>
  <si>
    <t>始皇帝套·武</t>
  </si>
  <si>
    <t>跨服六界活动获得</t>
  </si>
  <si>
    <t>取龙之鳞打造的武器，锋利异常。</t>
  </si>
  <si>
    <t>藏龙套装·武</t>
  </si>
  <si>
    <t>国家最勇武战士的装备，使用蛟龙身上的顶级材料打造。</t>
  </si>
  <si>
    <t>蛟龙套装·武</t>
  </si>
  <si>
    <t>星火套装·武</t>
  </si>
  <si>
    <t>以圣光力量打击所有邪恶</t>
  </si>
  <si>
    <t>圣光套装·武</t>
  </si>
  <si>
    <t>取蓬莱之石，以光辉之志打造。</t>
  </si>
  <si>
    <t>浮光套装·武</t>
  </si>
  <si>
    <t>朔风搅长林，凝冰封厚地。</t>
  </si>
  <si>
    <t>冰释套装·武</t>
  </si>
  <si>
    <t>穿着洁白的婚纱具有不死之力，当然不可能了。</t>
  </si>
  <si>
    <t>花嫁套装·武</t>
  </si>
  <si>
    <t>千年的中秋月光收集而成的武器。</t>
  </si>
  <si>
    <t>皎月套装·武</t>
  </si>
  <si>
    <t>国王的衣服，象征荣华尊贵的身份。</t>
  </si>
  <si>
    <t>国王套装·衣</t>
  </si>
  <si>
    <t>黄袍加身，八方来朝，九州之主。</t>
  </si>
  <si>
    <t>皇帝套装·衣</t>
  </si>
  <si>
    <t>浪迹套装·衣</t>
  </si>
  <si>
    <t>雁翎套装·衣</t>
  </si>
  <si>
    <t>天马套装·衣</t>
  </si>
  <si>
    <t>张扬似朔风吹雪，如霓裳仙子翩然起舞，由雪魄精炼而成的衣裳，让见者敬而远之。</t>
  </si>
  <si>
    <t>吹雪套装·衣</t>
  </si>
  <si>
    <t>牛仔套装·衣</t>
  </si>
  <si>
    <t>浪漫套装·衣</t>
  </si>
  <si>
    <t>跨服最强领导者的装备，由外域未知材料打造而成，坚硬无比。</t>
  </si>
  <si>
    <t>始皇帝套·衣</t>
  </si>
  <si>
    <t>传说该装备是取龙鳞虎皮打造，气势不凡。</t>
  </si>
  <si>
    <t>藏龙套装·衣</t>
  </si>
  <si>
    <t>蛟龙套装·衣</t>
  </si>
  <si>
    <t>星火套装·衣</t>
  </si>
  <si>
    <t>因为圣光的加持，将邪恶拒之门外。</t>
  </si>
  <si>
    <t>圣光套装·衣</t>
  </si>
  <si>
    <t>蓬莱秦望两如峙，中有万顷浮光晖。</t>
  </si>
  <si>
    <t>浮光套装·衣</t>
  </si>
  <si>
    <t>剑附寒冰之气，能瞬间冰封敌人。</t>
  </si>
  <si>
    <t>冰释套装·衣</t>
  </si>
  <si>
    <t>洁白的武器拥有带来幸福的魔力</t>
  </si>
  <si>
    <t>花嫁套装·衣</t>
  </si>
  <si>
    <t>七夕跨服活动获得</t>
  </si>
  <si>
    <t>千年的中秋月光收集而成的衣服。</t>
  </si>
  <si>
    <t>皎月套装·衣</t>
  </si>
  <si>
    <t>帝国最强三大军团之一破军军团的标配坐骑。</t>
  </si>
  <si>
    <t>星火套装·骑</t>
  </si>
  <si>
    <t>浪迹套装·骑</t>
  </si>
  <si>
    <t>雷霆之怒</t>
  </si>
  <si>
    <t>天马套装·骑</t>
  </si>
  <si>
    <t>踏雪无痕，轻巧灵活的坐骑。</t>
  </si>
  <si>
    <t>吹雪套装·骑</t>
  </si>
  <si>
    <t>牛仔套装·骑</t>
  </si>
  <si>
    <t>浪漫套装·骑</t>
  </si>
  <si>
    <t>一统天下，象征至高无上的权利。</t>
  </si>
  <si>
    <t>皇帝套装·骑</t>
  </si>
  <si>
    <t>潜龙腾渊，鳞爪飞扬。</t>
  </si>
  <si>
    <t>蛟龙套装·骑</t>
  </si>
  <si>
    <t>冲烈火中重生的凤凰，扇动翅膀能形成烈焰风暴。</t>
  </si>
  <si>
    <t>毁灭烈焰</t>
  </si>
  <si>
    <t>帝国最强三大军团之一七杀军的标配坐骑。</t>
  </si>
  <si>
    <t>雁翎套装·骑</t>
  </si>
  <si>
    <t>幼时被道家人喂养，每日仙草喂食，威武神骏，一日千里。</t>
  </si>
  <si>
    <t>国王套装·骑</t>
  </si>
  <si>
    <t>秉承圣光的意志，踏碎面前的邪恶。</t>
  </si>
  <si>
    <t>圣光套装·骑</t>
  </si>
  <si>
    <t>作郡浮光虽似箭，飞梭如光，让人俯首称叹。</t>
  </si>
  <si>
    <t>浮光套装·骑</t>
  </si>
  <si>
    <t>美疢随冰释，微阳应律生。</t>
  </si>
  <si>
    <t>冰释套装·骑</t>
  </si>
  <si>
    <t>跨服最强霸主的坐骑，威风凛凛，霸气无比。</t>
  </si>
  <si>
    <t>始皇帝套·骑</t>
  </si>
  <si>
    <t>月宫玉兔与你相伴。</t>
  </si>
  <si>
    <t>皎月套装·翼</t>
  </si>
  <si>
    <t>玉琉璃炼成的羽翼。</t>
  </si>
  <si>
    <t>普天同庆·翼</t>
  </si>
  <si>
    <t>据说是天外陨石炼成的羽翼。</t>
  </si>
  <si>
    <t>宁静蓝纹</t>
  </si>
  <si>
    <t>晶莹剔透，展翅能刮起冰雪风暴。</t>
  </si>
  <si>
    <t>吹雪套装·翼</t>
  </si>
  <si>
    <t>浪迹套装·翼</t>
  </si>
  <si>
    <t>天马套装·翼</t>
  </si>
  <si>
    <t>石破天惊</t>
  </si>
  <si>
    <t>国家最勇武战士的装备，使用帝凰身上的顶级材料打造。</t>
  </si>
  <si>
    <t>帝凰之焰</t>
  </si>
  <si>
    <t>雁翎套装·翼</t>
  </si>
  <si>
    <t>浪漫套装·翼</t>
  </si>
  <si>
    <t>西野奇鸟，羽蓝红眼，形似凤凰，盘翼如舟，展尾如扇</t>
  </si>
  <si>
    <t>蓝色孔雀</t>
  </si>
  <si>
    <t>此披风采用上等的羊毛编织而成，染上红花酿制的染料，犹如即将破晓的曙光</t>
  </si>
  <si>
    <t>明日曙光</t>
  </si>
  <si>
    <t>相传乃是上古神仙宝伞，今遗落人间，所得者将获得神的庇佑</t>
  </si>
  <si>
    <t>七宝罗伞</t>
  </si>
  <si>
    <t>传说中的地藏宝具，六道齐天，今宝器出土，将天下大乱。</t>
  </si>
  <si>
    <t>紫气灵瓶</t>
  </si>
  <si>
    <t>美人选秀替代道具，使用后获得一次免费美人选秀次数</t>
  </si>
  <si>
    <t>再来一次</t>
  </si>
  <si>
    <t>使用后获得2000积分，可在兑换中使用</t>
  </si>
  <si>
    <t>2000积分</t>
  </si>
  <si>
    <t>美人选秀阶段奖励获得</t>
  </si>
  <si>
    <t>使用后获得2000气运，可在兑换中使用</t>
  </si>
  <si>
    <t>2000气运</t>
  </si>
  <si>
    <t>被道家传人以道家符篆加持过的羽翼，流光溢彩，神武非凡</t>
  </si>
  <si>
    <t>国王套装·翼</t>
  </si>
  <si>
    <t>由上古龙鳞锻造而成羽翼，霸气外露，是帝王家族的象征</t>
  </si>
  <si>
    <t>皇帝套装·翼</t>
  </si>
  <si>
    <t>牛仔套装·翼</t>
  </si>
  <si>
    <t>使用后可获得1阶气血</t>
  </si>
  <si>
    <t>1阶气血</t>
  </si>
  <si>
    <t>武略祈福获得</t>
  </si>
  <si>
    <t>使用后可获得1阶防御</t>
  </si>
  <si>
    <t>1阶防御</t>
  </si>
  <si>
    <t>使用后可获得1阶破甲</t>
  </si>
  <si>
    <t>1阶破甲</t>
  </si>
  <si>
    <t>使用后可获得1阶攻击</t>
  </si>
  <si>
    <t>1阶攻击</t>
  </si>
  <si>
    <t>使用后可获得2阶气血</t>
  </si>
  <si>
    <t>2阶气血</t>
  </si>
  <si>
    <t>使用后可获得2阶防御</t>
  </si>
  <si>
    <t>2阶防御</t>
  </si>
  <si>
    <t>使用后可获得2阶破甲</t>
  </si>
  <si>
    <t>2阶破甲</t>
  </si>
  <si>
    <t>使用后可获得2阶攻击</t>
  </si>
  <si>
    <t>2阶攻击</t>
  </si>
  <si>
    <t>使用后可获得3阶气血</t>
  </si>
  <si>
    <t>3阶气血</t>
  </si>
  <si>
    <t>使用后可获得3阶防御</t>
  </si>
  <si>
    <t>3阶防御</t>
  </si>
  <si>
    <t>使用后可获得3阶破甲</t>
  </si>
  <si>
    <t>3阶破甲</t>
  </si>
  <si>
    <t>使用后可获得3阶攻击</t>
  </si>
  <si>
    <t>3阶攻击</t>
  </si>
  <si>
    <t>使用后可获得4阶气血</t>
  </si>
  <si>
    <t>4阶气血</t>
  </si>
  <si>
    <t>使用后可获得4阶防御</t>
  </si>
  <si>
    <t>4阶防御</t>
  </si>
  <si>
    <t>使用后可获得4阶破甲</t>
  </si>
  <si>
    <t>4阶破甲</t>
  </si>
  <si>
    <t>使用后可获得4阶攻击</t>
  </si>
  <si>
    <t>4阶攻击</t>
  </si>
  <si>
    <t>使用后可获得5阶气血</t>
  </si>
  <si>
    <t>5阶气血</t>
  </si>
  <si>
    <t>使用后可获得5阶防御</t>
  </si>
  <si>
    <t>5阶防御</t>
  </si>
  <si>
    <t>使用后可获得5阶破甲</t>
  </si>
  <si>
    <t>5阶破甲</t>
  </si>
  <si>
    <t>使用后可获得5阶攻击</t>
  </si>
  <si>
    <t>5阶攻击</t>
  </si>
  <si>
    <t>使用后可获得6阶气血</t>
  </si>
  <si>
    <t>6阶气血</t>
  </si>
  <si>
    <t>使用后可获得6阶防御</t>
  </si>
  <si>
    <t>6阶防御</t>
  </si>
  <si>
    <t>使用后可获得6阶破甲</t>
  </si>
  <si>
    <t>6阶破甲</t>
  </si>
  <si>
    <t>使用后可获得6阶攻击</t>
  </si>
  <si>
    <t>6阶攻击</t>
  </si>
  <si>
    <t>使用后燃放节日烟花</t>
  </si>
  <si>
    <t>普通烟花</t>
  </si>
  <si>
    <t>高级烟花</t>
  </si>
  <si>
    <t>胸中万卷，谈笑挥翰墨通神。</t>
  </si>
  <si>
    <t>翰墨流离</t>
  </si>
  <si>
    <t>冷月无声，花魂无吟。</t>
  </si>
  <si>
    <t>冷月花魂</t>
  </si>
  <si>
    <t>取天之石，以雷电的力量制造的翅膀。</t>
  </si>
  <si>
    <t>雷霆万钧</t>
  </si>
  <si>
    <t>虬髯捻断，星眸睁裂，唯恨剑锋不快。</t>
  </si>
  <si>
    <t>锋不可挡</t>
  </si>
  <si>
    <t>人间铄石流金，世外风高月冷。要知二无两般，须是一回自肯。</t>
  </si>
  <si>
    <t>铄石流金</t>
  </si>
  <si>
    <t>战无不胜攻无不克。</t>
  </si>
  <si>
    <t>无懈可击</t>
  </si>
  <si>
    <t>驱龙之力，吞虎之势。</t>
  </si>
  <si>
    <t>藏龙套装·翼</t>
  </si>
  <si>
    <t>跨服最强霸主的羽翼，展翅间天下臣服。</t>
  </si>
  <si>
    <t>始皇帝套·翼</t>
  </si>
  <si>
    <t>帝国最强三大军团之一破军军团的标配羽翼。</t>
  </si>
  <si>
    <t>星火套装·翼</t>
  </si>
  <si>
    <t>蛟龙之鳞打造而成，穿之可自由穿梭于水中。</t>
  </si>
  <si>
    <t>蛟龙套装·翼</t>
  </si>
  <si>
    <t>龙，跨服中最强大的生物，是帝王家族的象征。</t>
  </si>
  <si>
    <t>天涯海角</t>
  </si>
  <si>
    <t>百里挑一，行如风，跑如电。</t>
  </si>
  <si>
    <t>百里挑一</t>
  </si>
  <si>
    <t>长风起，孤云舞，唯我仙葫</t>
  </si>
  <si>
    <t>仙灵之葫</t>
  </si>
  <si>
    <t>从另一时空穿梭而来，拥有穿越未来的能力。</t>
  </si>
  <si>
    <t>纪元战车</t>
  </si>
  <si>
    <t>发射！发射！</t>
  </si>
  <si>
    <t>一飞冲天</t>
  </si>
  <si>
    <t>战无不胜攻无不克</t>
  </si>
  <si>
    <t>四海为家，浪迹天涯。</t>
  </si>
  <si>
    <t>四海一家</t>
  </si>
  <si>
    <t>拥有龙的力量，虎的威势。</t>
  </si>
  <si>
    <t>藏龙套装·骑</t>
  </si>
  <si>
    <t>以圣光力量打击所有邪恶。</t>
  </si>
  <si>
    <t>光明之怒</t>
  </si>
  <si>
    <t>从地狱归来的战车，上一位主人是个凶狠的恶魔。</t>
  </si>
  <si>
    <t>亡灵战车</t>
  </si>
  <si>
    <t>十年热血写信仰，荣耀永不散场\n\n使用后，获得100战场积分</t>
  </si>
  <si>
    <t>100战场积分</t>
  </si>
  <si>
    <t>十年热血写信仰，荣耀永不散场\n\n使用后，获得1000战场积分</t>
  </si>
  <si>
    <t>1000战场积分</t>
  </si>
  <si>
    <t>十年热血写信仰，荣耀永不散场\n\n使用后，获得5000战场积分</t>
  </si>
  <si>
    <t>5000战场积分</t>
  </si>
  <si>
    <t>十年热血写信仰，荣耀永不散场\n\n使用后，获得10000战场积分</t>
  </si>
  <si>
    <t>1万战场积分</t>
  </si>
  <si>
    <t xml:space="preserve">一夜神光雷电转，江左云龙飞去。       </t>
  </si>
  <si>
    <t>紫光雷电</t>
  </si>
  <si>
    <t xml:space="preserve">蝶化彩衣金缕尽，虫衔画粉玉楼空。        </t>
  </si>
  <si>
    <t>流彩双蝶</t>
  </si>
  <si>
    <t>凭阑半日独无言，依旧竹声新月似当年。</t>
  </si>
  <si>
    <t>新月阵</t>
  </si>
  <si>
    <t>敌众我寡，生死瞬间。齐兵列阵，准备突围。</t>
  </si>
  <si>
    <t>破围阵</t>
  </si>
  <si>
    <t>玉鉴光中，波澄月现。展屠龙手，提金刚剑。</t>
  </si>
  <si>
    <t>金刚流魂</t>
  </si>
  <si>
    <t>神旗张鸟兽，天籁动笙芋。戈剑星芒耀，鱼龙电策驱。</t>
  </si>
  <si>
    <t>飞天剑星</t>
  </si>
  <si>
    <t>狼烟四起，沙场留下千军镭战，万马奔腾的痕迹。</t>
  </si>
  <si>
    <t>铁马金戈</t>
  </si>
  <si>
    <t>昨夜星辰昨夜风，画楼西畔桂堂东。身无彩凤双飞翼，心有灵犀一点通。</t>
  </si>
  <si>
    <t>心有灵犀</t>
  </si>
  <si>
    <t>用圣水浸泡过的双翅，拥有神圣的祝福。</t>
  </si>
  <si>
    <t>圣光套装·翼</t>
  </si>
  <si>
    <t>水风轻，吹不皱。上下浮光，两镜光相就。</t>
  </si>
  <si>
    <t>浮光套装·翼</t>
  </si>
  <si>
    <t>金丹一诀，平生疑难，涣然冰释。</t>
  </si>
  <si>
    <t>冰释套装·翼</t>
  </si>
  <si>
    <t>传说披风是上古神龙化身，能让穿戴者翱翔于九界天际之中</t>
  </si>
  <si>
    <t>龙腾九天</t>
  </si>
  <si>
    <t>庚金战场的绝对统治者。使用后获得称号“庚金霸主”。</t>
  </si>
  <si>
    <t>庚金霸主</t>
  </si>
  <si>
    <t>甲木战场的绝对统治者。使用后获得称号“甲木霸主”。</t>
  </si>
  <si>
    <t>甲木霸主</t>
  </si>
  <si>
    <t>癸水战场的绝对统治者。使用后获得称号“癸水霸主”。</t>
  </si>
  <si>
    <t>癸水霸主</t>
  </si>
  <si>
    <t>丁火战场的绝对统治者。使用后获得称号“丁火霸主”。</t>
  </si>
  <si>
    <t>丁火霸主</t>
  </si>
  <si>
    <t>戊土战场的绝对统治者。使用后获得称号“戊土霸主”。</t>
  </si>
  <si>
    <t>戊土霸主</t>
  </si>
  <si>
    <t>丰姿潇洒，气宇轩昂，飘飘有出尘之表。</t>
  </si>
  <si>
    <t>气宇轩昂</t>
  </si>
  <si>
    <t>醒一醒，工头叫你去搬砖了！</t>
  </si>
  <si>
    <t>搬砖的</t>
  </si>
  <si>
    <t>我只是一个打酱油的，飘过~</t>
  </si>
  <si>
    <t>打酱油的</t>
  </si>
  <si>
    <t>这么可怜，没人回复你吗？看我的大挽尊术！</t>
  </si>
  <si>
    <t>大挽尊术</t>
  </si>
  <si>
    <t>高端！大气！上档次！</t>
  </si>
  <si>
    <t>高大上</t>
  </si>
  <si>
    <t>会当凌绝顶，横绝青云巅！</t>
  </si>
  <si>
    <t>巅峰之王</t>
  </si>
  <si>
    <t>今天的他，呼风可改雨，不可一世太嚣张！</t>
  </si>
  <si>
    <t>不可一世</t>
  </si>
  <si>
    <t>百花丛中过，片叶不沾身。</t>
  </si>
  <si>
    <t>百花丛中过</t>
  </si>
  <si>
    <t>我们结婚吧活动称号</t>
  </si>
  <si>
    <t>天下群雄，胜者为王，败者为寇！</t>
  </si>
  <si>
    <t>傲世群雄</t>
  </si>
  <si>
    <t>勇者，无畏战于天下！</t>
  </si>
  <si>
    <t>勇者无畏</t>
  </si>
  <si>
    <t>天上天下，唯我不灭！</t>
  </si>
  <si>
    <t>不灭战神</t>
  </si>
  <si>
    <t>东海有蛟，其身青鳞，身动即翻江！</t>
  </si>
  <si>
    <t>翻江猛蛟</t>
  </si>
  <si>
    <t>南海有龙，吞云吐雾，其势可覆海！</t>
  </si>
  <si>
    <t>覆海神龙</t>
  </si>
  <si>
    <t>贵贱杀生予夺，一也！</t>
  </si>
  <si>
    <t>生杀予夺</t>
  </si>
  <si>
    <t>叱咤则风云兴起，鼓动则嵩华倒拔！</t>
  </si>
  <si>
    <t>叱咤风云</t>
  </si>
  <si>
    <t>凌云壮志，雄博天下！</t>
  </si>
  <si>
    <t>凌云壮志</t>
  </si>
  <si>
    <t>若所言顺吾意则生，逆吾心则死！</t>
  </si>
  <si>
    <t>逆我者亡</t>
  </si>
  <si>
    <t>上天入地，无所不能！</t>
  </si>
  <si>
    <t>上天入地</t>
  </si>
  <si>
    <t>身为剑所天成，血若钢铁，心似琉璃，纵横沙场，却未尝败绩！</t>
  </si>
  <si>
    <t>孤独求败</t>
  </si>
  <si>
    <t>临风逐敌，横扫千军！</t>
  </si>
  <si>
    <t>横扫千军</t>
  </si>
  <si>
    <t>其力无穷，方可毁天灭地！</t>
  </si>
  <si>
    <t>毁天灭地</t>
  </si>
  <si>
    <t>俱怀逸兴壮思飞，欲上青天揽明月！</t>
  </si>
  <si>
    <t>九天揽月</t>
  </si>
  <si>
    <t>翩翩君子颜如玉，孤傲冷绝世无双！</t>
  </si>
  <si>
    <t>绝世无双</t>
  </si>
  <si>
    <t>龙之子，其势定必如龙！</t>
  </si>
  <si>
    <t>龙的传人</t>
  </si>
  <si>
    <t>睥睨众生，主宰苍穹！</t>
  </si>
  <si>
    <t>睥睨众生</t>
  </si>
  <si>
    <t>逐敌兴邦，舍我其谁！</t>
  </si>
  <si>
    <t>舍我其谁</t>
  </si>
  <si>
    <t>苍天之骄，万邦之傲！</t>
  </si>
  <si>
    <t>天之骄子</t>
  </si>
  <si>
    <t>威震宇内八荒,横扫诸天六合！</t>
  </si>
  <si>
    <t>威震宇内</t>
  </si>
  <si>
    <t>问鼎天下凌云志，苍茫大地吾主沉浮！</t>
  </si>
  <si>
    <t>问鼎天下</t>
  </si>
  <si>
    <t>骁勇傲世战无双！</t>
  </si>
  <si>
    <t>无双战魂</t>
  </si>
  <si>
    <t>生适逢时，一步登天！</t>
  </si>
  <si>
    <t>一步登天</t>
  </si>
  <si>
    <t>百战不败，一战成名！</t>
  </si>
  <si>
    <t>一战成名</t>
  </si>
  <si>
    <t>一夫当关，万夫莫开！</t>
  </si>
  <si>
    <t>以一敌百</t>
  </si>
  <si>
    <t>68绑定元宝</t>
  </si>
  <si>
    <t>88绑定元宝</t>
  </si>
  <si>
    <t>108绑定元宝</t>
  </si>
  <si>
    <t>128绑定元宝</t>
  </si>
  <si>
    <t>138绑定元宝</t>
  </si>
  <si>
    <t>168绑定元宝</t>
  </si>
  <si>
    <t>腰缠万贯，当属地区之首！</t>
  </si>
  <si>
    <t>富甲一方</t>
  </si>
  <si>
    <t>招财进宝，发家致富！</t>
  </si>
  <si>
    <t>善财童子</t>
  </si>
  <si>
    <t>只笑桃源非梦中，寄托了前人对桃源乡的思念。</t>
  </si>
  <si>
    <t>桃源镜梦</t>
  </si>
  <si>
    <t>乘云气，御飞龙，而游乎四海之外</t>
  </si>
  <si>
    <t>飞龙在天</t>
  </si>
  <si>
    <t>月影悠悠秋树明</t>
  </si>
  <si>
    <t>皎月套装·骑</t>
  </si>
  <si>
    <t>极速风流，万夫不可挡</t>
  </si>
  <si>
    <t>极限战车</t>
  </si>
  <si>
    <t>自鲸落中诞生的战骑，拥有一往无前，所向披靡的气势</t>
  </si>
  <si>
    <t>乘风破浪</t>
  </si>
  <si>
    <t>“翠羽黄衫”霍青桐的崇拜者打造的传奇坐骑。以缅怀这位巾帼不让须眉的英杰。</t>
  </si>
  <si>
    <t>翠羽圣台</t>
  </si>
  <si>
    <t>高速旋转的利刃，似乎能瞬间夺人性命。</t>
  </si>
  <si>
    <t>泣血之刃</t>
  </si>
  <si>
    <t>西域商人带来的贡品，能飞起来的魔法飞毯。</t>
  </si>
  <si>
    <t>西域魔毯</t>
  </si>
  <si>
    <t>传说生活太阳之中，食之烈焰，饮以熔岩</t>
  </si>
  <si>
    <t>烈空火焰</t>
  </si>
  <si>
    <t>来自黑暗，会将敌人拖进深渊之中</t>
  </si>
  <si>
    <t>噬人深渊</t>
  </si>
  <si>
    <t>翱翔于宇宙之上，以星辰为食</t>
  </si>
  <si>
    <t>星海天潮</t>
  </si>
  <si>
    <t>双翼一震，惊天地泣鬼神</t>
  </si>
  <si>
    <t>泣鬼血鲼</t>
  </si>
  <si>
    <t>小荷才露尖尖角，早有美人立上头</t>
  </si>
  <si>
    <t>纯莲白花</t>
  </si>
  <si>
    <t>一只贪吃的小鸡，为了面前的食物不断奔跑；实为凤凰雏鸟</t>
  </si>
  <si>
    <t>凤凰囚鸟</t>
  </si>
  <si>
    <t>生活在北方冰原，拥有可刺穿一切的尖牙</t>
  </si>
  <si>
    <t>冰封燎原</t>
  </si>
  <si>
    <t>由爱心打造的雪橇</t>
  </si>
  <si>
    <t>花嫁套装·骑</t>
  </si>
  <si>
    <t>美妙音符随指尖灵动</t>
  </si>
  <si>
    <t>灵动旋律</t>
  </si>
  <si>
    <t>神秘又令人难以捉摸的化身</t>
  </si>
  <si>
    <t>暗夜精灵</t>
  </si>
  <si>
    <t>身负荣誉，披荆斩棘</t>
  </si>
  <si>
    <t>光环第一</t>
  </si>
  <si>
    <t>童年的梦想从未片刻消失</t>
  </si>
  <si>
    <t>童梦奇缘</t>
  </si>
  <si>
    <t>幸运四叶草，幸运儿的归属之物</t>
  </si>
  <si>
    <t>幸运夏叶</t>
  </si>
  <si>
    <t>勇者斩下的恶魔之翼</t>
  </si>
  <si>
    <t>腥红之翼</t>
  </si>
  <si>
    <t>繁星与明月的化身</t>
  </si>
  <si>
    <t>星月之力</t>
  </si>
  <si>
    <t>上古流传下来的神扇，具有祛除不幸的力量</t>
  </si>
  <si>
    <t>花嫁套装·翼</t>
  </si>
  <si>
    <t>步步生歌，其乐无穷</t>
  </si>
  <si>
    <t>律动雅韵</t>
  </si>
  <si>
    <t>疾电迅光，来去无踪</t>
  </si>
  <si>
    <t>引雷霆</t>
  </si>
  <si>
    <t>年年岁岁花相似，岁岁年年人不同</t>
  </si>
  <si>
    <t>云蝶惜花</t>
  </si>
  <si>
    <t>使用后可激活【VV语音】钻石玩家专属称号（3天）</t>
  </si>
  <si>
    <t>VV语音钻石玩家（3天）</t>
  </si>
  <si>
    <t>VV语音专属称号</t>
  </si>
  <si>
    <t>使用后可激活【VV语音】钻石玩家专属称号</t>
  </si>
  <si>
    <t>VV语音钻石玩家</t>
  </si>
  <si>
    <t>使用后可激活【VV语音】至尊玩家专属称号（30天）</t>
  </si>
  <si>
    <t>VV语音至尊玩家（30天）</t>
  </si>
  <si>
    <t>使用后可激活【VV语音】至尊玩家专属称号（90天）</t>
  </si>
  <si>
    <t>VV语音至尊玩家（90天）</t>
  </si>
  <si>
    <t>使用后可激活【VV语音】至尊玩家专属称号</t>
  </si>
  <si>
    <t>VV语音至尊玩家</t>
  </si>
  <si>
    <t xml:space="preserve">迷你星核 </t>
  </si>
  <si>
    <t>666绑定元宝</t>
  </si>
  <si>
    <t>使用后可激活【VV语音】至尊玩家专属称号（3天）</t>
  </si>
  <si>
    <t>VV语音至尊玩家（3天）</t>
  </si>
  <si>
    <t>使用后可激活【VV语音】至尊玩家专属称号（7天）</t>
  </si>
  <si>
    <t>VV语音至尊玩家（7天）</t>
  </si>
  <si>
    <t>使用后可激活【VV语音】钻石玩家专属称号（30天）</t>
  </si>
  <si>
    <t>VV语音钻石玩家（30天）</t>
  </si>
  <si>
    <t>使用后可激活【VV语音】钻石玩家专属称号（90天）</t>
  </si>
  <si>
    <t>VV语音钻石玩家（90天）</t>
  </si>
  <si>
    <t>使用后可激活【VV语音】钻石玩家专属称号（7天）</t>
  </si>
  <si>
    <t>VV语音钻石玩家（7天）</t>
  </si>
  <si>
    <t>祝天下有情人终成眷属</t>
  </si>
  <si>
    <t>心心相惜</t>
  </si>
  <si>
    <t>本服第一个100级</t>
  </si>
  <si>
    <t>百级第一人</t>
  </si>
  <si>
    <t>本服第一个战力1888888</t>
  </si>
  <si>
    <t>冲战第一人</t>
  </si>
  <si>
    <t>本服第一个坐骑六阶</t>
  </si>
  <si>
    <t>坐骑冲阶狂魔</t>
  </si>
  <si>
    <t>本服第一个羽翼六阶</t>
  </si>
  <si>
    <t>羽翼冲阶狂魔</t>
  </si>
  <si>
    <t>本服第一任皇帝</t>
  </si>
  <si>
    <t>始皇帝</t>
  </si>
  <si>
    <t>本服第一个激活西施</t>
  </si>
  <si>
    <t>西施的初恋</t>
  </si>
  <si>
    <t>本服第一个激活白起</t>
  </si>
  <si>
    <t>白起的主公</t>
  </si>
  <si>
    <t>本服第一个集齐时装</t>
  </si>
  <si>
    <t>时尚领头人</t>
  </si>
  <si>
    <t>青衿胄子困泥涂,白马将军若雷电</t>
  </si>
  <si>
    <t>仙雷阵</t>
  </si>
  <si>
    <t>据说是织女最满意的作品</t>
  </si>
  <si>
    <t>华扇锦披</t>
  </si>
  <si>
    <t>谁把青红绒两条,半红半紫挂天腰</t>
  </si>
  <si>
    <t>流光溢彩</t>
  </si>
  <si>
    <t>一个只是为了让你更加幸福的宝器</t>
  </si>
  <si>
    <t>天钿灵宝</t>
  </si>
  <si>
    <t>富有财产，气派不凡</t>
  </si>
  <si>
    <t>财大气粗</t>
  </si>
  <si>
    <t>删测专属称号</t>
  </si>
  <si>
    <t>测试先锋</t>
  </si>
  <si>
    <t>在大国争霸战场,BOSS存活时间击杀最多敌国玩家的勇士。</t>
  </si>
  <si>
    <t>超神杀戮</t>
  </si>
  <si>
    <t>在大国争霸战场，对BOSS存活时间击杀最多敌国玩家的勇士。</t>
  </si>
  <si>
    <t>成吨输出</t>
  </si>
  <si>
    <t>在大国争霸战场,BOSS存活时间被击杀最多玩家。</t>
  </si>
  <si>
    <t>越挫越勇</t>
  </si>
  <si>
    <t>使用后获得100金锭</t>
  </si>
  <si>
    <t>100金锭卡</t>
  </si>
  <si>
    <t>使用后获得1000金锭</t>
  </si>
  <si>
    <t>1000金锭卡</t>
  </si>
  <si>
    <t>使用后获得5金锭</t>
  </si>
  <si>
    <t>5金锭卡</t>
  </si>
  <si>
    <t>婚宴人气榜第一</t>
  </si>
  <si>
    <t>高朋满座</t>
  </si>
  <si>
    <t>婚宴人气榜第二到第十</t>
  </si>
  <si>
    <t>宾客盈门</t>
  </si>
  <si>
    <t>银狐独自走空林，雪色世界类灵隐。</t>
  </si>
  <si>
    <t>银狐星精</t>
  </si>
  <si>
    <t>轮回穿空</t>
  </si>
  <si>
    <t>凤翔双珠</t>
  </si>
  <si>
    <t>在天愿作比翼鸟，在地愿为连理枝</t>
  </si>
  <si>
    <t>灵鸟双飞</t>
  </si>
  <si>
    <t>新月之痕</t>
  </si>
  <si>
    <t>光辉灵境</t>
  </si>
  <si>
    <t>烈火红莲</t>
  </si>
  <si>
    <t>青女素蛾惧耐冷, 月中霜里斗婵娟</t>
  </si>
  <si>
    <t>披星乘月</t>
  </si>
  <si>
    <t>兔子跳跳，月饼掉掉</t>
  </si>
  <si>
    <t>金秋月兔</t>
  </si>
  <si>
    <t>10000绑定元宝</t>
  </si>
  <si>
    <t>身具绝世武功的浣熊灵兽，对主人的帮助很大。</t>
  </si>
  <si>
    <t>披竹浣熊</t>
  </si>
  <si>
    <t>传说中月宫仙子座下灵兔，平时很粘人。</t>
  </si>
  <si>
    <t>月宫灵兔</t>
  </si>
  <si>
    <t>上古龙族血脉，只臣服于强者。</t>
  </si>
  <si>
    <t>普天同庆·骑</t>
  </si>
  <si>
    <t>普天同庆·武</t>
  </si>
  <si>
    <t>普天同庆·衣</t>
  </si>
  <si>
    <t>荒古时期的魔龙，拥有至高魔力，非实力强劲者不可乘骑。</t>
  </si>
  <si>
    <t>荒古魔龙</t>
  </si>
  <si>
    <t>传说中的天犬，呆萌的外表很是吸引人们。</t>
  </si>
  <si>
    <t>单身贵族·骑</t>
  </si>
  <si>
    <t>荒古时期一个老顽童所设计的黄鸡，能承载人急速奔跑。</t>
  </si>
  <si>
    <t>祝福乐章·骑</t>
  </si>
  <si>
    <t>传说中来自地狱的魔蝎，后来不知被谁收复去其血腥气息成为坐骑。</t>
  </si>
  <si>
    <t>惊喜连连·骑</t>
  </si>
  <si>
    <t>据说可对抗一切邪力的得道仙鹤。</t>
  </si>
  <si>
    <t>秋去冬来·骑</t>
  </si>
  <si>
    <t>传说中深居东海的冥鲲，有滔天之力。</t>
  </si>
  <si>
    <t>东海冥鲲</t>
  </si>
  <si>
    <t>芳草萋萋，落英缤纷，一羽凋零万羽随落。</t>
  </si>
  <si>
    <t>单身贵族·翼</t>
  </si>
  <si>
    <t>水神共工的号令之旗 ， 拥有神力。</t>
  </si>
  <si>
    <t>共工之旗</t>
  </si>
  <si>
    <t>火神祝融的号令之旗 ， 拥有神力。</t>
  </si>
  <si>
    <t>祝融之旗</t>
  </si>
  <si>
    <t>能幻化出花瓣飘零的神奇羽翼，后被人命名为紫魅。</t>
  </si>
  <si>
    <t>秋去冬来·翼</t>
  </si>
  <si>
    <t>传说中羽翼内可幻化天地，并且外表鲜艳美丽。</t>
  </si>
  <si>
    <t>惊喜连连·翼</t>
  </si>
  <si>
    <t>以神力降服的冰炎龙兽再以九天真金制成的双人坐骑，显示出帝王风范。</t>
  </si>
  <si>
    <t>炎龙皇车</t>
  </si>
  <si>
    <t>能笑傲银河，速度无双的龙舟，不知为何又出现在人们的视野中。</t>
  </si>
  <si>
    <t>银河龙神</t>
  </si>
  <si>
    <t>古代大能者以神力捕捉而成其坐骑，后流传下来。</t>
  </si>
  <si>
    <t>幻蓝龙骑</t>
  </si>
  <si>
    <t>因为蓬乱风格蔓延而渐渐成为青年人时尚的鸟巢头饰。</t>
  </si>
  <si>
    <t>时尚鸟巢</t>
  </si>
  <si>
    <t>万圣狂欢夜晚的捣蛋南瓜，喜爱被人戴在头上做头饰用来惊吓路人。</t>
  </si>
  <si>
    <t>万圣南瓜</t>
  </si>
  <si>
    <t>清凉可口的果冻，是夏天人们最喜爱的美食，不过此果冻不能吃哦</t>
  </si>
  <si>
    <t>百变果冻</t>
  </si>
  <si>
    <t>可爱的形象非常受女生喜爱，戴在头上可能会增加桃花运的灵物。</t>
  </si>
  <si>
    <t>毛绒竹灵</t>
  </si>
  <si>
    <t>原本是仙鹤，后因被红尘气息沾染而留在红尘世间，喜爱停留在强大的人的头顶。</t>
  </si>
  <si>
    <t>注灵仙鹤</t>
  </si>
  <si>
    <t>相传异域圣女的面纱，后传入中原。</t>
  </si>
  <si>
    <t>异域青萝</t>
  </si>
  <si>
    <t>以传说中的天鬼来刻画的假面，很有气势。</t>
  </si>
  <si>
    <t>天鬼传说</t>
  </si>
  <si>
    <t>经常用来吓唬不听话的小孩子的幽魂假面，拥有幽魂的特征。</t>
  </si>
  <si>
    <t>幽魂假面</t>
  </si>
  <si>
    <t>戏剧中的女将军脸谱，因其英姿飒爽巾帼不让须眉的形象而深入人心，深得女士喜爱。</t>
  </si>
  <si>
    <t>戏之旦角</t>
  </si>
  <si>
    <t>传说具有聚财能力的仙猫图腾，后被人用于面部装饰，讨个吉利。</t>
  </si>
  <si>
    <t>招财仙猫</t>
  </si>
  <si>
    <t>紫晶狮兽的血气精华所凝炼出的臂铠，具有超强大的力量。</t>
  </si>
  <si>
    <t>紫晶臂铠</t>
  </si>
  <si>
    <t>传说中四圣兽之白虎用大神通而凝炼的具有白虎圣气的臂铠。</t>
  </si>
  <si>
    <t>白虎臂铠</t>
  </si>
  <si>
    <t>涌泉高科技打造的无坚不摧的超级合金臂铠，戴上后很拉风。</t>
  </si>
  <si>
    <t>科技臂铠</t>
  </si>
  <si>
    <t>具有幽冥之力的神秘臂铠，没人知道产自哪里，但是其威力巨大。</t>
  </si>
  <si>
    <t>幽冥臂铠</t>
  </si>
  <si>
    <t>传说中冰龙王以神龙之力注入其中所铸的臂铠，龙面獠牙尽显龙族威势。</t>
  </si>
  <si>
    <t>冰龙臂铠</t>
  </si>
  <si>
    <t>东海海底的镇海龙珠，传闻中有一人得到此物后镇平了西南的旱灾，具有灵气。</t>
  </si>
  <si>
    <t>东海龙珠</t>
  </si>
  <si>
    <t>用风轮和寒玉制成的仙坠，戴在身上可清扫炎热，夏日必备饰物。</t>
  </si>
  <si>
    <t>风轮仙坠</t>
  </si>
  <si>
    <t>沾染红尘气息的仙坠，据说此物会指引佩戴之人找到另一半。</t>
  </si>
  <si>
    <t>红尘仙坠</t>
  </si>
  <si>
    <t>有着洞悉尘世之力，传说中的物品，不知为何突然出现在尘世中。</t>
  </si>
  <si>
    <t>洞尘灵鼓</t>
  </si>
  <si>
    <t>灵狐之尾有吸引灵力之作用，戴在身上可提供源源不断的灵气。</t>
  </si>
  <si>
    <t xml:space="preserve"> 妖媚狐尾</t>
  </si>
  <si>
    <t>用海洋精华而聚成的灵珠，灵珠内部有海洋般翻涌的浪花，很是美丽。</t>
  </si>
  <si>
    <t>海洋之心</t>
  </si>
  <si>
    <t>使人感受到寒冷无比的灵珠，传说中的凛冬之力凝聚成的精华。</t>
  </si>
  <si>
    <t>凛冬寒珠</t>
  </si>
  <si>
    <t>无数血液精华所凝聚成的血海灵珠，具有稳定气血的作用。</t>
  </si>
  <si>
    <t>血海灵珠</t>
  </si>
  <si>
    <t>身具恐怖的毁灭法则之力，毁灭万物于无形</t>
  </si>
  <si>
    <t>毁灭神珠</t>
  </si>
  <si>
    <t>传说中九霄紫雷所淬炼出来的灵珠。</t>
  </si>
  <si>
    <t>雷霆宝珠</t>
  </si>
  <si>
    <t>孩童噩梦中的魔龙，后真实存在于世上，被人镇压到玩具身上变成纯粹的力量而凝实为法宝。</t>
  </si>
  <si>
    <t>梦魇魔龙</t>
  </si>
  <si>
    <t>原本受仙女仙气滋补的仙器，但是后被用于战争，镇十万魔魂从而受魔气污染而成为魔琴。</t>
  </si>
  <si>
    <t>镇魂魔琴</t>
  </si>
  <si>
    <t>以仙鹤灵力而铸成的罗盘法宝，威力柔和却有不失霸道。</t>
  </si>
  <si>
    <t>仙鹤罗盘</t>
  </si>
  <si>
    <t>不用刻意弹奏便能听到自然仙曲的神秘琵琶，会使人安宁。</t>
  </si>
  <si>
    <t>仙灵琵琶</t>
  </si>
  <si>
    <t xml:space="preserve"> 具有魅惑作用的神秘风铃，是一个有魅惑人心作用的法宝。</t>
  </si>
  <si>
    <t>紫魅风铃</t>
  </si>
  <si>
    <t>萌萌狗一直很纳闷，为什么总有一根骨头跟着自己。</t>
  </si>
  <si>
    <t>萌萌狗</t>
  </si>
  <si>
    <t>宠物商店、兑换获得</t>
  </si>
  <si>
    <t>LittlePetView#little_pet_home</t>
  </si>
  <si>
    <t>龅牙鼠有什么特长？牙特长。</t>
  </si>
  <si>
    <t>龅牙鼠</t>
  </si>
  <si>
    <t>就喜欢你看不惯我又干不掉我的样子。</t>
  </si>
  <si>
    <t>吾皇犬</t>
  </si>
  <si>
    <t>丑中带萌，蠢然一物。</t>
  </si>
  <si>
    <t>好丑鸭</t>
  </si>
  <si>
    <t>手感很好的小白羊，据说看它久了会睡着。</t>
  </si>
  <si>
    <t>羊咩咩</t>
  </si>
  <si>
    <t>我们一起学猫叫，一起喵喵喵喵喵~</t>
  </si>
  <si>
    <t>喵喵喵</t>
  </si>
  <si>
    <t>传说和它有缘的人，可以和它签订契约哦。</t>
  </si>
  <si>
    <t>魔卡兔兔</t>
  </si>
  <si>
    <t>音乐！MUSIC！跟鹅一起摇摆！梦想C位出道~</t>
  </si>
  <si>
    <t>摇滚企鹅</t>
  </si>
  <si>
    <t>生活在遥远的大草原，人类喜欢亲切地称它为草泥马。</t>
  </si>
  <si>
    <t>羊驼草草</t>
  </si>
  <si>
    <t>极为稀有的一种小精灵，传说在女娲禁地可以找到它。</t>
  </si>
  <si>
    <t>紫灵仙</t>
  </si>
  <si>
    <t>跨服1V1白银Ⅴ段位称号</t>
  </si>
  <si>
    <t>炼气之境</t>
  </si>
  <si>
    <t>跨服1V1活动获得</t>
  </si>
  <si>
    <t>跨服1V1黄金Ⅴ段位称号</t>
  </si>
  <si>
    <t>筑基之境</t>
  </si>
  <si>
    <t>跨服1V1铂金Ⅴ段位称号</t>
  </si>
  <si>
    <t>金丹之境</t>
  </si>
  <si>
    <t>跨服1V1钻石Ⅴ段位称号</t>
  </si>
  <si>
    <t>脱凡之境</t>
  </si>
  <si>
    <t>跨服1V1星耀Ⅴ段位称号</t>
  </si>
  <si>
    <t>破虚之境</t>
  </si>
  <si>
    <t>跨服1V1星耀Ⅳ段位称号</t>
  </si>
  <si>
    <t>化仙之境</t>
  </si>
  <si>
    <t>跨服1V1星耀Ⅲ段位称号</t>
  </si>
  <si>
    <t>纯青之境</t>
  </si>
  <si>
    <t>跨服1V1星耀Ⅱ段位称号</t>
  </si>
  <si>
    <t>绝世之境</t>
  </si>
  <si>
    <t>跨服1V1星耀Ⅰ段位称号</t>
  </si>
  <si>
    <t>无极之境</t>
  </si>
  <si>
    <t>秋去冬来·武</t>
  </si>
  <si>
    <t>秋去冬来·衣</t>
  </si>
  <si>
    <t>跨服1V1每周排行榜称号（7天）</t>
  </si>
  <si>
    <t>斗战胜佛（7天）</t>
  </si>
  <si>
    <t>跨服1V1每周排行榜第11-20名称号（7天）</t>
  </si>
  <si>
    <t>天下共尊（7天）</t>
  </si>
  <si>
    <t>跨服1V1每周排行榜第4-10名称号（7天）</t>
  </si>
  <si>
    <t>独步天下（7天）</t>
  </si>
  <si>
    <t>跨服1V1每周排行榜第2-3名称号（7天）</t>
  </si>
  <si>
    <t>我欲诛仙（7天）</t>
  </si>
  <si>
    <t>跨服1V1每周排行榜第1名称号（7天）</t>
  </si>
  <si>
    <t>孤独求败（7天）</t>
  </si>
  <si>
    <t>魔女扫帚</t>
  </si>
  <si>
    <t>惊喜连连·武</t>
  </si>
  <si>
    <t>惊喜连连·衣</t>
  </si>
  <si>
    <t>120元宝充值卡</t>
  </si>
  <si>
    <t>250元宝充值卡</t>
  </si>
  <si>
    <t>500元宝充值卡</t>
  </si>
  <si>
    <t>单身贵族·武</t>
  </si>
  <si>
    <t>单身贵族·衣</t>
  </si>
  <si>
    <t>祝福乐章·武</t>
  </si>
  <si>
    <t>祝福乐章·衣</t>
  </si>
  <si>
    <t>仙剑奇缘·翼</t>
  </si>
  <si>
    <t>祝福乐章·翼</t>
  </si>
  <si>
    <t>仙剑奇缘·武</t>
  </si>
  <si>
    <t>仙剑奇缘·衣</t>
  </si>
  <si>
    <t>仙剑奇缘·骑</t>
  </si>
  <si>
    <t>VIP16尊享称号</t>
  </si>
  <si>
    <t>一路有你</t>
  </si>
  <si>
    <t>vip等级达到16级可领取</t>
  </si>
  <si>
    <t>VIP17尊享称号</t>
  </si>
  <si>
    <t>万人之上</t>
  </si>
  <si>
    <t>vip等级达到17级可领取</t>
  </si>
  <si>
    <t>VIP18尊享称号</t>
  </si>
  <si>
    <t>头号危险人物</t>
  </si>
  <si>
    <t>vip等级达到18级可领取</t>
  </si>
  <si>
    <t>VIP19尊享称号</t>
  </si>
  <si>
    <t>BUG般的存在</t>
  </si>
  <si>
    <t>vip等级达到19级可领取</t>
  </si>
  <si>
    <t>VIP20尊享称号</t>
  </si>
  <si>
    <t>挥金如土自得其乐</t>
  </si>
  <si>
    <t>vip等级达到20级可领取</t>
  </si>
  <si>
    <t>VIP21尊享称号</t>
  </si>
  <si>
    <t>富贵尊荣</t>
  </si>
  <si>
    <t>VIP22尊享称号</t>
  </si>
  <si>
    <t>富埒陶白</t>
  </si>
  <si>
    <t>VIP23尊享称号</t>
  </si>
  <si>
    <t>矿里有家</t>
  </si>
  <si>
    <t>VIP24尊享称号</t>
  </si>
  <si>
    <t>我家全是矿</t>
  </si>
  <si>
    <t>VIP25尊享称号</t>
  </si>
  <si>
    <t>世界矿主</t>
  </si>
  <si>
    <t>VIP26尊享称号</t>
  </si>
  <si>
    <t>弃金若浮烟</t>
  </si>
  <si>
    <t>VIP27尊享称号</t>
  </si>
  <si>
    <t>一时百万喝金钱</t>
  </si>
  <si>
    <t>VIP28尊享称号</t>
  </si>
  <si>
    <t>微微一笑好多金</t>
  </si>
  <si>
    <t>VIP29尊享称号</t>
  </si>
  <si>
    <t>众侯之主</t>
  </si>
  <si>
    <t>VIP30尊享称号</t>
  </si>
  <si>
    <t>众人之王</t>
  </si>
  <si>
    <t>使用后可增加29980点VIP经验值</t>
  </si>
  <si>
    <t>快乐双旦·武</t>
  </si>
  <si>
    <t>快乐双旦·衣</t>
  </si>
  <si>
    <t>快乐双旦·骑</t>
  </si>
  <si>
    <t>快乐双旦·翼</t>
  </si>
  <si>
    <t>夜夜夜夜夜专属定制称号,傲视全服</t>
  </si>
  <si>
    <t>夜夜夜夜夜</t>
  </si>
  <si>
    <t>私人定制获得</t>
  </si>
  <si>
    <t>芈月传专属定制称号,傲视全服</t>
  </si>
  <si>
    <t>缘分天空</t>
  </si>
  <si>
    <t>无涯专属定制称号,傲视全服</t>
  </si>
  <si>
    <t>唯爱白雪</t>
  </si>
  <si>
    <t>雷啸专属定制称号,傲视全服</t>
  </si>
  <si>
    <t>虹啸之恋</t>
  </si>
  <si>
    <r>
      <t>s</t>
    </r>
    <r>
      <rPr>
        <sz val="10"/>
        <rFont val="宋体"/>
        <family val="3"/>
        <charset val="134"/>
      </rPr>
      <t>tring</t>
    </r>
    <phoneticPr fontId="5" type="noConversion"/>
  </si>
  <si>
    <t>80</t>
  </si>
  <si>
    <t>80</t>
    <phoneticPr fontId="2" type="noConversion"/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</si>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</sst>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name val="Calibri"/>
      <charset val="134"/>
    </font>
    <font>
      <sz val="9"/>
      <name val="Microsoft YaHei"/>
      <charset val="134"/>
    </font>
    <font>
      <sz val="9"/>
      <name val="Calibri"/>
      <family val="2"/>
    </font>
    <font>
      <sz val="10"/>
      <name val="宋体"/>
      <charset val="134"/>
    </font>
    <font>
      <sz val="10"/>
      <name val="等线"/>
      <charset val="134"/>
      <scheme val="minor"/>
    </font>
    <font>
      <sz val="9"/>
      <name val="宋体"/>
      <charset val="134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indexed="60"/>
      <name val="宋体"/>
      <charset val="134"/>
    </font>
    <font>
      <b/>
      <sz val="10"/>
      <color indexed="42"/>
      <name val="宋体"/>
      <charset val="134"/>
    </font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color indexed="60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charset val="134"/>
    </font>
    <font>
      <sz val="11"/>
      <color indexed="9"/>
      <name val="宋体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.75"/>
      <color rgb="FF000000"/>
      <name val="微软雅黑"/>
      <family val="2"/>
      <charset val="134"/>
    </font>
    <font>
      <sz val="12"/>
      <name val="宋体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indexed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333333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rgb="FF222222"/>
      <name val="等线"/>
      <family val="3"/>
      <charset val="134"/>
      <scheme val="minor"/>
    </font>
    <font>
      <sz val="10"/>
      <color rgb="FF333333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0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1" fillId="0" borderId="0"/>
    <xf numFmtId="0" fontId="21" fillId="0" borderId="0"/>
  </cellStyleXfs>
  <cellXfs count="185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 applyProtection="1">
      <alignment horizontal="center"/>
    </xf>
    <xf numFmtId="0" fontId="8" fillId="0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3" fillId="8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3" fillId="10" borderId="0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 applyBorder="1"/>
    <xf numFmtId="0" fontId="16" fillId="10" borderId="0" xfId="0" applyFont="1" applyFill="1" applyBorder="1"/>
    <xf numFmtId="0" fontId="17" fillId="11" borderId="0" xfId="4" applyNumberFormat="1" applyBorder="1" applyAlignment="1">
      <alignment horizontal="center" vertical="center"/>
    </xf>
    <xf numFmtId="0" fontId="17" fillId="11" borderId="0" xfId="4" applyBorder="1" applyAlignment="1">
      <alignment horizontal="center" vertical="center"/>
    </xf>
    <xf numFmtId="0" fontId="17" fillId="11" borderId="0" xfId="4" applyBorder="1" applyAlignment="1">
      <alignment horizontal="center"/>
    </xf>
    <xf numFmtId="0" fontId="17" fillId="11" borderId="0" xfId="4" applyBorder="1" applyAlignment="1"/>
    <xf numFmtId="0" fontId="3" fillId="0" borderId="0" xfId="0" applyFont="1" applyAlignment="1"/>
    <xf numFmtId="0" fontId="3" fillId="12" borderId="0" xfId="0" applyFont="1" applyFill="1" applyBorder="1"/>
    <xf numFmtId="0" fontId="3" fillId="9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6" fillId="0" borderId="0" xfId="6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6" fillId="0" borderId="0" xfId="6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/>
    <xf numFmtId="0" fontId="3" fillId="13" borderId="0" xfId="0" applyNumberFormat="1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0" xfId="0" applyFont="1" applyFill="1" applyBorder="1"/>
    <xf numFmtId="0" fontId="19" fillId="10" borderId="5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0" fontId="3" fillId="14" borderId="0" xfId="0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0" xfId="0" applyFont="1" applyFill="1" applyBorder="1"/>
    <xf numFmtId="0" fontId="3" fillId="10" borderId="0" xfId="0" applyFont="1" applyFill="1"/>
    <xf numFmtId="0" fontId="3" fillId="15" borderId="0" xfId="0" applyFont="1" applyFill="1" applyBorder="1" applyAlignment="1">
      <alignment horizontal="center" vertical="center"/>
    </xf>
    <xf numFmtId="0" fontId="3" fillId="15" borderId="0" xfId="0" applyNumberFormat="1" applyFont="1" applyFill="1" applyBorder="1" applyAlignment="1">
      <alignment horizontal="center" vertical="center"/>
    </xf>
    <xf numFmtId="0" fontId="3" fillId="15" borderId="0" xfId="0" applyFont="1" applyFill="1" applyBorder="1"/>
    <xf numFmtId="0" fontId="3" fillId="5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/>
    <xf numFmtId="0" fontId="20" fillId="0" borderId="0" xfId="0" applyFont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4" fillId="6" borderId="0" xfId="2" applyBorder="1" applyAlignment="1">
      <alignment horizontal="center" vertical="center"/>
    </xf>
    <xf numFmtId="0" fontId="3" fillId="19" borderId="0" xfId="7" applyNumberFormat="1" applyFont="1" applyFill="1" applyBorder="1" applyAlignment="1">
      <alignment horizontal="center" vertical="center"/>
    </xf>
    <xf numFmtId="0" fontId="22" fillId="0" borderId="0" xfId="7" applyFont="1" applyFill="1" applyAlignment="1" applyProtection="1">
      <alignment horizontal="center" vertical="center"/>
    </xf>
    <xf numFmtId="0" fontId="14" fillId="5" borderId="0" xfId="2" applyFill="1" applyBorder="1" applyAlignment="1">
      <alignment horizontal="center" vertical="center"/>
    </xf>
    <xf numFmtId="0" fontId="3" fillId="14" borderId="0" xfId="0" applyFont="1" applyFill="1"/>
    <xf numFmtId="0" fontId="7" fillId="8" borderId="0" xfId="0" applyNumberFormat="1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6" fillId="10" borderId="0" xfId="0" applyNumberFormat="1" applyFont="1" applyFill="1" applyBorder="1" applyAlignment="1">
      <alignment horizontal="center" vertical="center"/>
    </xf>
    <xf numFmtId="0" fontId="23" fillId="10" borderId="0" xfId="3" applyNumberFormat="1" applyFont="1" applyFill="1" applyBorder="1" applyAlignment="1">
      <alignment horizontal="center" vertical="center"/>
    </xf>
    <xf numFmtId="0" fontId="24" fillId="10" borderId="0" xfId="3" applyFont="1" applyFill="1" applyBorder="1" applyAlignment="1">
      <alignment horizontal="center" vertical="center"/>
    </xf>
    <xf numFmtId="0" fontId="23" fillId="10" borderId="0" xfId="0" applyFont="1" applyFill="1" applyBorder="1" applyAlignment="1">
      <alignment horizontal="center" vertical="center"/>
    </xf>
    <xf numFmtId="0" fontId="23" fillId="10" borderId="0" xfId="3" applyFont="1" applyFill="1" applyBorder="1" applyAlignment="1">
      <alignment horizontal="center" vertical="center"/>
    </xf>
    <xf numFmtId="0" fontId="23" fillId="10" borderId="0" xfId="3" applyFont="1" applyFill="1" applyBorder="1" applyAlignment="1">
      <alignment horizontal="center"/>
    </xf>
    <xf numFmtId="0" fontId="25" fillId="11" borderId="0" xfId="4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49" fontId="23" fillId="0" borderId="0" xfId="3" applyNumberFormat="1" applyFont="1" applyFill="1" applyBorder="1" applyAlignment="1">
      <alignment horizontal="center"/>
    </xf>
    <xf numFmtId="0" fontId="6" fillId="0" borderId="0" xfId="5" applyFont="1" applyFill="1" applyBorder="1" applyAlignment="1" applyProtection="1">
      <alignment horizontal="center" vertical="center"/>
    </xf>
    <xf numFmtId="0" fontId="23" fillId="0" borderId="0" xfId="6" applyFont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0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/>
    </xf>
    <xf numFmtId="0" fontId="28" fillId="12" borderId="0" xfId="0" applyFont="1" applyFill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23" fillId="12" borderId="0" xfId="6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9" borderId="0" xfId="0" applyNumberFormat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3" fillId="10" borderId="0" xfId="6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23" fillId="0" borderId="0" xfId="6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23" fillId="0" borderId="0" xfId="6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/>
    <xf numFmtId="0" fontId="7" fillId="0" borderId="0" xfId="0" applyNumberFormat="1" applyFont="1" applyFill="1" applyBorder="1"/>
    <xf numFmtId="0" fontId="7" fillId="13" borderId="0" xfId="0" applyNumberFormat="1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7" fillId="13" borderId="0" xfId="0" applyNumberFormat="1" applyFont="1" applyFill="1" applyBorder="1" applyAlignment="1">
      <alignment horizontal="center"/>
    </xf>
    <xf numFmtId="0" fontId="7" fillId="14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7" fillId="1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/>
    <xf numFmtId="0" fontId="29" fillId="13" borderId="0" xfId="0" applyFont="1" applyFill="1" applyAlignment="1">
      <alignment horizontal="center"/>
    </xf>
    <xf numFmtId="0" fontId="6" fillId="16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7" fillId="0" borderId="0" xfId="7" applyNumberFormat="1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 vertical="center"/>
    </xf>
    <xf numFmtId="0" fontId="7" fillId="19" borderId="0" xfId="7" applyNumberFormat="1" applyFont="1" applyFill="1" applyBorder="1" applyAlignment="1">
      <alignment horizontal="center" vertical="center"/>
    </xf>
    <xf numFmtId="0" fontId="7" fillId="19" borderId="0" xfId="7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/>
    </xf>
    <xf numFmtId="49" fontId="7" fillId="19" borderId="0" xfId="8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0" xfId="7" applyFont="1" applyFill="1" applyBorder="1" applyAlignment="1">
      <alignment horizontal="center" vertical="center"/>
    </xf>
    <xf numFmtId="0" fontId="7" fillId="5" borderId="0" xfId="7" applyNumberFormat="1" applyFont="1" applyFill="1" applyBorder="1" applyAlignment="1">
      <alignment horizontal="center" vertical="center"/>
    </xf>
    <xf numFmtId="0" fontId="7" fillId="5" borderId="0" xfId="7" applyFont="1" applyFill="1" applyBorder="1" applyAlignment="1">
      <alignment horizontal="center"/>
    </xf>
    <xf numFmtId="49" fontId="7" fillId="5" borderId="0" xfId="8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9">
    <cellStyle name="差" xfId="3" builtinId="27"/>
    <cellStyle name="常规" xfId="0" builtinId="0"/>
    <cellStyle name="常规 2" xfId="6"/>
    <cellStyle name="常规 2 2 3 5" xfId="8"/>
    <cellStyle name="常规 31" xfId="7"/>
    <cellStyle name="常规 4" xfId="1"/>
    <cellStyle name="常规 6 2" xfId="5"/>
    <cellStyle name="好" xfId="2" builtinId="26"/>
    <cellStyle name="强调文字颜色 3 3" xfId="4"/>
  </cellStyles>
  <dxfs count="41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003"/>
  <sheetViews>
    <sheetView tabSelected="1" topLeftCell="AF639" workbookViewId="0">
      <selection activeCell="AY666" sqref="AY666"/>
    </sheetView>
  </sheetViews>
  <sheetFormatPr defaultColWidth="9" defaultRowHeight="14.4"/>
  <cols>
    <col min="1" max="1" width="9.109375" customWidth="1"/>
    <col min="2" max="2" width="17.44140625" customWidth="1"/>
    <col min="3" max="3" width="46.88671875" customWidth="1"/>
    <col min="4" max="4" width="11" customWidth="1"/>
  </cols>
  <sheetData>
    <row r="1" spans="1:50" ht="15.6">
      <c r="A1" s="1" t="s">
        <v>0</v>
      </c>
      <c r="B1" s="1" t="s">
        <v>1</v>
      </c>
      <c r="C1" s="7" t="s">
        <v>16</v>
      </c>
      <c r="D1" s="8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9" t="s">
        <v>44</v>
      </c>
      <c r="AF1" s="9" t="s">
        <v>45</v>
      </c>
      <c r="AG1" s="10" t="s">
        <v>46</v>
      </c>
      <c r="AH1" s="10" t="s">
        <v>47</v>
      </c>
      <c r="AI1" s="10" t="s">
        <v>48</v>
      </c>
      <c r="AJ1" s="10" t="s">
        <v>49</v>
      </c>
      <c r="AK1" s="11" t="s">
        <v>50</v>
      </c>
      <c r="AL1" s="9" t="s">
        <v>51</v>
      </c>
      <c r="AM1" s="12" t="s">
        <v>52</v>
      </c>
      <c r="AN1" s="11" t="s">
        <v>53</v>
      </c>
      <c r="AO1" s="11" t="s">
        <v>54</v>
      </c>
      <c r="AP1" s="9" t="s">
        <v>55</v>
      </c>
      <c r="AQ1" s="13" t="s">
        <v>56</v>
      </c>
      <c r="AR1" s="14" t="s">
        <v>57</v>
      </c>
      <c r="AS1" s="15" t="s">
        <v>58</v>
      </c>
      <c r="AT1" s="9" t="s">
        <v>59</v>
      </c>
      <c r="AU1" s="9" t="s">
        <v>60</v>
      </c>
      <c r="AV1" s="9" t="s">
        <v>61</v>
      </c>
      <c r="AW1" s="16" t="s">
        <v>62</v>
      </c>
      <c r="AX1" s="16" t="s">
        <v>63</v>
      </c>
    </row>
    <row r="2" spans="1:50">
      <c r="A2" s="2" t="s">
        <v>2</v>
      </c>
      <c r="B2" s="2" t="s">
        <v>3</v>
      </c>
      <c r="C2" s="6" t="s">
        <v>9</v>
      </c>
      <c r="D2" s="5" t="s">
        <v>10</v>
      </c>
      <c r="E2" s="5" t="s">
        <v>64</v>
      </c>
      <c r="F2" s="5" t="s">
        <v>64</v>
      </c>
      <c r="G2" s="5" t="s">
        <v>64</v>
      </c>
      <c r="H2" s="5" t="s">
        <v>65</v>
      </c>
      <c r="I2" s="5" t="s">
        <v>64</v>
      </c>
      <c r="J2" s="5" t="s">
        <v>66</v>
      </c>
      <c r="K2" s="5" t="s">
        <v>64</v>
      </c>
      <c r="L2" s="5" t="s">
        <v>64</v>
      </c>
      <c r="M2" s="5" t="s">
        <v>64</v>
      </c>
      <c r="N2" s="5" t="s">
        <v>65</v>
      </c>
      <c r="O2" s="5" t="s">
        <v>64</v>
      </c>
      <c r="P2" s="5" t="s">
        <v>64</v>
      </c>
      <c r="Q2" s="5" t="s">
        <v>66</v>
      </c>
      <c r="R2" s="5" t="s">
        <v>64</v>
      </c>
      <c r="S2" s="5" t="s">
        <v>64</v>
      </c>
      <c r="T2" s="5" t="s">
        <v>64</v>
      </c>
      <c r="U2" s="5" t="s">
        <v>64</v>
      </c>
      <c r="V2" s="5" t="s">
        <v>64</v>
      </c>
      <c r="W2" s="5" t="s">
        <v>64</v>
      </c>
      <c r="X2" s="5" t="s">
        <v>64</v>
      </c>
      <c r="Y2" s="5" t="s">
        <v>66</v>
      </c>
      <c r="Z2" s="5" t="s">
        <v>64</v>
      </c>
      <c r="AA2" s="5" t="s">
        <v>64</v>
      </c>
      <c r="AB2" s="5" t="s">
        <v>66</v>
      </c>
      <c r="AC2" s="5" t="s">
        <v>66</v>
      </c>
      <c r="AD2" s="5" t="s">
        <v>65</v>
      </c>
      <c r="AE2" s="5" t="s">
        <v>67</v>
      </c>
      <c r="AF2" s="5" t="s">
        <v>67</v>
      </c>
      <c r="AG2" s="5" t="s">
        <v>64</v>
      </c>
      <c r="AH2" s="5" t="s">
        <v>67</v>
      </c>
      <c r="AI2" s="5" t="s">
        <v>64</v>
      </c>
      <c r="AJ2" s="5" t="s">
        <v>64</v>
      </c>
      <c r="AK2" s="5" t="s">
        <v>68</v>
      </c>
      <c r="AL2" s="5" t="s">
        <v>67</v>
      </c>
      <c r="AM2" s="5" t="s">
        <v>64</v>
      </c>
      <c r="AN2" s="5" t="s">
        <v>64</v>
      </c>
      <c r="AO2" s="5" t="s">
        <v>64</v>
      </c>
      <c r="AP2" s="5" t="s">
        <v>65</v>
      </c>
      <c r="AQ2" s="5" t="s">
        <v>66</v>
      </c>
      <c r="AR2" s="8" t="s">
        <v>1175</v>
      </c>
      <c r="AS2" s="5" t="s">
        <v>66</v>
      </c>
      <c r="AT2" s="5" t="s">
        <v>64</v>
      </c>
      <c r="AU2" s="5" t="s">
        <v>64</v>
      </c>
      <c r="AV2" s="5" t="s">
        <v>66</v>
      </c>
      <c r="AW2" s="5" t="s">
        <v>64</v>
      </c>
      <c r="AX2" s="5" t="s">
        <v>66</v>
      </c>
    </row>
    <row r="3" spans="1:50">
      <c r="A3" s="4">
        <v>22000</v>
      </c>
      <c r="B3" s="5" t="s">
        <v>4</v>
      </c>
      <c r="C3" s="6" t="s">
        <v>11</v>
      </c>
      <c r="D3" s="5">
        <v>1300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5">
        <v>10</v>
      </c>
      <c r="K3" s="5">
        <v>0</v>
      </c>
      <c r="L3" s="5">
        <v>10</v>
      </c>
      <c r="M3" s="5">
        <v>999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5</v>
      </c>
      <c r="V3" s="17">
        <v>2</v>
      </c>
      <c r="W3" s="5">
        <v>35</v>
      </c>
      <c r="X3" s="5">
        <v>0</v>
      </c>
      <c r="Y3" s="5">
        <v>80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9" t="s">
        <v>69</v>
      </c>
      <c r="AF3" s="9"/>
      <c r="AG3" s="5">
        <v>0</v>
      </c>
      <c r="AH3" s="4">
        <f>A3</f>
        <v>22000</v>
      </c>
      <c r="AI3" s="5">
        <v>0</v>
      </c>
      <c r="AJ3" s="5">
        <v>2</v>
      </c>
      <c r="AK3" s="5"/>
      <c r="AL3" s="9">
        <f t="shared" ref="AL3:AL41" si="0">AH3</f>
        <v>22000</v>
      </c>
      <c r="AM3" s="9">
        <v>0</v>
      </c>
      <c r="AN3" s="9">
        <v>1</v>
      </c>
      <c r="AO3" s="9">
        <v>1</v>
      </c>
      <c r="AP3" s="9">
        <v>0</v>
      </c>
      <c r="AQ3" s="18">
        <v>0</v>
      </c>
      <c r="AR3" s="19">
        <v>142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</row>
    <row r="4" spans="1:50">
      <c r="A4" s="4">
        <v>22001</v>
      </c>
      <c r="B4" s="5" t="s">
        <v>5</v>
      </c>
      <c r="C4" s="6" t="s">
        <v>12</v>
      </c>
      <c r="D4" s="5">
        <v>1300</v>
      </c>
      <c r="E4" s="5">
        <v>2</v>
      </c>
      <c r="F4" s="5">
        <v>1</v>
      </c>
      <c r="G4" s="5">
        <v>1</v>
      </c>
      <c r="H4" s="5">
        <v>1</v>
      </c>
      <c r="I4" s="5">
        <v>0</v>
      </c>
      <c r="J4" s="5">
        <v>100</v>
      </c>
      <c r="K4" s="5">
        <v>0</v>
      </c>
      <c r="L4" s="5">
        <v>100</v>
      </c>
      <c r="M4" s="5">
        <v>999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5</v>
      </c>
      <c r="V4" s="17">
        <v>2</v>
      </c>
      <c r="W4" s="5">
        <v>35</v>
      </c>
      <c r="X4" s="5">
        <v>0</v>
      </c>
      <c r="Y4" s="5">
        <v>80</v>
      </c>
      <c r="Z4" s="5">
        <v>2</v>
      </c>
      <c r="AA4" s="5">
        <v>0</v>
      </c>
      <c r="AB4" s="5">
        <v>0</v>
      </c>
      <c r="AC4" s="5">
        <v>0</v>
      </c>
      <c r="AD4" s="5">
        <v>0</v>
      </c>
      <c r="AE4" s="9" t="s">
        <v>69</v>
      </c>
      <c r="AF4" s="9"/>
      <c r="AG4" s="5">
        <v>0</v>
      </c>
      <c r="AH4" s="4">
        <f>A4</f>
        <v>22001</v>
      </c>
      <c r="AI4" s="5">
        <v>0</v>
      </c>
      <c r="AJ4" s="5">
        <v>2</v>
      </c>
      <c r="AK4" s="5"/>
      <c r="AL4" s="9">
        <f t="shared" si="0"/>
        <v>22001</v>
      </c>
      <c r="AM4" s="9">
        <v>0</v>
      </c>
      <c r="AN4" s="9">
        <v>1</v>
      </c>
      <c r="AO4" s="9">
        <v>1</v>
      </c>
      <c r="AP4" s="9">
        <v>0</v>
      </c>
      <c r="AQ4" s="18">
        <v>0</v>
      </c>
      <c r="AR4" s="19">
        <v>60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</row>
    <row r="5" spans="1:50">
      <c r="A5" s="4">
        <v>22002</v>
      </c>
      <c r="B5" s="5" t="s">
        <v>6</v>
      </c>
      <c r="C5" s="6" t="s">
        <v>13</v>
      </c>
      <c r="D5" s="5">
        <v>1300</v>
      </c>
      <c r="E5" s="5">
        <v>3</v>
      </c>
      <c r="F5" s="5">
        <v>1</v>
      </c>
      <c r="G5" s="5">
        <v>1</v>
      </c>
      <c r="H5" s="5">
        <v>1</v>
      </c>
      <c r="I5" s="5">
        <v>0</v>
      </c>
      <c r="J5" s="5">
        <v>500</v>
      </c>
      <c r="K5" s="5">
        <v>0</v>
      </c>
      <c r="L5" s="5">
        <v>500</v>
      </c>
      <c r="M5" s="5">
        <v>999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5</v>
      </c>
      <c r="V5" s="17">
        <v>2</v>
      </c>
      <c r="W5" s="5">
        <v>35</v>
      </c>
      <c r="X5" s="5">
        <v>0</v>
      </c>
      <c r="Y5" s="5">
        <v>80</v>
      </c>
      <c r="Z5" s="5">
        <v>3</v>
      </c>
      <c r="AA5" s="5">
        <v>0</v>
      </c>
      <c r="AB5" s="5">
        <v>0</v>
      </c>
      <c r="AC5" s="5">
        <v>0</v>
      </c>
      <c r="AD5" s="5">
        <v>0</v>
      </c>
      <c r="AE5" s="9" t="s">
        <v>69</v>
      </c>
      <c r="AF5" s="9"/>
      <c r="AG5" s="5">
        <v>0</v>
      </c>
      <c r="AH5" s="4">
        <f>A5</f>
        <v>22002</v>
      </c>
      <c r="AI5" s="5">
        <v>0</v>
      </c>
      <c r="AJ5" s="5">
        <v>2</v>
      </c>
      <c r="AK5" s="5"/>
      <c r="AL5" s="9">
        <f t="shared" si="0"/>
        <v>22002</v>
      </c>
      <c r="AM5" s="9">
        <v>0</v>
      </c>
      <c r="AN5" s="9">
        <v>1</v>
      </c>
      <c r="AO5" s="9">
        <v>1</v>
      </c>
      <c r="AP5" s="9">
        <v>0</v>
      </c>
      <c r="AQ5" s="18">
        <v>0</v>
      </c>
      <c r="AR5" s="19">
        <v>60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</row>
    <row r="6" spans="1:50">
      <c r="A6" s="4">
        <v>22003</v>
      </c>
      <c r="B6" s="5" t="s">
        <v>7</v>
      </c>
      <c r="C6" s="6" t="s">
        <v>14</v>
      </c>
      <c r="D6" s="5">
        <v>1300</v>
      </c>
      <c r="E6" s="5">
        <v>4</v>
      </c>
      <c r="F6" s="5">
        <v>1</v>
      </c>
      <c r="G6" s="5">
        <v>1</v>
      </c>
      <c r="H6" s="5">
        <v>1</v>
      </c>
      <c r="I6" s="5">
        <v>0</v>
      </c>
      <c r="J6" s="5">
        <v>1000</v>
      </c>
      <c r="K6" s="5">
        <v>0</v>
      </c>
      <c r="L6" s="5">
        <v>1000</v>
      </c>
      <c r="M6" s="5">
        <v>999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5</v>
      </c>
      <c r="V6" s="17">
        <v>2</v>
      </c>
      <c r="W6" s="5">
        <v>35</v>
      </c>
      <c r="X6" s="5">
        <v>0</v>
      </c>
      <c r="Y6" s="5">
        <v>80</v>
      </c>
      <c r="Z6" s="5">
        <v>4</v>
      </c>
      <c r="AA6" s="5">
        <v>0</v>
      </c>
      <c r="AB6" s="5">
        <v>0</v>
      </c>
      <c r="AC6" s="5">
        <v>0</v>
      </c>
      <c r="AD6" s="5">
        <v>0</v>
      </c>
      <c r="AE6" s="9" t="s">
        <v>69</v>
      </c>
      <c r="AF6" s="9"/>
      <c r="AG6" s="5">
        <v>0</v>
      </c>
      <c r="AH6" s="4">
        <f>A6</f>
        <v>22003</v>
      </c>
      <c r="AI6" s="5">
        <v>0</v>
      </c>
      <c r="AJ6" s="5">
        <v>2</v>
      </c>
      <c r="AK6" s="5"/>
      <c r="AL6" s="9">
        <f t="shared" si="0"/>
        <v>22003</v>
      </c>
      <c r="AM6" s="9">
        <v>0</v>
      </c>
      <c r="AN6" s="9">
        <v>1</v>
      </c>
      <c r="AO6" s="9">
        <v>1</v>
      </c>
      <c r="AP6" s="9">
        <v>0</v>
      </c>
      <c r="AQ6" s="18">
        <v>0</v>
      </c>
      <c r="AR6" s="19">
        <v>60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</row>
    <row r="7" spans="1:50">
      <c r="A7" s="4">
        <v>22004</v>
      </c>
      <c r="B7" s="5" t="s">
        <v>8</v>
      </c>
      <c r="C7" s="6" t="s">
        <v>15</v>
      </c>
      <c r="D7" s="5">
        <v>1300</v>
      </c>
      <c r="E7" s="8">
        <v>5</v>
      </c>
      <c r="F7" s="8">
        <v>1</v>
      </c>
      <c r="G7" s="8">
        <v>1</v>
      </c>
      <c r="H7" s="8">
        <v>1</v>
      </c>
      <c r="I7" s="8">
        <v>0</v>
      </c>
      <c r="J7" s="8">
        <v>5000</v>
      </c>
      <c r="K7" s="8">
        <v>0</v>
      </c>
      <c r="L7" s="8">
        <v>5000</v>
      </c>
      <c r="M7" s="8">
        <v>999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5</v>
      </c>
      <c r="V7" s="20">
        <v>2</v>
      </c>
      <c r="W7" s="8">
        <v>35</v>
      </c>
      <c r="X7" s="8">
        <v>0</v>
      </c>
      <c r="Y7" s="8">
        <v>80</v>
      </c>
      <c r="Z7" s="8">
        <v>5</v>
      </c>
      <c r="AA7" s="8">
        <v>0</v>
      </c>
      <c r="AB7" s="8">
        <v>0</v>
      </c>
      <c r="AC7" s="8">
        <v>0</v>
      </c>
      <c r="AD7" s="8">
        <v>0</v>
      </c>
      <c r="AE7" s="21" t="s">
        <v>69</v>
      </c>
      <c r="AF7" s="21"/>
      <c r="AG7" s="8">
        <v>0</v>
      </c>
      <c r="AH7" s="22">
        <f>A7</f>
        <v>22004</v>
      </c>
      <c r="AI7" s="8">
        <v>0</v>
      </c>
      <c r="AJ7" s="8">
        <v>2</v>
      </c>
      <c r="AK7" s="8"/>
      <c r="AL7" s="21">
        <f t="shared" si="0"/>
        <v>22004</v>
      </c>
      <c r="AM7" s="21">
        <v>0</v>
      </c>
      <c r="AN7" s="21">
        <v>1</v>
      </c>
      <c r="AO7" s="21">
        <v>1</v>
      </c>
      <c r="AP7" s="21">
        <v>0</v>
      </c>
      <c r="AQ7" s="23">
        <v>0</v>
      </c>
      <c r="AR7" s="24">
        <v>60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1</v>
      </c>
    </row>
    <row r="8" spans="1:50" s="25" customFormat="1" ht="13.2">
      <c r="A8" s="75">
        <v>22005</v>
      </c>
      <c r="B8" s="76" t="s">
        <v>70</v>
      </c>
      <c r="C8" s="77" t="s">
        <v>71</v>
      </c>
      <c r="D8" s="76">
        <v>1300</v>
      </c>
      <c r="E8" s="76">
        <v>3</v>
      </c>
      <c r="F8" s="76">
        <v>1</v>
      </c>
      <c r="G8" s="76">
        <v>1</v>
      </c>
      <c r="H8" s="76">
        <v>1</v>
      </c>
      <c r="I8" s="76">
        <v>0</v>
      </c>
      <c r="J8" s="76">
        <v>10</v>
      </c>
      <c r="K8" s="76">
        <v>0</v>
      </c>
      <c r="L8" s="76">
        <v>10</v>
      </c>
      <c r="M8" s="76">
        <v>999</v>
      </c>
      <c r="N8" s="76">
        <v>1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5</v>
      </c>
      <c r="V8" s="78">
        <v>2</v>
      </c>
      <c r="W8" s="76">
        <v>1</v>
      </c>
      <c r="X8" s="76">
        <v>0</v>
      </c>
      <c r="Y8" s="76">
        <v>24</v>
      </c>
      <c r="Z8" s="76">
        <v>5000</v>
      </c>
      <c r="AA8" s="76">
        <v>0</v>
      </c>
      <c r="AB8" s="76">
        <v>0</v>
      </c>
      <c r="AC8" s="76">
        <v>0</v>
      </c>
      <c r="AD8" s="76">
        <v>0</v>
      </c>
      <c r="AE8" s="78" t="s">
        <v>69</v>
      </c>
      <c r="AF8" s="78"/>
      <c r="AG8" s="76">
        <v>0</v>
      </c>
      <c r="AH8" s="75">
        <v>65536</v>
      </c>
      <c r="AI8" s="76">
        <v>0</v>
      </c>
      <c r="AJ8" s="76">
        <v>2</v>
      </c>
      <c r="AK8" s="76"/>
      <c r="AL8" s="78">
        <f t="shared" si="0"/>
        <v>65536</v>
      </c>
      <c r="AM8" s="78">
        <v>0</v>
      </c>
      <c r="AN8" s="78">
        <v>1</v>
      </c>
      <c r="AO8" s="78">
        <v>1</v>
      </c>
      <c r="AP8" s="78">
        <v>0</v>
      </c>
      <c r="AQ8" s="78">
        <v>0</v>
      </c>
      <c r="AR8" s="79">
        <v>1</v>
      </c>
      <c r="AS8" s="78">
        <v>0</v>
      </c>
      <c r="AT8" s="78">
        <v>0</v>
      </c>
      <c r="AU8" s="78">
        <v>0</v>
      </c>
      <c r="AV8" s="78">
        <v>0</v>
      </c>
      <c r="AW8" s="78">
        <v>0</v>
      </c>
      <c r="AX8" s="78">
        <v>0</v>
      </c>
    </row>
    <row r="9" spans="1:50" s="25" customFormat="1" ht="13.2">
      <c r="A9" s="75">
        <v>22006</v>
      </c>
      <c r="B9" s="76" t="s">
        <v>72</v>
      </c>
      <c r="C9" s="77" t="s">
        <v>73</v>
      </c>
      <c r="D9" s="76">
        <v>1300</v>
      </c>
      <c r="E9" s="76">
        <v>3</v>
      </c>
      <c r="F9" s="76">
        <v>1</v>
      </c>
      <c r="G9" s="76">
        <v>1</v>
      </c>
      <c r="H9" s="76">
        <v>1</v>
      </c>
      <c r="I9" s="76">
        <v>0</v>
      </c>
      <c r="J9" s="76">
        <v>100</v>
      </c>
      <c r="K9" s="76">
        <v>0</v>
      </c>
      <c r="L9" s="76">
        <v>100</v>
      </c>
      <c r="M9" s="76">
        <v>999</v>
      </c>
      <c r="N9" s="76">
        <v>1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5</v>
      </c>
      <c r="V9" s="78">
        <v>2</v>
      </c>
      <c r="W9" s="76">
        <v>1</v>
      </c>
      <c r="X9" s="76">
        <v>0</v>
      </c>
      <c r="Y9" s="76">
        <v>24</v>
      </c>
      <c r="Z9" s="76">
        <v>10000</v>
      </c>
      <c r="AA9" s="76">
        <v>0</v>
      </c>
      <c r="AB9" s="76">
        <v>0</v>
      </c>
      <c r="AC9" s="76">
        <v>0</v>
      </c>
      <c r="AD9" s="76">
        <v>0</v>
      </c>
      <c r="AE9" s="78" t="s">
        <v>69</v>
      </c>
      <c r="AF9" s="78"/>
      <c r="AG9" s="76">
        <v>0</v>
      </c>
      <c r="AH9" s="75">
        <v>65536</v>
      </c>
      <c r="AI9" s="76">
        <v>0</v>
      </c>
      <c r="AJ9" s="76">
        <v>2</v>
      </c>
      <c r="AK9" s="76"/>
      <c r="AL9" s="78">
        <f t="shared" si="0"/>
        <v>65536</v>
      </c>
      <c r="AM9" s="78">
        <v>0</v>
      </c>
      <c r="AN9" s="78">
        <v>1</v>
      </c>
      <c r="AO9" s="78">
        <v>1</v>
      </c>
      <c r="AP9" s="78">
        <v>0</v>
      </c>
      <c r="AQ9" s="78">
        <v>0</v>
      </c>
      <c r="AR9" s="79">
        <v>1</v>
      </c>
      <c r="AS9" s="78">
        <v>0</v>
      </c>
      <c r="AT9" s="78">
        <v>0</v>
      </c>
      <c r="AU9" s="78">
        <v>0</v>
      </c>
      <c r="AV9" s="78">
        <v>0</v>
      </c>
      <c r="AW9" s="78">
        <v>0</v>
      </c>
      <c r="AX9" s="78">
        <v>0</v>
      </c>
    </row>
    <row r="10" spans="1:50" s="25" customFormat="1" ht="13.2">
      <c r="A10" s="75">
        <v>22007</v>
      </c>
      <c r="B10" s="76" t="s">
        <v>74</v>
      </c>
      <c r="C10" s="77" t="s">
        <v>75</v>
      </c>
      <c r="D10" s="76">
        <v>1300</v>
      </c>
      <c r="E10" s="76">
        <v>4</v>
      </c>
      <c r="F10" s="76">
        <v>1</v>
      </c>
      <c r="G10" s="76">
        <v>1</v>
      </c>
      <c r="H10" s="76">
        <v>1</v>
      </c>
      <c r="I10" s="76">
        <v>0</v>
      </c>
      <c r="J10" s="76">
        <v>500</v>
      </c>
      <c r="K10" s="76">
        <v>0</v>
      </c>
      <c r="L10" s="76">
        <v>500</v>
      </c>
      <c r="M10" s="76">
        <v>999</v>
      </c>
      <c r="N10" s="76">
        <v>1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5</v>
      </c>
      <c r="V10" s="78">
        <v>2</v>
      </c>
      <c r="W10" s="76">
        <v>1</v>
      </c>
      <c r="X10" s="76">
        <v>0</v>
      </c>
      <c r="Y10" s="76">
        <v>24</v>
      </c>
      <c r="Z10" s="76">
        <v>50000</v>
      </c>
      <c r="AA10" s="76">
        <v>0</v>
      </c>
      <c r="AB10" s="76">
        <v>0</v>
      </c>
      <c r="AC10" s="76">
        <v>0</v>
      </c>
      <c r="AD10" s="76">
        <v>0</v>
      </c>
      <c r="AE10" s="78" t="s">
        <v>69</v>
      </c>
      <c r="AF10" s="78"/>
      <c r="AG10" s="76">
        <v>0</v>
      </c>
      <c r="AH10" s="75">
        <v>65536</v>
      </c>
      <c r="AI10" s="76">
        <v>0</v>
      </c>
      <c r="AJ10" s="76">
        <v>2</v>
      </c>
      <c r="AK10" s="76"/>
      <c r="AL10" s="78">
        <f t="shared" si="0"/>
        <v>65536</v>
      </c>
      <c r="AM10" s="78">
        <v>0</v>
      </c>
      <c r="AN10" s="78">
        <v>1</v>
      </c>
      <c r="AO10" s="78">
        <v>1</v>
      </c>
      <c r="AP10" s="78">
        <v>0</v>
      </c>
      <c r="AQ10" s="78">
        <v>0</v>
      </c>
      <c r="AR10" s="79">
        <v>1</v>
      </c>
      <c r="AS10" s="78">
        <v>0</v>
      </c>
      <c r="AT10" s="78">
        <v>0</v>
      </c>
      <c r="AU10" s="78">
        <v>0</v>
      </c>
      <c r="AV10" s="78">
        <v>0</v>
      </c>
      <c r="AW10" s="78">
        <v>0</v>
      </c>
      <c r="AX10" s="78">
        <v>0</v>
      </c>
    </row>
    <row r="11" spans="1:50" s="25" customFormat="1" ht="13.2">
      <c r="A11" s="75">
        <v>22008</v>
      </c>
      <c r="B11" s="76" t="s">
        <v>76</v>
      </c>
      <c r="C11" s="77" t="s">
        <v>77</v>
      </c>
      <c r="D11" s="76">
        <v>1300</v>
      </c>
      <c r="E11" s="76">
        <v>4</v>
      </c>
      <c r="F11" s="76">
        <v>1</v>
      </c>
      <c r="G11" s="76">
        <v>1</v>
      </c>
      <c r="H11" s="76">
        <v>1</v>
      </c>
      <c r="I11" s="76">
        <v>0</v>
      </c>
      <c r="J11" s="76">
        <v>1000</v>
      </c>
      <c r="K11" s="76">
        <v>0</v>
      </c>
      <c r="L11" s="76">
        <v>1000</v>
      </c>
      <c r="M11" s="76">
        <v>999</v>
      </c>
      <c r="N11" s="76">
        <v>1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5</v>
      </c>
      <c r="V11" s="78">
        <v>2</v>
      </c>
      <c r="W11" s="76">
        <v>1</v>
      </c>
      <c r="X11" s="76">
        <v>0</v>
      </c>
      <c r="Y11" s="76">
        <v>24</v>
      </c>
      <c r="Z11" s="76">
        <v>100000</v>
      </c>
      <c r="AA11" s="76">
        <v>0</v>
      </c>
      <c r="AB11" s="76">
        <v>0</v>
      </c>
      <c r="AC11" s="76">
        <v>0</v>
      </c>
      <c r="AD11" s="76">
        <v>0</v>
      </c>
      <c r="AE11" s="78" t="s">
        <v>69</v>
      </c>
      <c r="AF11" s="78"/>
      <c r="AG11" s="76">
        <v>0</v>
      </c>
      <c r="AH11" s="75">
        <v>65536</v>
      </c>
      <c r="AI11" s="76">
        <v>0</v>
      </c>
      <c r="AJ11" s="76">
        <v>2</v>
      </c>
      <c r="AK11" s="76"/>
      <c r="AL11" s="78">
        <f t="shared" si="0"/>
        <v>65536</v>
      </c>
      <c r="AM11" s="78">
        <v>0</v>
      </c>
      <c r="AN11" s="78">
        <v>1</v>
      </c>
      <c r="AO11" s="78">
        <v>1</v>
      </c>
      <c r="AP11" s="78">
        <v>0</v>
      </c>
      <c r="AQ11" s="78">
        <v>0</v>
      </c>
      <c r="AR11" s="79">
        <v>1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8">
        <v>0</v>
      </c>
    </row>
    <row r="12" spans="1:50" s="25" customFormat="1" ht="13.2">
      <c r="A12" s="75">
        <v>22009</v>
      </c>
      <c r="B12" s="76" t="s">
        <v>78</v>
      </c>
      <c r="C12" s="77" t="s">
        <v>79</v>
      </c>
      <c r="D12" s="76">
        <v>1300</v>
      </c>
      <c r="E12" s="76">
        <v>5</v>
      </c>
      <c r="F12" s="76">
        <v>1</v>
      </c>
      <c r="G12" s="76">
        <v>1</v>
      </c>
      <c r="H12" s="76">
        <v>1</v>
      </c>
      <c r="I12" s="76">
        <v>0</v>
      </c>
      <c r="J12" s="76">
        <v>5000</v>
      </c>
      <c r="K12" s="76">
        <v>0</v>
      </c>
      <c r="L12" s="76">
        <v>5000</v>
      </c>
      <c r="M12" s="76">
        <v>999</v>
      </c>
      <c r="N12" s="76">
        <v>1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5</v>
      </c>
      <c r="V12" s="78">
        <v>2</v>
      </c>
      <c r="W12" s="76">
        <v>1</v>
      </c>
      <c r="X12" s="76">
        <v>0</v>
      </c>
      <c r="Y12" s="76">
        <v>24</v>
      </c>
      <c r="Z12" s="76">
        <v>500000</v>
      </c>
      <c r="AA12" s="76">
        <v>0</v>
      </c>
      <c r="AB12" s="76">
        <v>0</v>
      </c>
      <c r="AC12" s="76">
        <v>0</v>
      </c>
      <c r="AD12" s="76">
        <v>0</v>
      </c>
      <c r="AE12" s="78" t="s">
        <v>69</v>
      </c>
      <c r="AF12" s="78"/>
      <c r="AG12" s="76">
        <v>0</v>
      </c>
      <c r="AH12" s="75">
        <v>65536</v>
      </c>
      <c r="AI12" s="76">
        <v>0</v>
      </c>
      <c r="AJ12" s="76">
        <v>2</v>
      </c>
      <c r="AK12" s="76"/>
      <c r="AL12" s="78">
        <f t="shared" si="0"/>
        <v>65536</v>
      </c>
      <c r="AM12" s="78">
        <v>0</v>
      </c>
      <c r="AN12" s="78">
        <v>1</v>
      </c>
      <c r="AO12" s="78">
        <v>1</v>
      </c>
      <c r="AP12" s="78">
        <v>0</v>
      </c>
      <c r="AQ12" s="78">
        <v>0</v>
      </c>
      <c r="AR12" s="79">
        <v>1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</row>
    <row r="13" spans="1:50" s="25" customFormat="1" ht="13.2">
      <c r="A13" s="75">
        <v>22010</v>
      </c>
      <c r="B13" s="76" t="s">
        <v>80</v>
      </c>
      <c r="C13" s="77" t="s">
        <v>81</v>
      </c>
      <c r="D13" s="76">
        <v>1300</v>
      </c>
      <c r="E13" s="76">
        <v>5</v>
      </c>
      <c r="F13" s="76">
        <v>1</v>
      </c>
      <c r="G13" s="76">
        <v>1</v>
      </c>
      <c r="H13" s="76">
        <v>1</v>
      </c>
      <c r="I13" s="76">
        <v>0</v>
      </c>
      <c r="J13" s="76">
        <v>5000</v>
      </c>
      <c r="K13" s="76">
        <v>0</v>
      </c>
      <c r="L13" s="76">
        <v>5000</v>
      </c>
      <c r="M13" s="76">
        <v>999</v>
      </c>
      <c r="N13" s="76">
        <v>1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5</v>
      </c>
      <c r="V13" s="78">
        <v>2</v>
      </c>
      <c r="W13" s="76">
        <v>1</v>
      </c>
      <c r="X13" s="76">
        <v>0</v>
      </c>
      <c r="Y13" s="76">
        <v>24</v>
      </c>
      <c r="Z13" s="76">
        <v>1000000</v>
      </c>
      <c r="AA13" s="76">
        <v>0</v>
      </c>
      <c r="AB13" s="76">
        <v>0</v>
      </c>
      <c r="AC13" s="76">
        <v>0</v>
      </c>
      <c r="AD13" s="76">
        <v>0</v>
      </c>
      <c r="AE13" s="78" t="s">
        <v>69</v>
      </c>
      <c r="AF13" s="78"/>
      <c r="AG13" s="76">
        <v>0</v>
      </c>
      <c r="AH13" s="75">
        <v>65536</v>
      </c>
      <c r="AI13" s="76">
        <v>0</v>
      </c>
      <c r="AJ13" s="76">
        <v>2</v>
      </c>
      <c r="AK13" s="76"/>
      <c r="AL13" s="78">
        <f t="shared" si="0"/>
        <v>65536</v>
      </c>
      <c r="AM13" s="78">
        <v>0</v>
      </c>
      <c r="AN13" s="78">
        <v>1</v>
      </c>
      <c r="AO13" s="78">
        <v>1</v>
      </c>
      <c r="AP13" s="78">
        <v>0</v>
      </c>
      <c r="AQ13" s="78">
        <v>0</v>
      </c>
      <c r="AR13" s="79">
        <v>1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</row>
    <row r="14" spans="1:50" s="26" customFormat="1" ht="13.2">
      <c r="A14" s="22">
        <v>22011</v>
      </c>
      <c r="B14" s="8" t="s">
        <v>82</v>
      </c>
      <c r="C14" s="7" t="s">
        <v>83</v>
      </c>
      <c r="D14" s="8">
        <v>1300</v>
      </c>
      <c r="E14" s="8">
        <v>4</v>
      </c>
      <c r="F14" s="8">
        <v>1</v>
      </c>
      <c r="G14" s="8">
        <v>1</v>
      </c>
      <c r="H14" s="8">
        <v>1</v>
      </c>
      <c r="I14" s="8">
        <v>0</v>
      </c>
      <c r="J14" s="8">
        <v>10</v>
      </c>
      <c r="K14" s="8">
        <v>0</v>
      </c>
      <c r="L14" s="8">
        <v>10</v>
      </c>
      <c r="M14" s="8">
        <v>999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5</v>
      </c>
      <c r="V14" s="20">
        <v>2</v>
      </c>
      <c r="W14" s="8">
        <v>1</v>
      </c>
      <c r="X14" s="8">
        <v>0</v>
      </c>
      <c r="Y14" s="8">
        <v>8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21" t="s">
        <v>69</v>
      </c>
      <c r="AF14" s="21" t="s">
        <v>84</v>
      </c>
      <c r="AG14" s="8">
        <v>0</v>
      </c>
      <c r="AH14" s="22">
        <v>65533</v>
      </c>
      <c r="AI14" s="8">
        <v>0</v>
      </c>
      <c r="AJ14" s="8">
        <v>2</v>
      </c>
      <c r="AK14" s="8"/>
      <c r="AL14" s="21">
        <f t="shared" si="0"/>
        <v>65533</v>
      </c>
      <c r="AM14" s="21">
        <v>0</v>
      </c>
      <c r="AN14" s="21">
        <v>1</v>
      </c>
      <c r="AO14" s="21">
        <v>1</v>
      </c>
      <c r="AP14" s="21">
        <v>0</v>
      </c>
      <c r="AQ14" s="23">
        <v>0</v>
      </c>
      <c r="AR14" s="24">
        <v>1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</row>
    <row r="15" spans="1:50" s="26" customFormat="1" ht="13.2">
      <c r="A15" s="22">
        <v>22012</v>
      </c>
      <c r="B15" s="8" t="s">
        <v>85</v>
      </c>
      <c r="C15" s="7" t="s">
        <v>86</v>
      </c>
      <c r="D15" s="8">
        <v>1300</v>
      </c>
      <c r="E15" s="8">
        <v>4</v>
      </c>
      <c r="F15" s="8">
        <v>1</v>
      </c>
      <c r="G15" s="8">
        <v>1</v>
      </c>
      <c r="H15" s="8">
        <v>1</v>
      </c>
      <c r="I15" s="8">
        <v>0</v>
      </c>
      <c r="J15" s="8">
        <v>10</v>
      </c>
      <c r="K15" s="8">
        <v>0</v>
      </c>
      <c r="L15" s="8">
        <v>10</v>
      </c>
      <c r="M15" s="8">
        <v>999</v>
      </c>
      <c r="N15" s="8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5</v>
      </c>
      <c r="V15" s="20">
        <v>2</v>
      </c>
      <c r="W15" s="8">
        <v>1</v>
      </c>
      <c r="X15" s="8">
        <v>0</v>
      </c>
      <c r="Y15" s="8">
        <v>8</v>
      </c>
      <c r="Z15" s="8">
        <v>5</v>
      </c>
      <c r="AA15" s="8">
        <v>0</v>
      </c>
      <c r="AB15" s="8">
        <v>0</v>
      </c>
      <c r="AC15" s="8">
        <v>0</v>
      </c>
      <c r="AD15" s="8">
        <v>0</v>
      </c>
      <c r="AE15" s="21" t="s">
        <v>69</v>
      </c>
      <c r="AF15" s="21" t="s">
        <v>84</v>
      </c>
      <c r="AG15" s="8">
        <v>0</v>
      </c>
      <c r="AH15" s="22">
        <v>65533</v>
      </c>
      <c r="AI15" s="8">
        <v>0</v>
      </c>
      <c r="AJ15" s="8">
        <v>2</v>
      </c>
      <c r="AK15" s="8"/>
      <c r="AL15" s="21">
        <f t="shared" si="0"/>
        <v>65533</v>
      </c>
      <c r="AM15" s="21">
        <v>0</v>
      </c>
      <c r="AN15" s="21">
        <v>1</v>
      </c>
      <c r="AO15" s="21">
        <v>1</v>
      </c>
      <c r="AP15" s="21">
        <v>0</v>
      </c>
      <c r="AQ15" s="23">
        <v>0</v>
      </c>
      <c r="AR15" s="24">
        <v>1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</row>
    <row r="16" spans="1:50" s="26" customFormat="1" ht="13.2">
      <c r="A16" s="22">
        <v>22013</v>
      </c>
      <c r="B16" s="8" t="s">
        <v>87</v>
      </c>
      <c r="C16" s="7" t="s">
        <v>88</v>
      </c>
      <c r="D16" s="8">
        <v>1300</v>
      </c>
      <c r="E16" s="8">
        <v>4</v>
      </c>
      <c r="F16" s="8">
        <v>1</v>
      </c>
      <c r="G16" s="8">
        <v>1</v>
      </c>
      <c r="H16" s="8">
        <v>1</v>
      </c>
      <c r="I16" s="8">
        <v>0</v>
      </c>
      <c r="J16" s="8">
        <v>10</v>
      </c>
      <c r="K16" s="8">
        <v>0</v>
      </c>
      <c r="L16" s="8">
        <v>10</v>
      </c>
      <c r="M16" s="8">
        <v>999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5</v>
      </c>
      <c r="V16" s="20">
        <v>2</v>
      </c>
      <c r="W16" s="8">
        <v>1</v>
      </c>
      <c r="X16" s="8">
        <v>0</v>
      </c>
      <c r="Y16" s="8">
        <v>8</v>
      </c>
      <c r="Z16" s="8">
        <v>10</v>
      </c>
      <c r="AA16" s="8">
        <v>0</v>
      </c>
      <c r="AB16" s="8">
        <v>0</v>
      </c>
      <c r="AC16" s="8">
        <v>0</v>
      </c>
      <c r="AD16" s="8">
        <v>0</v>
      </c>
      <c r="AE16" s="21" t="s">
        <v>69</v>
      </c>
      <c r="AF16" s="21" t="s">
        <v>84</v>
      </c>
      <c r="AG16" s="8">
        <v>0</v>
      </c>
      <c r="AH16" s="22">
        <v>65533</v>
      </c>
      <c r="AI16" s="8">
        <v>0</v>
      </c>
      <c r="AJ16" s="8">
        <v>2</v>
      </c>
      <c r="AK16" s="8"/>
      <c r="AL16" s="21">
        <f t="shared" si="0"/>
        <v>65533</v>
      </c>
      <c r="AM16" s="21">
        <v>0</v>
      </c>
      <c r="AN16" s="21">
        <v>1</v>
      </c>
      <c r="AO16" s="21">
        <v>1</v>
      </c>
      <c r="AP16" s="21">
        <v>0</v>
      </c>
      <c r="AQ16" s="23">
        <v>0</v>
      </c>
      <c r="AR16" s="24">
        <v>1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</row>
    <row r="17" spans="1:50" s="26" customFormat="1" ht="13.2">
      <c r="A17" s="22">
        <v>22014</v>
      </c>
      <c r="B17" s="8" t="s">
        <v>89</v>
      </c>
      <c r="C17" s="7" t="s">
        <v>90</v>
      </c>
      <c r="D17" s="8">
        <v>1300</v>
      </c>
      <c r="E17" s="8">
        <v>4</v>
      </c>
      <c r="F17" s="8">
        <v>1</v>
      </c>
      <c r="G17" s="8">
        <v>1</v>
      </c>
      <c r="H17" s="8">
        <v>1</v>
      </c>
      <c r="I17" s="8">
        <v>0</v>
      </c>
      <c r="J17" s="8">
        <v>10</v>
      </c>
      <c r="K17" s="8">
        <v>0</v>
      </c>
      <c r="L17" s="8">
        <v>10</v>
      </c>
      <c r="M17" s="8">
        <v>999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5</v>
      </c>
      <c r="V17" s="20">
        <v>2</v>
      </c>
      <c r="W17" s="8">
        <v>1</v>
      </c>
      <c r="X17" s="8">
        <v>0</v>
      </c>
      <c r="Y17" s="8">
        <v>8</v>
      </c>
      <c r="Z17" s="8">
        <v>50</v>
      </c>
      <c r="AA17" s="8">
        <v>0</v>
      </c>
      <c r="AB17" s="8">
        <v>0</v>
      </c>
      <c r="AC17" s="8">
        <v>0</v>
      </c>
      <c r="AD17" s="8">
        <v>0</v>
      </c>
      <c r="AE17" s="21" t="s">
        <v>69</v>
      </c>
      <c r="AF17" s="21" t="s">
        <v>84</v>
      </c>
      <c r="AG17" s="8">
        <v>0</v>
      </c>
      <c r="AH17" s="22">
        <v>65533</v>
      </c>
      <c r="AI17" s="8">
        <v>0</v>
      </c>
      <c r="AJ17" s="8">
        <v>2</v>
      </c>
      <c r="AK17" s="8"/>
      <c r="AL17" s="21">
        <f t="shared" si="0"/>
        <v>65533</v>
      </c>
      <c r="AM17" s="21">
        <v>0</v>
      </c>
      <c r="AN17" s="21">
        <v>1</v>
      </c>
      <c r="AO17" s="21">
        <v>1</v>
      </c>
      <c r="AP17" s="21">
        <v>0</v>
      </c>
      <c r="AQ17" s="23">
        <v>0</v>
      </c>
      <c r="AR17" s="24">
        <v>1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</row>
    <row r="18" spans="1:50" s="26" customFormat="1" ht="13.2">
      <c r="A18" s="22">
        <v>22015</v>
      </c>
      <c r="B18" s="8" t="s">
        <v>91</v>
      </c>
      <c r="C18" s="7" t="s">
        <v>92</v>
      </c>
      <c r="D18" s="8">
        <v>1300</v>
      </c>
      <c r="E18" s="8">
        <v>4</v>
      </c>
      <c r="F18" s="8">
        <v>1</v>
      </c>
      <c r="G18" s="8">
        <v>1</v>
      </c>
      <c r="H18" s="8">
        <v>1</v>
      </c>
      <c r="I18" s="8">
        <v>0</v>
      </c>
      <c r="J18" s="8">
        <v>10</v>
      </c>
      <c r="K18" s="8">
        <v>0</v>
      </c>
      <c r="L18" s="8">
        <v>10</v>
      </c>
      <c r="M18" s="8">
        <v>999</v>
      </c>
      <c r="N18" s="8">
        <v>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5</v>
      </c>
      <c r="V18" s="20">
        <v>2</v>
      </c>
      <c r="W18" s="8">
        <v>1</v>
      </c>
      <c r="X18" s="8">
        <v>0</v>
      </c>
      <c r="Y18" s="8">
        <v>8</v>
      </c>
      <c r="Z18" s="8">
        <v>100</v>
      </c>
      <c r="AA18" s="8">
        <v>0</v>
      </c>
      <c r="AB18" s="8">
        <v>0</v>
      </c>
      <c r="AC18" s="8">
        <v>0</v>
      </c>
      <c r="AD18" s="8">
        <v>0</v>
      </c>
      <c r="AE18" s="21" t="s">
        <v>69</v>
      </c>
      <c r="AF18" s="21" t="s">
        <v>84</v>
      </c>
      <c r="AG18" s="8">
        <v>0</v>
      </c>
      <c r="AH18" s="22">
        <v>65533</v>
      </c>
      <c r="AI18" s="8">
        <v>0</v>
      </c>
      <c r="AJ18" s="8">
        <v>2</v>
      </c>
      <c r="AK18" s="8"/>
      <c r="AL18" s="21">
        <f t="shared" si="0"/>
        <v>65533</v>
      </c>
      <c r="AM18" s="21">
        <v>0</v>
      </c>
      <c r="AN18" s="21">
        <v>1</v>
      </c>
      <c r="AO18" s="21">
        <v>1</v>
      </c>
      <c r="AP18" s="21">
        <v>0</v>
      </c>
      <c r="AQ18" s="23">
        <v>0</v>
      </c>
      <c r="AR18" s="24">
        <v>1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</row>
    <row r="19" spans="1:50" s="25" customFormat="1" ht="13.2">
      <c r="A19" s="75">
        <v>22016</v>
      </c>
      <c r="B19" s="76" t="s">
        <v>93</v>
      </c>
      <c r="C19" s="77" t="s">
        <v>94</v>
      </c>
      <c r="D19" s="76">
        <v>1300</v>
      </c>
      <c r="E19" s="76">
        <v>4</v>
      </c>
      <c r="F19" s="76">
        <v>1</v>
      </c>
      <c r="G19" s="76">
        <v>1</v>
      </c>
      <c r="H19" s="76">
        <v>1</v>
      </c>
      <c r="I19" s="76">
        <v>0</v>
      </c>
      <c r="J19" s="76">
        <v>10</v>
      </c>
      <c r="K19" s="76">
        <v>0</v>
      </c>
      <c r="L19" s="76">
        <v>10</v>
      </c>
      <c r="M19" s="76">
        <v>999</v>
      </c>
      <c r="N19" s="76">
        <v>1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5</v>
      </c>
      <c r="V19" s="80">
        <v>2</v>
      </c>
      <c r="W19" s="76">
        <v>1</v>
      </c>
      <c r="X19" s="76">
        <v>0</v>
      </c>
      <c r="Y19" s="76">
        <v>8</v>
      </c>
      <c r="Z19" s="76">
        <v>1888</v>
      </c>
      <c r="AA19" s="76">
        <v>0</v>
      </c>
      <c r="AB19" s="76">
        <v>0</v>
      </c>
      <c r="AC19" s="76">
        <v>0</v>
      </c>
      <c r="AD19" s="76">
        <v>0</v>
      </c>
      <c r="AE19" s="78" t="s">
        <v>69</v>
      </c>
      <c r="AF19" s="78" t="s">
        <v>84</v>
      </c>
      <c r="AG19" s="76">
        <v>0</v>
      </c>
      <c r="AH19" s="75">
        <v>65533</v>
      </c>
      <c r="AI19" s="76">
        <v>0</v>
      </c>
      <c r="AJ19" s="76">
        <v>2</v>
      </c>
      <c r="AK19" s="76"/>
      <c r="AL19" s="78">
        <f t="shared" si="0"/>
        <v>65533</v>
      </c>
      <c r="AM19" s="78">
        <v>0</v>
      </c>
      <c r="AN19" s="78">
        <v>1</v>
      </c>
      <c r="AO19" s="78">
        <v>1</v>
      </c>
      <c r="AP19" s="78">
        <v>0</v>
      </c>
      <c r="AQ19" s="78">
        <v>0</v>
      </c>
      <c r="AR19" s="24">
        <v>1</v>
      </c>
      <c r="AS19" s="78">
        <v>0</v>
      </c>
      <c r="AT19" s="78">
        <v>0</v>
      </c>
      <c r="AU19" s="78">
        <v>0</v>
      </c>
      <c r="AV19" s="78">
        <v>0</v>
      </c>
      <c r="AW19" s="78">
        <v>0</v>
      </c>
      <c r="AX19" s="78">
        <v>0</v>
      </c>
    </row>
    <row r="20" spans="1:50" s="25" customFormat="1" ht="13.2">
      <c r="A20" s="75">
        <v>22017</v>
      </c>
      <c r="B20" s="76" t="str">
        <f>"使用后可获得"&amp;Z20&amp;"绑定元宝"</f>
        <v>使用后可获得20绑定元宝</v>
      </c>
      <c r="C20" s="77" t="s">
        <v>95</v>
      </c>
      <c r="D20" s="76">
        <v>1300</v>
      </c>
      <c r="E20" s="76">
        <v>4</v>
      </c>
      <c r="F20" s="76">
        <v>1</v>
      </c>
      <c r="G20" s="76">
        <v>1</v>
      </c>
      <c r="H20" s="76">
        <v>1</v>
      </c>
      <c r="I20" s="76">
        <v>0</v>
      </c>
      <c r="J20" s="76">
        <v>10</v>
      </c>
      <c r="K20" s="76">
        <v>0</v>
      </c>
      <c r="L20" s="76">
        <v>10</v>
      </c>
      <c r="M20" s="76">
        <v>999</v>
      </c>
      <c r="N20" s="76">
        <v>1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5</v>
      </c>
      <c r="V20" s="80">
        <v>2</v>
      </c>
      <c r="W20" s="76">
        <v>1</v>
      </c>
      <c r="X20" s="76">
        <v>0</v>
      </c>
      <c r="Y20" s="76">
        <v>8</v>
      </c>
      <c r="Z20" s="76">
        <v>20</v>
      </c>
      <c r="AA20" s="76">
        <v>0</v>
      </c>
      <c r="AB20" s="76">
        <v>0</v>
      </c>
      <c r="AC20" s="76">
        <v>0</v>
      </c>
      <c r="AD20" s="76">
        <v>0</v>
      </c>
      <c r="AE20" s="78" t="s">
        <v>69</v>
      </c>
      <c r="AF20" s="78" t="s">
        <v>84</v>
      </c>
      <c r="AG20" s="76">
        <v>0</v>
      </c>
      <c r="AH20" s="75">
        <v>65533</v>
      </c>
      <c r="AI20" s="76">
        <v>0</v>
      </c>
      <c r="AJ20" s="76">
        <v>2</v>
      </c>
      <c r="AK20" s="76"/>
      <c r="AL20" s="78">
        <f t="shared" si="0"/>
        <v>65533</v>
      </c>
      <c r="AM20" s="78">
        <v>0</v>
      </c>
      <c r="AN20" s="78">
        <v>1</v>
      </c>
      <c r="AO20" s="78">
        <v>1</v>
      </c>
      <c r="AP20" s="78">
        <v>0</v>
      </c>
      <c r="AQ20" s="78">
        <v>0</v>
      </c>
      <c r="AR20" s="24">
        <v>1</v>
      </c>
      <c r="AS20" s="78">
        <v>0</v>
      </c>
      <c r="AT20" s="78">
        <v>0</v>
      </c>
      <c r="AU20" s="78">
        <v>0</v>
      </c>
      <c r="AV20" s="78">
        <v>0</v>
      </c>
      <c r="AW20" s="78">
        <v>0</v>
      </c>
      <c r="AX20" s="78">
        <v>0</v>
      </c>
    </row>
    <row r="21" spans="1:50" s="25" customFormat="1" ht="13.2">
      <c r="A21" s="75">
        <v>22018</v>
      </c>
      <c r="B21" s="76" t="str">
        <f>"使用后可获得"&amp;Z21&amp;"绑定元宝"</f>
        <v>使用后可获得30绑定元宝</v>
      </c>
      <c r="C21" s="77" t="s">
        <v>96</v>
      </c>
      <c r="D21" s="76">
        <v>1300</v>
      </c>
      <c r="E21" s="76">
        <v>4</v>
      </c>
      <c r="F21" s="76">
        <v>1</v>
      </c>
      <c r="G21" s="76">
        <v>1</v>
      </c>
      <c r="H21" s="76">
        <v>1</v>
      </c>
      <c r="I21" s="76">
        <v>0</v>
      </c>
      <c r="J21" s="76">
        <v>10</v>
      </c>
      <c r="K21" s="76">
        <v>0</v>
      </c>
      <c r="L21" s="76">
        <v>10</v>
      </c>
      <c r="M21" s="76">
        <v>999</v>
      </c>
      <c r="N21" s="76">
        <v>1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5</v>
      </c>
      <c r="V21" s="80">
        <v>2</v>
      </c>
      <c r="W21" s="76">
        <v>1</v>
      </c>
      <c r="X21" s="76">
        <v>0</v>
      </c>
      <c r="Y21" s="76">
        <v>8</v>
      </c>
      <c r="Z21" s="76">
        <v>30</v>
      </c>
      <c r="AA21" s="76">
        <v>0</v>
      </c>
      <c r="AB21" s="76">
        <v>0</v>
      </c>
      <c r="AC21" s="76">
        <v>0</v>
      </c>
      <c r="AD21" s="76">
        <v>0</v>
      </c>
      <c r="AE21" s="78" t="s">
        <v>69</v>
      </c>
      <c r="AF21" s="78" t="s">
        <v>84</v>
      </c>
      <c r="AG21" s="76">
        <v>0</v>
      </c>
      <c r="AH21" s="75">
        <v>65533</v>
      </c>
      <c r="AI21" s="76">
        <v>0</v>
      </c>
      <c r="AJ21" s="76">
        <v>2</v>
      </c>
      <c r="AK21" s="76"/>
      <c r="AL21" s="78">
        <f t="shared" si="0"/>
        <v>65533</v>
      </c>
      <c r="AM21" s="78">
        <v>0</v>
      </c>
      <c r="AN21" s="78">
        <v>1</v>
      </c>
      <c r="AO21" s="78">
        <v>1</v>
      </c>
      <c r="AP21" s="78">
        <v>0</v>
      </c>
      <c r="AQ21" s="78">
        <v>0</v>
      </c>
      <c r="AR21" s="79">
        <v>104</v>
      </c>
      <c r="AS21" s="78">
        <v>0</v>
      </c>
      <c r="AT21" s="78">
        <v>0</v>
      </c>
      <c r="AU21" s="78">
        <v>0</v>
      </c>
      <c r="AV21" s="78">
        <v>0</v>
      </c>
      <c r="AW21" s="78">
        <v>0</v>
      </c>
      <c r="AX21" s="78">
        <v>0</v>
      </c>
    </row>
    <row r="22" spans="1:50" s="25" customFormat="1" ht="13.2">
      <c r="A22" s="75">
        <v>22019</v>
      </c>
      <c r="B22" s="76" t="str">
        <f>"使用后可获得"&amp;Z22&amp;"绑定元宝"</f>
        <v>使用后可获得40绑定元宝</v>
      </c>
      <c r="C22" s="77" t="s">
        <v>97</v>
      </c>
      <c r="D22" s="76">
        <v>1300</v>
      </c>
      <c r="E22" s="76">
        <v>4</v>
      </c>
      <c r="F22" s="76">
        <v>1</v>
      </c>
      <c r="G22" s="76">
        <v>1</v>
      </c>
      <c r="H22" s="76">
        <v>1</v>
      </c>
      <c r="I22" s="76">
        <v>0</v>
      </c>
      <c r="J22" s="76">
        <v>10</v>
      </c>
      <c r="K22" s="76">
        <v>0</v>
      </c>
      <c r="L22" s="76">
        <v>10</v>
      </c>
      <c r="M22" s="76">
        <v>999</v>
      </c>
      <c r="N22" s="76">
        <v>1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5</v>
      </c>
      <c r="V22" s="80">
        <v>2</v>
      </c>
      <c r="W22" s="76">
        <v>1</v>
      </c>
      <c r="X22" s="76">
        <v>0</v>
      </c>
      <c r="Y22" s="76">
        <v>8</v>
      </c>
      <c r="Z22" s="76">
        <v>40</v>
      </c>
      <c r="AA22" s="76">
        <v>0</v>
      </c>
      <c r="AB22" s="76">
        <v>0</v>
      </c>
      <c r="AC22" s="76">
        <v>0</v>
      </c>
      <c r="AD22" s="76">
        <v>0</v>
      </c>
      <c r="AE22" s="78" t="s">
        <v>69</v>
      </c>
      <c r="AF22" s="78" t="s">
        <v>84</v>
      </c>
      <c r="AG22" s="76">
        <v>0</v>
      </c>
      <c r="AH22" s="75">
        <v>65533</v>
      </c>
      <c r="AI22" s="76">
        <v>0</v>
      </c>
      <c r="AJ22" s="76">
        <v>2</v>
      </c>
      <c r="AK22" s="76"/>
      <c r="AL22" s="78">
        <f t="shared" si="0"/>
        <v>65533</v>
      </c>
      <c r="AM22" s="78">
        <v>0</v>
      </c>
      <c r="AN22" s="78">
        <v>1</v>
      </c>
      <c r="AO22" s="78">
        <v>1</v>
      </c>
      <c r="AP22" s="78">
        <v>0</v>
      </c>
      <c r="AQ22" s="78">
        <v>0</v>
      </c>
      <c r="AR22" s="79">
        <v>104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0</v>
      </c>
    </row>
    <row r="23" spans="1:50" s="26" customFormat="1" ht="13.2">
      <c r="A23" s="22">
        <v>22020</v>
      </c>
      <c r="B23" s="8" t="s">
        <v>98</v>
      </c>
      <c r="C23" s="7" t="s">
        <v>99</v>
      </c>
      <c r="D23" s="8">
        <v>1300</v>
      </c>
      <c r="E23" s="8">
        <v>1</v>
      </c>
      <c r="F23" s="8">
        <v>1</v>
      </c>
      <c r="G23" s="8">
        <v>1</v>
      </c>
      <c r="H23" s="8">
        <v>1</v>
      </c>
      <c r="I23" s="8">
        <v>0</v>
      </c>
      <c r="J23" s="8">
        <v>10</v>
      </c>
      <c r="K23" s="8">
        <v>0</v>
      </c>
      <c r="L23" s="8">
        <v>10</v>
      </c>
      <c r="M23" s="8">
        <v>999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5</v>
      </c>
      <c r="V23" s="20">
        <v>2</v>
      </c>
      <c r="W23" s="8">
        <v>1</v>
      </c>
      <c r="X23" s="8">
        <v>0</v>
      </c>
      <c r="Y23" s="8">
        <v>76</v>
      </c>
      <c r="Z23" s="8">
        <v>50</v>
      </c>
      <c r="AA23" s="8">
        <v>0</v>
      </c>
      <c r="AB23" s="8">
        <v>0</v>
      </c>
      <c r="AC23" s="8">
        <v>0</v>
      </c>
      <c r="AD23" s="8">
        <v>0</v>
      </c>
      <c r="AE23" s="21" t="s">
        <v>69</v>
      </c>
      <c r="AF23" s="21" t="s">
        <v>84</v>
      </c>
      <c r="AG23" s="8">
        <v>0</v>
      </c>
      <c r="AH23" s="22">
        <v>90005</v>
      </c>
      <c r="AI23" s="8">
        <v>0</v>
      </c>
      <c r="AJ23" s="8">
        <v>2</v>
      </c>
      <c r="AK23" s="8"/>
      <c r="AL23" s="21">
        <f t="shared" si="0"/>
        <v>90005</v>
      </c>
      <c r="AM23" s="21">
        <v>0</v>
      </c>
      <c r="AN23" s="21">
        <v>1</v>
      </c>
      <c r="AO23" s="21">
        <v>1</v>
      </c>
      <c r="AP23" s="21">
        <v>0</v>
      </c>
      <c r="AQ23" s="23">
        <v>0</v>
      </c>
      <c r="AR23" s="24">
        <v>0</v>
      </c>
      <c r="AS23" s="21">
        <v>0</v>
      </c>
      <c r="AT23" s="21">
        <v>0</v>
      </c>
      <c r="AU23" s="21">
        <v>1</v>
      </c>
      <c r="AV23" s="21">
        <v>0</v>
      </c>
      <c r="AW23" s="21">
        <v>0</v>
      </c>
      <c r="AX23" s="21">
        <v>0</v>
      </c>
    </row>
    <row r="24" spans="1:50" s="26" customFormat="1" ht="13.2">
      <c r="A24" s="22">
        <v>22021</v>
      </c>
      <c r="B24" s="8" t="s">
        <v>100</v>
      </c>
      <c r="C24" s="7" t="s">
        <v>101</v>
      </c>
      <c r="D24" s="8">
        <v>1300</v>
      </c>
      <c r="E24" s="8">
        <v>2</v>
      </c>
      <c r="F24" s="8">
        <v>1</v>
      </c>
      <c r="G24" s="8">
        <v>1</v>
      </c>
      <c r="H24" s="8">
        <v>1</v>
      </c>
      <c r="I24" s="8">
        <v>0</v>
      </c>
      <c r="J24" s="8">
        <v>10</v>
      </c>
      <c r="K24" s="8">
        <v>0</v>
      </c>
      <c r="L24" s="8">
        <v>10</v>
      </c>
      <c r="M24" s="8">
        <v>999</v>
      </c>
      <c r="N24" s="8">
        <v>1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5</v>
      </c>
      <c r="V24" s="20">
        <v>2</v>
      </c>
      <c r="W24" s="8">
        <v>1</v>
      </c>
      <c r="X24" s="8">
        <v>0</v>
      </c>
      <c r="Y24" s="8">
        <v>76</v>
      </c>
      <c r="Z24" s="8">
        <v>100</v>
      </c>
      <c r="AA24" s="8">
        <v>0</v>
      </c>
      <c r="AB24" s="8">
        <v>0</v>
      </c>
      <c r="AC24" s="8">
        <v>0</v>
      </c>
      <c r="AD24" s="8">
        <v>0</v>
      </c>
      <c r="AE24" s="21" t="s">
        <v>69</v>
      </c>
      <c r="AF24" s="21" t="s">
        <v>84</v>
      </c>
      <c r="AG24" s="8">
        <v>0</v>
      </c>
      <c r="AH24" s="22">
        <v>90005</v>
      </c>
      <c r="AI24" s="8">
        <v>0</v>
      </c>
      <c r="AJ24" s="8">
        <v>2</v>
      </c>
      <c r="AK24" s="8"/>
      <c r="AL24" s="21">
        <f t="shared" si="0"/>
        <v>90005</v>
      </c>
      <c r="AM24" s="21">
        <v>0</v>
      </c>
      <c r="AN24" s="21">
        <v>1</v>
      </c>
      <c r="AO24" s="21">
        <v>1</v>
      </c>
      <c r="AP24" s="21">
        <v>0</v>
      </c>
      <c r="AQ24" s="23">
        <v>0</v>
      </c>
      <c r="AR24" s="24">
        <v>0</v>
      </c>
      <c r="AS24" s="21">
        <v>0</v>
      </c>
      <c r="AT24" s="21">
        <v>0</v>
      </c>
      <c r="AU24" s="21">
        <v>1</v>
      </c>
      <c r="AV24" s="21">
        <v>0</v>
      </c>
      <c r="AW24" s="21">
        <v>0</v>
      </c>
      <c r="AX24" s="21">
        <v>0</v>
      </c>
    </row>
    <row r="25" spans="1:50" s="26" customFormat="1" ht="13.2">
      <c r="A25" s="22">
        <v>22022</v>
      </c>
      <c r="B25" s="8" t="s">
        <v>102</v>
      </c>
      <c r="C25" s="7" t="s">
        <v>103</v>
      </c>
      <c r="D25" s="8">
        <v>1300</v>
      </c>
      <c r="E25" s="8">
        <v>3</v>
      </c>
      <c r="F25" s="8">
        <v>1</v>
      </c>
      <c r="G25" s="8">
        <v>1</v>
      </c>
      <c r="H25" s="8">
        <v>1</v>
      </c>
      <c r="I25" s="8">
        <v>0</v>
      </c>
      <c r="J25" s="8">
        <v>10</v>
      </c>
      <c r="K25" s="8">
        <v>0</v>
      </c>
      <c r="L25" s="8">
        <v>10</v>
      </c>
      <c r="M25" s="8">
        <v>999</v>
      </c>
      <c r="N25" s="8">
        <v>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5</v>
      </c>
      <c r="V25" s="20">
        <v>2</v>
      </c>
      <c r="W25" s="8">
        <v>1</v>
      </c>
      <c r="X25" s="8">
        <v>0</v>
      </c>
      <c r="Y25" s="8">
        <v>76</v>
      </c>
      <c r="Z25" s="8">
        <v>200</v>
      </c>
      <c r="AA25" s="8">
        <v>0</v>
      </c>
      <c r="AB25" s="8">
        <v>0</v>
      </c>
      <c r="AC25" s="8">
        <v>0</v>
      </c>
      <c r="AD25" s="8">
        <v>0</v>
      </c>
      <c r="AE25" s="21" t="s">
        <v>69</v>
      </c>
      <c r="AF25" s="21" t="s">
        <v>84</v>
      </c>
      <c r="AG25" s="8">
        <v>0</v>
      </c>
      <c r="AH25" s="22">
        <v>90005</v>
      </c>
      <c r="AI25" s="8">
        <v>0</v>
      </c>
      <c r="AJ25" s="8">
        <v>2</v>
      </c>
      <c r="AK25" s="8"/>
      <c r="AL25" s="21">
        <f t="shared" si="0"/>
        <v>90005</v>
      </c>
      <c r="AM25" s="21">
        <v>0</v>
      </c>
      <c r="AN25" s="21">
        <v>1</v>
      </c>
      <c r="AO25" s="21">
        <v>1</v>
      </c>
      <c r="AP25" s="21">
        <v>0</v>
      </c>
      <c r="AQ25" s="23">
        <v>0</v>
      </c>
      <c r="AR25" s="24">
        <v>0</v>
      </c>
      <c r="AS25" s="21">
        <v>0</v>
      </c>
      <c r="AT25" s="21">
        <v>0</v>
      </c>
      <c r="AU25" s="21">
        <v>1</v>
      </c>
      <c r="AV25" s="21">
        <v>0</v>
      </c>
      <c r="AW25" s="21">
        <v>0</v>
      </c>
      <c r="AX25" s="21">
        <v>0</v>
      </c>
    </row>
    <row r="26" spans="1:50" s="26" customFormat="1" ht="13.2">
      <c r="A26" s="22">
        <v>22023</v>
      </c>
      <c r="B26" s="8" t="s">
        <v>104</v>
      </c>
      <c r="C26" s="7" t="s">
        <v>105</v>
      </c>
      <c r="D26" s="8">
        <v>1300</v>
      </c>
      <c r="E26" s="8">
        <v>4</v>
      </c>
      <c r="F26" s="8">
        <v>1</v>
      </c>
      <c r="G26" s="8">
        <v>1</v>
      </c>
      <c r="H26" s="8">
        <v>1</v>
      </c>
      <c r="I26" s="8">
        <v>0</v>
      </c>
      <c r="J26" s="8">
        <v>10</v>
      </c>
      <c r="K26" s="8">
        <v>0</v>
      </c>
      <c r="L26" s="8">
        <v>10</v>
      </c>
      <c r="M26" s="8">
        <v>999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5</v>
      </c>
      <c r="V26" s="20">
        <v>2</v>
      </c>
      <c r="W26" s="8">
        <v>1</v>
      </c>
      <c r="X26" s="8">
        <v>0</v>
      </c>
      <c r="Y26" s="8">
        <v>76</v>
      </c>
      <c r="Z26" s="8">
        <v>500</v>
      </c>
      <c r="AA26" s="8">
        <v>0</v>
      </c>
      <c r="AB26" s="8">
        <v>0</v>
      </c>
      <c r="AC26" s="8">
        <v>0</v>
      </c>
      <c r="AD26" s="8">
        <v>0</v>
      </c>
      <c r="AE26" s="21" t="s">
        <v>69</v>
      </c>
      <c r="AF26" s="21" t="s">
        <v>84</v>
      </c>
      <c r="AG26" s="8">
        <v>0</v>
      </c>
      <c r="AH26" s="22">
        <v>90005</v>
      </c>
      <c r="AI26" s="8">
        <v>0</v>
      </c>
      <c r="AJ26" s="8">
        <v>2</v>
      </c>
      <c r="AK26" s="8"/>
      <c r="AL26" s="21">
        <f t="shared" si="0"/>
        <v>90005</v>
      </c>
      <c r="AM26" s="21">
        <v>0</v>
      </c>
      <c r="AN26" s="21">
        <v>1</v>
      </c>
      <c r="AO26" s="21">
        <v>1</v>
      </c>
      <c r="AP26" s="21">
        <v>0</v>
      </c>
      <c r="AQ26" s="23">
        <v>0</v>
      </c>
      <c r="AR26" s="24">
        <v>0</v>
      </c>
      <c r="AS26" s="21">
        <v>0</v>
      </c>
      <c r="AT26" s="21">
        <v>0</v>
      </c>
      <c r="AU26" s="21">
        <v>1</v>
      </c>
      <c r="AV26" s="21">
        <v>0</v>
      </c>
      <c r="AW26" s="21">
        <v>0</v>
      </c>
      <c r="AX26" s="21">
        <v>0</v>
      </c>
    </row>
    <row r="27" spans="1:50" s="26" customFormat="1" ht="13.2">
      <c r="A27" s="22">
        <v>22024</v>
      </c>
      <c r="B27" s="8" t="s">
        <v>106</v>
      </c>
      <c r="C27" s="7" t="s">
        <v>107</v>
      </c>
      <c r="D27" s="8">
        <v>1300</v>
      </c>
      <c r="E27" s="8">
        <v>4</v>
      </c>
      <c r="F27" s="8">
        <v>1</v>
      </c>
      <c r="G27" s="8">
        <v>1</v>
      </c>
      <c r="H27" s="8">
        <v>1</v>
      </c>
      <c r="I27" s="8">
        <v>0</v>
      </c>
      <c r="J27" s="8">
        <v>10</v>
      </c>
      <c r="K27" s="8">
        <v>0</v>
      </c>
      <c r="L27" s="8">
        <v>10</v>
      </c>
      <c r="M27" s="8">
        <v>999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5</v>
      </c>
      <c r="V27" s="20">
        <v>2</v>
      </c>
      <c r="W27" s="8">
        <v>1</v>
      </c>
      <c r="X27" s="8">
        <v>0</v>
      </c>
      <c r="Y27" s="8">
        <v>76</v>
      </c>
      <c r="Z27" s="8">
        <v>1000</v>
      </c>
      <c r="AA27" s="8">
        <v>0</v>
      </c>
      <c r="AB27" s="8">
        <v>0</v>
      </c>
      <c r="AC27" s="8">
        <v>0</v>
      </c>
      <c r="AD27" s="8">
        <v>0</v>
      </c>
      <c r="AE27" s="21" t="s">
        <v>69</v>
      </c>
      <c r="AF27" s="21" t="s">
        <v>84</v>
      </c>
      <c r="AG27" s="8">
        <v>0</v>
      </c>
      <c r="AH27" s="22">
        <v>90005</v>
      </c>
      <c r="AI27" s="8">
        <v>0</v>
      </c>
      <c r="AJ27" s="8">
        <v>2</v>
      </c>
      <c r="AK27" s="8"/>
      <c r="AL27" s="21">
        <f t="shared" si="0"/>
        <v>90005</v>
      </c>
      <c r="AM27" s="21">
        <v>0</v>
      </c>
      <c r="AN27" s="21">
        <v>1</v>
      </c>
      <c r="AO27" s="21">
        <v>1</v>
      </c>
      <c r="AP27" s="21">
        <v>0</v>
      </c>
      <c r="AQ27" s="23">
        <v>0</v>
      </c>
      <c r="AR27" s="24">
        <v>0</v>
      </c>
      <c r="AS27" s="21">
        <v>0</v>
      </c>
      <c r="AT27" s="21">
        <v>0</v>
      </c>
      <c r="AU27" s="21">
        <v>1</v>
      </c>
      <c r="AV27" s="21">
        <v>0</v>
      </c>
      <c r="AW27" s="21">
        <v>0</v>
      </c>
      <c r="AX27" s="21">
        <v>0</v>
      </c>
    </row>
    <row r="28" spans="1:50" s="25" customFormat="1" ht="13.2">
      <c r="A28" s="75">
        <v>22025</v>
      </c>
      <c r="B28" s="76" t="str">
        <f t="shared" ref="B28:B39" si="1">"使用后可获得"&amp;Z28&amp;"绑定元宝"</f>
        <v>使用后可获得188绑定元宝</v>
      </c>
      <c r="C28" s="77" t="s">
        <v>108</v>
      </c>
      <c r="D28" s="76">
        <v>1300</v>
      </c>
      <c r="E28" s="76">
        <v>4</v>
      </c>
      <c r="F28" s="76">
        <v>1</v>
      </c>
      <c r="G28" s="76">
        <v>1</v>
      </c>
      <c r="H28" s="76">
        <v>1</v>
      </c>
      <c r="I28" s="76">
        <v>0</v>
      </c>
      <c r="J28" s="76">
        <v>10</v>
      </c>
      <c r="K28" s="76">
        <v>0</v>
      </c>
      <c r="L28" s="76">
        <v>10</v>
      </c>
      <c r="M28" s="76">
        <v>999</v>
      </c>
      <c r="N28" s="76">
        <v>1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5</v>
      </c>
      <c r="V28" s="80">
        <v>2</v>
      </c>
      <c r="W28" s="76">
        <v>1</v>
      </c>
      <c r="X28" s="76">
        <v>0</v>
      </c>
      <c r="Y28" s="76">
        <v>8</v>
      </c>
      <c r="Z28" s="76">
        <v>188</v>
      </c>
      <c r="AA28" s="76">
        <v>0</v>
      </c>
      <c r="AB28" s="76">
        <v>0</v>
      </c>
      <c r="AC28" s="76">
        <v>0</v>
      </c>
      <c r="AD28" s="76">
        <v>0</v>
      </c>
      <c r="AE28" s="78" t="s">
        <v>69</v>
      </c>
      <c r="AF28" s="78" t="s">
        <v>84</v>
      </c>
      <c r="AG28" s="76">
        <v>0</v>
      </c>
      <c r="AH28" s="75">
        <v>65533</v>
      </c>
      <c r="AI28" s="76">
        <v>0</v>
      </c>
      <c r="AJ28" s="76">
        <v>2</v>
      </c>
      <c r="AK28" s="76"/>
      <c r="AL28" s="78">
        <f t="shared" si="0"/>
        <v>65533</v>
      </c>
      <c r="AM28" s="78">
        <v>0</v>
      </c>
      <c r="AN28" s="78">
        <v>1</v>
      </c>
      <c r="AO28" s="78">
        <v>1</v>
      </c>
      <c r="AP28" s="78">
        <v>0</v>
      </c>
      <c r="AQ28" s="78">
        <v>0</v>
      </c>
      <c r="AR28" s="24">
        <v>0</v>
      </c>
      <c r="AS28" s="78">
        <v>0</v>
      </c>
      <c r="AT28" s="78">
        <v>0</v>
      </c>
      <c r="AU28" s="78">
        <v>0</v>
      </c>
      <c r="AV28" s="78">
        <v>0</v>
      </c>
      <c r="AW28" s="78">
        <v>0</v>
      </c>
      <c r="AX28" s="78">
        <v>0</v>
      </c>
    </row>
    <row r="29" spans="1:50" s="25" customFormat="1" ht="13.2">
      <c r="A29" s="75">
        <v>22026</v>
      </c>
      <c r="B29" s="76" t="str">
        <f t="shared" si="1"/>
        <v>使用后可获得288绑定元宝</v>
      </c>
      <c r="C29" s="77" t="s">
        <v>109</v>
      </c>
      <c r="D29" s="76">
        <v>1300</v>
      </c>
      <c r="E29" s="76">
        <v>4</v>
      </c>
      <c r="F29" s="76">
        <v>1</v>
      </c>
      <c r="G29" s="76">
        <v>1</v>
      </c>
      <c r="H29" s="76">
        <v>1</v>
      </c>
      <c r="I29" s="76">
        <v>0</v>
      </c>
      <c r="J29" s="76">
        <v>10</v>
      </c>
      <c r="K29" s="76">
        <v>0</v>
      </c>
      <c r="L29" s="76">
        <v>10</v>
      </c>
      <c r="M29" s="76">
        <v>999</v>
      </c>
      <c r="N29" s="76">
        <v>1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5</v>
      </c>
      <c r="V29" s="80">
        <v>2</v>
      </c>
      <c r="W29" s="76">
        <v>1</v>
      </c>
      <c r="X29" s="76">
        <v>0</v>
      </c>
      <c r="Y29" s="76">
        <v>8</v>
      </c>
      <c r="Z29" s="76">
        <v>288</v>
      </c>
      <c r="AA29" s="76">
        <v>0</v>
      </c>
      <c r="AB29" s="76">
        <v>0</v>
      </c>
      <c r="AC29" s="76">
        <v>0</v>
      </c>
      <c r="AD29" s="76">
        <v>0</v>
      </c>
      <c r="AE29" s="78" t="s">
        <v>69</v>
      </c>
      <c r="AF29" s="78" t="s">
        <v>84</v>
      </c>
      <c r="AG29" s="76">
        <v>0</v>
      </c>
      <c r="AH29" s="75">
        <v>65533</v>
      </c>
      <c r="AI29" s="76">
        <v>0</v>
      </c>
      <c r="AJ29" s="76">
        <v>2</v>
      </c>
      <c r="AK29" s="76"/>
      <c r="AL29" s="78">
        <f t="shared" si="0"/>
        <v>65533</v>
      </c>
      <c r="AM29" s="78">
        <v>0</v>
      </c>
      <c r="AN29" s="78">
        <v>1</v>
      </c>
      <c r="AO29" s="78">
        <v>1</v>
      </c>
      <c r="AP29" s="78">
        <v>0</v>
      </c>
      <c r="AQ29" s="78">
        <v>0</v>
      </c>
      <c r="AR29" s="24">
        <v>0</v>
      </c>
      <c r="AS29" s="78">
        <v>0</v>
      </c>
      <c r="AT29" s="78">
        <v>0</v>
      </c>
      <c r="AU29" s="78">
        <v>0</v>
      </c>
      <c r="AV29" s="78">
        <v>0</v>
      </c>
      <c r="AW29" s="78">
        <v>0</v>
      </c>
      <c r="AX29" s="78">
        <v>0</v>
      </c>
    </row>
    <row r="30" spans="1:50" s="25" customFormat="1" ht="13.2">
      <c r="A30" s="75">
        <v>22027</v>
      </c>
      <c r="B30" s="76" t="str">
        <f t="shared" si="1"/>
        <v>使用后可获得388绑定元宝</v>
      </c>
      <c r="C30" s="77" t="s">
        <v>110</v>
      </c>
      <c r="D30" s="76">
        <v>1300</v>
      </c>
      <c r="E30" s="76">
        <v>4</v>
      </c>
      <c r="F30" s="76">
        <v>1</v>
      </c>
      <c r="G30" s="76">
        <v>1</v>
      </c>
      <c r="H30" s="76">
        <v>1</v>
      </c>
      <c r="I30" s="76">
        <v>0</v>
      </c>
      <c r="J30" s="76">
        <v>10</v>
      </c>
      <c r="K30" s="76">
        <v>0</v>
      </c>
      <c r="L30" s="76">
        <v>10</v>
      </c>
      <c r="M30" s="76">
        <v>999</v>
      </c>
      <c r="N30" s="76">
        <v>1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5</v>
      </c>
      <c r="V30" s="80">
        <v>2</v>
      </c>
      <c r="W30" s="76">
        <v>1</v>
      </c>
      <c r="X30" s="76">
        <v>0</v>
      </c>
      <c r="Y30" s="76">
        <v>8</v>
      </c>
      <c r="Z30" s="76">
        <v>388</v>
      </c>
      <c r="AA30" s="76">
        <v>0</v>
      </c>
      <c r="AB30" s="76">
        <v>0</v>
      </c>
      <c r="AC30" s="76">
        <v>0</v>
      </c>
      <c r="AD30" s="76">
        <v>0</v>
      </c>
      <c r="AE30" s="78" t="s">
        <v>69</v>
      </c>
      <c r="AF30" s="78" t="s">
        <v>84</v>
      </c>
      <c r="AG30" s="76">
        <v>0</v>
      </c>
      <c r="AH30" s="75">
        <v>65533</v>
      </c>
      <c r="AI30" s="76">
        <v>0</v>
      </c>
      <c r="AJ30" s="76">
        <v>2</v>
      </c>
      <c r="AK30" s="76"/>
      <c r="AL30" s="78">
        <f t="shared" si="0"/>
        <v>65533</v>
      </c>
      <c r="AM30" s="78">
        <v>0</v>
      </c>
      <c r="AN30" s="78">
        <v>1</v>
      </c>
      <c r="AO30" s="78">
        <v>1</v>
      </c>
      <c r="AP30" s="78">
        <v>0</v>
      </c>
      <c r="AQ30" s="78">
        <v>0</v>
      </c>
      <c r="AR30" s="24">
        <v>0</v>
      </c>
      <c r="AS30" s="78">
        <v>0</v>
      </c>
      <c r="AT30" s="78">
        <v>0</v>
      </c>
      <c r="AU30" s="78">
        <v>0</v>
      </c>
      <c r="AV30" s="78">
        <v>0</v>
      </c>
      <c r="AW30" s="78">
        <v>0</v>
      </c>
      <c r="AX30" s="78">
        <v>0</v>
      </c>
    </row>
    <row r="31" spans="1:50" s="25" customFormat="1" ht="13.2">
      <c r="A31" s="75">
        <v>22028</v>
      </c>
      <c r="B31" s="76" t="str">
        <f t="shared" si="1"/>
        <v>使用后可获得488绑定元宝</v>
      </c>
      <c r="C31" s="77" t="s">
        <v>111</v>
      </c>
      <c r="D31" s="76">
        <v>1300</v>
      </c>
      <c r="E31" s="76">
        <v>4</v>
      </c>
      <c r="F31" s="76">
        <v>1</v>
      </c>
      <c r="G31" s="76">
        <v>1</v>
      </c>
      <c r="H31" s="76">
        <v>1</v>
      </c>
      <c r="I31" s="76">
        <v>0</v>
      </c>
      <c r="J31" s="76">
        <v>10</v>
      </c>
      <c r="K31" s="76">
        <v>0</v>
      </c>
      <c r="L31" s="76">
        <v>10</v>
      </c>
      <c r="M31" s="76">
        <v>999</v>
      </c>
      <c r="N31" s="76">
        <v>1</v>
      </c>
      <c r="O31" s="76">
        <v>0</v>
      </c>
      <c r="P31" s="76">
        <v>0</v>
      </c>
      <c r="Q31" s="76">
        <v>0</v>
      </c>
      <c r="R31" s="76">
        <v>0</v>
      </c>
      <c r="S31" s="76">
        <v>0</v>
      </c>
      <c r="T31" s="76">
        <v>0</v>
      </c>
      <c r="U31" s="76">
        <v>5</v>
      </c>
      <c r="V31" s="80">
        <v>2</v>
      </c>
      <c r="W31" s="76">
        <v>1</v>
      </c>
      <c r="X31" s="76">
        <v>0</v>
      </c>
      <c r="Y31" s="76">
        <v>8</v>
      </c>
      <c r="Z31" s="76">
        <v>488</v>
      </c>
      <c r="AA31" s="76">
        <v>0</v>
      </c>
      <c r="AB31" s="76">
        <v>0</v>
      </c>
      <c r="AC31" s="76">
        <v>0</v>
      </c>
      <c r="AD31" s="76">
        <v>0</v>
      </c>
      <c r="AE31" s="78" t="s">
        <v>69</v>
      </c>
      <c r="AF31" s="78" t="s">
        <v>84</v>
      </c>
      <c r="AG31" s="76">
        <v>0</v>
      </c>
      <c r="AH31" s="75">
        <v>65533</v>
      </c>
      <c r="AI31" s="76">
        <v>0</v>
      </c>
      <c r="AJ31" s="76">
        <v>2</v>
      </c>
      <c r="AK31" s="76"/>
      <c r="AL31" s="78">
        <f t="shared" si="0"/>
        <v>65533</v>
      </c>
      <c r="AM31" s="78">
        <v>0</v>
      </c>
      <c r="AN31" s="78">
        <v>1</v>
      </c>
      <c r="AO31" s="78">
        <v>1</v>
      </c>
      <c r="AP31" s="78">
        <v>0</v>
      </c>
      <c r="AQ31" s="78">
        <v>0</v>
      </c>
      <c r="AR31" s="24">
        <v>0</v>
      </c>
      <c r="AS31" s="78">
        <v>0</v>
      </c>
      <c r="AT31" s="78">
        <v>0</v>
      </c>
      <c r="AU31" s="78">
        <v>0</v>
      </c>
      <c r="AV31" s="78">
        <v>0</v>
      </c>
      <c r="AW31" s="78">
        <v>0</v>
      </c>
      <c r="AX31" s="78">
        <v>0</v>
      </c>
    </row>
    <row r="32" spans="1:50" s="25" customFormat="1" ht="13.2">
      <c r="A32" s="75">
        <v>22029</v>
      </c>
      <c r="B32" s="76" t="str">
        <f t="shared" si="1"/>
        <v>使用后可获得588绑定元宝</v>
      </c>
      <c r="C32" s="77" t="s">
        <v>112</v>
      </c>
      <c r="D32" s="76">
        <v>1300</v>
      </c>
      <c r="E32" s="76">
        <v>4</v>
      </c>
      <c r="F32" s="76">
        <v>1</v>
      </c>
      <c r="G32" s="76">
        <v>1</v>
      </c>
      <c r="H32" s="76">
        <v>1</v>
      </c>
      <c r="I32" s="76">
        <v>0</v>
      </c>
      <c r="J32" s="76">
        <v>10</v>
      </c>
      <c r="K32" s="76">
        <v>0</v>
      </c>
      <c r="L32" s="76">
        <v>10</v>
      </c>
      <c r="M32" s="76">
        <v>999</v>
      </c>
      <c r="N32" s="76">
        <v>1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5</v>
      </c>
      <c r="V32" s="80">
        <v>2</v>
      </c>
      <c r="W32" s="76">
        <v>1</v>
      </c>
      <c r="X32" s="76">
        <v>0</v>
      </c>
      <c r="Y32" s="76">
        <v>8</v>
      </c>
      <c r="Z32" s="76">
        <v>588</v>
      </c>
      <c r="AA32" s="76">
        <v>0</v>
      </c>
      <c r="AB32" s="76">
        <v>0</v>
      </c>
      <c r="AC32" s="76">
        <v>0</v>
      </c>
      <c r="AD32" s="76">
        <v>0</v>
      </c>
      <c r="AE32" s="78" t="s">
        <v>69</v>
      </c>
      <c r="AF32" s="78" t="s">
        <v>84</v>
      </c>
      <c r="AG32" s="76">
        <v>0</v>
      </c>
      <c r="AH32" s="75">
        <v>65533</v>
      </c>
      <c r="AI32" s="76">
        <v>0</v>
      </c>
      <c r="AJ32" s="76">
        <v>2</v>
      </c>
      <c r="AK32" s="76"/>
      <c r="AL32" s="78">
        <f t="shared" si="0"/>
        <v>65533</v>
      </c>
      <c r="AM32" s="78">
        <v>0</v>
      </c>
      <c r="AN32" s="78">
        <v>1</v>
      </c>
      <c r="AO32" s="78">
        <v>1</v>
      </c>
      <c r="AP32" s="78">
        <v>0</v>
      </c>
      <c r="AQ32" s="78">
        <v>0</v>
      </c>
      <c r="AR32" s="24">
        <v>0</v>
      </c>
      <c r="AS32" s="78">
        <v>0</v>
      </c>
      <c r="AT32" s="78">
        <v>0</v>
      </c>
      <c r="AU32" s="78">
        <v>0</v>
      </c>
      <c r="AV32" s="78">
        <v>0</v>
      </c>
      <c r="AW32" s="78">
        <v>0</v>
      </c>
      <c r="AX32" s="78">
        <v>0</v>
      </c>
    </row>
    <row r="33" spans="1:50" s="25" customFormat="1" ht="13.2">
      <c r="A33" s="75">
        <v>22030</v>
      </c>
      <c r="B33" s="76" t="str">
        <f t="shared" si="1"/>
        <v>使用后可获得688绑定元宝</v>
      </c>
      <c r="C33" s="77" t="s">
        <v>113</v>
      </c>
      <c r="D33" s="76">
        <v>1300</v>
      </c>
      <c r="E33" s="76">
        <v>4</v>
      </c>
      <c r="F33" s="76">
        <v>1</v>
      </c>
      <c r="G33" s="76">
        <v>1</v>
      </c>
      <c r="H33" s="76">
        <v>1</v>
      </c>
      <c r="I33" s="76">
        <v>0</v>
      </c>
      <c r="J33" s="76">
        <v>10</v>
      </c>
      <c r="K33" s="76">
        <v>0</v>
      </c>
      <c r="L33" s="76">
        <v>10</v>
      </c>
      <c r="M33" s="76">
        <v>999</v>
      </c>
      <c r="N33" s="76">
        <v>1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5</v>
      </c>
      <c r="V33" s="80">
        <v>2</v>
      </c>
      <c r="W33" s="76">
        <v>1</v>
      </c>
      <c r="X33" s="76">
        <v>0</v>
      </c>
      <c r="Y33" s="76">
        <v>8</v>
      </c>
      <c r="Z33" s="76">
        <v>688</v>
      </c>
      <c r="AA33" s="76">
        <v>0</v>
      </c>
      <c r="AB33" s="76">
        <v>0</v>
      </c>
      <c r="AC33" s="76">
        <v>0</v>
      </c>
      <c r="AD33" s="76">
        <v>0</v>
      </c>
      <c r="AE33" s="78" t="s">
        <v>69</v>
      </c>
      <c r="AF33" s="78" t="s">
        <v>84</v>
      </c>
      <c r="AG33" s="76">
        <v>0</v>
      </c>
      <c r="AH33" s="75">
        <v>65533</v>
      </c>
      <c r="AI33" s="76">
        <v>0</v>
      </c>
      <c r="AJ33" s="76">
        <v>2</v>
      </c>
      <c r="AK33" s="76"/>
      <c r="AL33" s="78">
        <f t="shared" si="0"/>
        <v>65533</v>
      </c>
      <c r="AM33" s="78">
        <v>0</v>
      </c>
      <c r="AN33" s="78">
        <v>1</v>
      </c>
      <c r="AO33" s="78">
        <v>1</v>
      </c>
      <c r="AP33" s="78">
        <v>0</v>
      </c>
      <c r="AQ33" s="78">
        <v>0</v>
      </c>
      <c r="AR33" s="24">
        <v>0</v>
      </c>
      <c r="AS33" s="78">
        <v>0</v>
      </c>
      <c r="AT33" s="78">
        <v>0</v>
      </c>
      <c r="AU33" s="78">
        <v>0</v>
      </c>
      <c r="AV33" s="78">
        <v>0</v>
      </c>
      <c r="AW33" s="78">
        <v>0</v>
      </c>
      <c r="AX33" s="78">
        <v>0</v>
      </c>
    </row>
    <row r="34" spans="1:50" s="25" customFormat="1" ht="13.2">
      <c r="A34" s="75">
        <v>22031</v>
      </c>
      <c r="B34" s="76" t="str">
        <f t="shared" si="1"/>
        <v>使用后可获得888绑定元宝</v>
      </c>
      <c r="C34" s="77" t="s">
        <v>114</v>
      </c>
      <c r="D34" s="76">
        <v>1300</v>
      </c>
      <c r="E34" s="76">
        <v>4</v>
      </c>
      <c r="F34" s="76">
        <v>1</v>
      </c>
      <c r="G34" s="76">
        <v>1</v>
      </c>
      <c r="H34" s="76">
        <v>1</v>
      </c>
      <c r="I34" s="76">
        <v>0</v>
      </c>
      <c r="J34" s="76">
        <v>10</v>
      </c>
      <c r="K34" s="76">
        <v>0</v>
      </c>
      <c r="L34" s="76">
        <v>10</v>
      </c>
      <c r="M34" s="76">
        <v>999</v>
      </c>
      <c r="N34" s="76">
        <v>1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5</v>
      </c>
      <c r="V34" s="80">
        <v>2</v>
      </c>
      <c r="W34" s="76">
        <v>1</v>
      </c>
      <c r="X34" s="76">
        <v>0</v>
      </c>
      <c r="Y34" s="76">
        <v>8</v>
      </c>
      <c r="Z34" s="76">
        <v>888</v>
      </c>
      <c r="AA34" s="76">
        <v>0</v>
      </c>
      <c r="AB34" s="76">
        <v>0</v>
      </c>
      <c r="AC34" s="76">
        <v>0</v>
      </c>
      <c r="AD34" s="76">
        <v>0</v>
      </c>
      <c r="AE34" s="78" t="s">
        <v>69</v>
      </c>
      <c r="AF34" s="78" t="s">
        <v>84</v>
      </c>
      <c r="AG34" s="76">
        <v>0</v>
      </c>
      <c r="AH34" s="75">
        <v>65533</v>
      </c>
      <c r="AI34" s="76">
        <v>0</v>
      </c>
      <c r="AJ34" s="76">
        <v>2</v>
      </c>
      <c r="AK34" s="76"/>
      <c r="AL34" s="78">
        <f t="shared" si="0"/>
        <v>65533</v>
      </c>
      <c r="AM34" s="78">
        <v>0</v>
      </c>
      <c r="AN34" s="78">
        <v>1</v>
      </c>
      <c r="AO34" s="78">
        <v>1</v>
      </c>
      <c r="AP34" s="78">
        <v>0</v>
      </c>
      <c r="AQ34" s="78">
        <v>0</v>
      </c>
      <c r="AR34" s="24">
        <v>0</v>
      </c>
      <c r="AS34" s="78">
        <v>0</v>
      </c>
      <c r="AT34" s="78">
        <v>0</v>
      </c>
      <c r="AU34" s="78">
        <v>0</v>
      </c>
      <c r="AV34" s="78">
        <v>0</v>
      </c>
      <c r="AW34" s="78">
        <v>0</v>
      </c>
      <c r="AX34" s="78">
        <v>0</v>
      </c>
    </row>
    <row r="35" spans="1:50" s="25" customFormat="1" ht="13.2">
      <c r="A35" s="75">
        <v>22032</v>
      </c>
      <c r="B35" s="76" t="str">
        <f t="shared" si="1"/>
        <v>使用后可获得988绑定元宝</v>
      </c>
      <c r="C35" s="77" t="s">
        <v>115</v>
      </c>
      <c r="D35" s="76">
        <v>1300</v>
      </c>
      <c r="E35" s="76">
        <v>4</v>
      </c>
      <c r="F35" s="76">
        <v>1</v>
      </c>
      <c r="G35" s="76">
        <v>1</v>
      </c>
      <c r="H35" s="76">
        <v>1</v>
      </c>
      <c r="I35" s="76">
        <v>0</v>
      </c>
      <c r="J35" s="76">
        <v>10</v>
      </c>
      <c r="K35" s="76">
        <v>0</v>
      </c>
      <c r="L35" s="76">
        <v>10</v>
      </c>
      <c r="M35" s="76">
        <v>999</v>
      </c>
      <c r="N35" s="76">
        <v>1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5</v>
      </c>
      <c r="V35" s="80">
        <v>2</v>
      </c>
      <c r="W35" s="76">
        <v>1</v>
      </c>
      <c r="X35" s="76">
        <v>0</v>
      </c>
      <c r="Y35" s="76">
        <v>8</v>
      </c>
      <c r="Z35" s="76">
        <v>988</v>
      </c>
      <c r="AA35" s="76">
        <v>0</v>
      </c>
      <c r="AB35" s="76">
        <v>0</v>
      </c>
      <c r="AC35" s="76">
        <v>0</v>
      </c>
      <c r="AD35" s="76">
        <v>0</v>
      </c>
      <c r="AE35" s="78" t="s">
        <v>69</v>
      </c>
      <c r="AF35" s="78" t="s">
        <v>84</v>
      </c>
      <c r="AG35" s="76">
        <v>0</v>
      </c>
      <c r="AH35" s="75">
        <v>65533</v>
      </c>
      <c r="AI35" s="76">
        <v>0</v>
      </c>
      <c r="AJ35" s="76">
        <v>2</v>
      </c>
      <c r="AK35" s="76"/>
      <c r="AL35" s="78">
        <f t="shared" si="0"/>
        <v>65533</v>
      </c>
      <c r="AM35" s="78">
        <v>0</v>
      </c>
      <c r="AN35" s="78">
        <v>1</v>
      </c>
      <c r="AO35" s="78">
        <v>1</v>
      </c>
      <c r="AP35" s="78">
        <v>0</v>
      </c>
      <c r="AQ35" s="78">
        <v>0</v>
      </c>
      <c r="AR35" s="24">
        <v>0</v>
      </c>
      <c r="AS35" s="78">
        <v>0</v>
      </c>
      <c r="AT35" s="78">
        <v>0</v>
      </c>
      <c r="AU35" s="78">
        <v>0</v>
      </c>
      <c r="AV35" s="78">
        <v>0</v>
      </c>
      <c r="AW35" s="78">
        <v>0</v>
      </c>
      <c r="AX35" s="78">
        <v>0</v>
      </c>
    </row>
    <row r="36" spans="1:50" s="25" customFormat="1" ht="13.2">
      <c r="A36" s="75">
        <v>22033</v>
      </c>
      <c r="B36" s="76" t="str">
        <f t="shared" si="1"/>
        <v>使用后可获得1288绑定元宝</v>
      </c>
      <c r="C36" s="77" t="s">
        <v>116</v>
      </c>
      <c r="D36" s="76">
        <v>1300</v>
      </c>
      <c r="E36" s="76">
        <v>5</v>
      </c>
      <c r="F36" s="76">
        <v>1</v>
      </c>
      <c r="G36" s="76">
        <v>1</v>
      </c>
      <c r="H36" s="76">
        <v>1</v>
      </c>
      <c r="I36" s="76">
        <v>0</v>
      </c>
      <c r="J36" s="76">
        <v>10</v>
      </c>
      <c r="K36" s="76">
        <v>0</v>
      </c>
      <c r="L36" s="76">
        <v>10</v>
      </c>
      <c r="M36" s="76">
        <v>999</v>
      </c>
      <c r="N36" s="76">
        <v>1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5</v>
      </c>
      <c r="V36" s="80">
        <v>2</v>
      </c>
      <c r="W36" s="76">
        <v>1</v>
      </c>
      <c r="X36" s="76">
        <v>0</v>
      </c>
      <c r="Y36" s="76">
        <v>8</v>
      </c>
      <c r="Z36" s="76">
        <v>1288</v>
      </c>
      <c r="AA36" s="76">
        <v>0</v>
      </c>
      <c r="AB36" s="76">
        <v>0</v>
      </c>
      <c r="AC36" s="76">
        <v>0</v>
      </c>
      <c r="AD36" s="76">
        <v>0</v>
      </c>
      <c r="AE36" s="78" t="s">
        <v>69</v>
      </c>
      <c r="AF36" s="78" t="s">
        <v>84</v>
      </c>
      <c r="AG36" s="76">
        <v>0</v>
      </c>
      <c r="AH36" s="75">
        <v>65533</v>
      </c>
      <c r="AI36" s="76">
        <v>0</v>
      </c>
      <c r="AJ36" s="76">
        <v>2</v>
      </c>
      <c r="AK36" s="76"/>
      <c r="AL36" s="78">
        <f t="shared" si="0"/>
        <v>65533</v>
      </c>
      <c r="AM36" s="78">
        <v>0</v>
      </c>
      <c r="AN36" s="78">
        <v>1</v>
      </c>
      <c r="AO36" s="78">
        <v>1</v>
      </c>
      <c r="AP36" s="78">
        <v>0</v>
      </c>
      <c r="AQ36" s="78">
        <v>0</v>
      </c>
      <c r="AR36" s="24">
        <v>0</v>
      </c>
      <c r="AS36" s="78">
        <v>0</v>
      </c>
      <c r="AT36" s="78">
        <v>0</v>
      </c>
      <c r="AU36" s="78">
        <v>0</v>
      </c>
      <c r="AV36" s="78">
        <v>0</v>
      </c>
      <c r="AW36" s="78">
        <v>0</v>
      </c>
      <c r="AX36" s="78">
        <v>1</v>
      </c>
    </row>
    <row r="37" spans="1:50" s="25" customFormat="1" ht="13.2">
      <c r="A37" s="75">
        <v>22034</v>
      </c>
      <c r="B37" s="76" t="str">
        <f t="shared" si="1"/>
        <v>使用后可获得350绑定元宝</v>
      </c>
      <c r="C37" s="77" t="s">
        <v>117</v>
      </c>
      <c r="D37" s="76">
        <v>1300</v>
      </c>
      <c r="E37" s="76">
        <v>4</v>
      </c>
      <c r="F37" s="76">
        <v>1</v>
      </c>
      <c r="G37" s="76">
        <v>1</v>
      </c>
      <c r="H37" s="76">
        <v>1</v>
      </c>
      <c r="I37" s="76">
        <v>0</v>
      </c>
      <c r="J37" s="76">
        <v>10</v>
      </c>
      <c r="K37" s="76">
        <v>0</v>
      </c>
      <c r="L37" s="76">
        <v>10</v>
      </c>
      <c r="M37" s="76">
        <v>999</v>
      </c>
      <c r="N37" s="76">
        <v>1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5</v>
      </c>
      <c r="V37" s="80">
        <v>2</v>
      </c>
      <c r="W37" s="76">
        <v>1</v>
      </c>
      <c r="X37" s="76">
        <v>0</v>
      </c>
      <c r="Y37" s="76">
        <v>8</v>
      </c>
      <c r="Z37" s="76">
        <v>350</v>
      </c>
      <c r="AA37" s="76">
        <v>0</v>
      </c>
      <c r="AB37" s="76">
        <v>0</v>
      </c>
      <c r="AC37" s="76">
        <v>0</v>
      </c>
      <c r="AD37" s="76">
        <v>0</v>
      </c>
      <c r="AE37" s="78" t="s">
        <v>69</v>
      </c>
      <c r="AF37" s="78" t="s">
        <v>84</v>
      </c>
      <c r="AG37" s="76">
        <v>0</v>
      </c>
      <c r="AH37" s="75">
        <v>65533</v>
      </c>
      <c r="AI37" s="76">
        <v>0</v>
      </c>
      <c r="AJ37" s="76">
        <v>2</v>
      </c>
      <c r="AK37" s="76"/>
      <c r="AL37" s="78">
        <f t="shared" si="0"/>
        <v>65533</v>
      </c>
      <c r="AM37" s="78">
        <v>0</v>
      </c>
      <c r="AN37" s="78">
        <v>1</v>
      </c>
      <c r="AO37" s="78">
        <v>1</v>
      </c>
      <c r="AP37" s="78">
        <v>0</v>
      </c>
      <c r="AQ37" s="78">
        <v>0</v>
      </c>
      <c r="AR37" s="24">
        <v>0</v>
      </c>
      <c r="AS37" s="78">
        <v>0</v>
      </c>
      <c r="AT37" s="78">
        <v>0</v>
      </c>
      <c r="AU37" s="78">
        <v>0</v>
      </c>
      <c r="AV37" s="78">
        <v>0</v>
      </c>
      <c r="AW37" s="78">
        <v>0</v>
      </c>
      <c r="AX37" s="78">
        <v>0</v>
      </c>
    </row>
    <row r="38" spans="1:50" s="25" customFormat="1" ht="13.2">
      <c r="A38" s="75">
        <v>22035</v>
      </c>
      <c r="B38" s="76" t="str">
        <f t="shared" si="1"/>
        <v>使用后可获得400绑定元宝</v>
      </c>
      <c r="C38" s="77" t="s">
        <v>118</v>
      </c>
      <c r="D38" s="76">
        <v>1300</v>
      </c>
      <c r="E38" s="76">
        <v>4</v>
      </c>
      <c r="F38" s="76">
        <v>1</v>
      </c>
      <c r="G38" s="76">
        <v>1</v>
      </c>
      <c r="H38" s="76">
        <v>1</v>
      </c>
      <c r="I38" s="76">
        <v>0</v>
      </c>
      <c r="J38" s="76">
        <v>10</v>
      </c>
      <c r="K38" s="76">
        <v>0</v>
      </c>
      <c r="L38" s="76">
        <v>10</v>
      </c>
      <c r="M38" s="76">
        <v>999</v>
      </c>
      <c r="N38" s="76">
        <v>1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5</v>
      </c>
      <c r="V38" s="80">
        <v>2</v>
      </c>
      <c r="W38" s="76">
        <v>1</v>
      </c>
      <c r="X38" s="76">
        <v>0</v>
      </c>
      <c r="Y38" s="76">
        <v>8</v>
      </c>
      <c r="Z38" s="76">
        <v>400</v>
      </c>
      <c r="AA38" s="76">
        <v>0</v>
      </c>
      <c r="AB38" s="76">
        <v>0</v>
      </c>
      <c r="AC38" s="76">
        <v>0</v>
      </c>
      <c r="AD38" s="76">
        <v>0</v>
      </c>
      <c r="AE38" s="78" t="s">
        <v>69</v>
      </c>
      <c r="AF38" s="78" t="s">
        <v>84</v>
      </c>
      <c r="AG38" s="76">
        <v>0</v>
      </c>
      <c r="AH38" s="75">
        <v>65533</v>
      </c>
      <c r="AI38" s="76">
        <v>0</v>
      </c>
      <c r="AJ38" s="76">
        <v>2</v>
      </c>
      <c r="AK38" s="76"/>
      <c r="AL38" s="78">
        <f t="shared" si="0"/>
        <v>65533</v>
      </c>
      <c r="AM38" s="78">
        <v>0</v>
      </c>
      <c r="AN38" s="78">
        <v>1</v>
      </c>
      <c r="AO38" s="78">
        <v>1</v>
      </c>
      <c r="AP38" s="78">
        <v>0</v>
      </c>
      <c r="AQ38" s="78">
        <v>0</v>
      </c>
      <c r="AR38" s="24">
        <v>0</v>
      </c>
      <c r="AS38" s="78">
        <v>0</v>
      </c>
      <c r="AT38" s="78">
        <v>0</v>
      </c>
      <c r="AU38" s="78">
        <v>0</v>
      </c>
      <c r="AV38" s="78">
        <v>0</v>
      </c>
      <c r="AW38" s="78">
        <v>0</v>
      </c>
      <c r="AX38" s="78">
        <v>0</v>
      </c>
    </row>
    <row r="39" spans="1:50" s="25" customFormat="1" ht="13.2">
      <c r="A39" s="75">
        <v>22036</v>
      </c>
      <c r="B39" s="76" t="str">
        <f t="shared" si="1"/>
        <v>使用后可获得15绑定元宝</v>
      </c>
      <c r="C39" s="77" t="s">
        <v>119</v>
      </c>
      <c r="D39" s="76">
        <v>1300</v>
      </c>
      <c r="E39" s="76">
        <v>4</v>
      </c>
      <c r="F39" s="76">
        <v>1</v>
      </c>
      <c r="G39" s="76">
        <v>1</v>
      </c>
      <c r="H39" s="76">
        <v>1</v>
      </c>
      <c r="I39" s="76">
        <v>0</v>
      </c>
      <c r="J39" s="76">
        <v>10</v>
      </c>
      <c r="K39" s="76">
        <v>0</v>
      </c>
      <c r="L39" s="76">
        <v>10</v>
      </c>
      <c r="M39" s="76">
        <v>999</v>
      </c>
      <c r="N39" s="76">
        <v>1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5</v>
      </c>
      <c r="V39" s="80">
        <v>2</v>
      </c>
      <c r="W39" s="76">
        <v>1</v>
      </c>
      <c r="X39" s="76">
        <v>0</v>
      </c>
      <c r="Y39" s="76">
        <v>8</v>
      </c>
      <c r="Z39" s="76">
        <v>15</v>
      </c>
      <c r="AA39" s="76">
        <v>0</v>
      </c>
      <c r="AB39" s="76">
        <v>0</v>
      </c>
      <c r="AC39" s="76">
        <v>0</v>
      </c>
      <c r="AD39" s="76">
        <v>0</v>
      </c>
      <c r="AE39" s="78" t="s">
        <v>69</v>
      </c>
      <c r="AF39" s="78" t="s">
        <v>84</v>
      </c>
      <c r="AG39" s="76">
        <v>0</v>
      </c>
      <c r="AH39" s="75">
        <v>65533</v>
      </c>
      <c r="AI39" s="76">
        <v>0</v>
      </c>
      <c r="AJ39" s="76">
        <v>2</v>
      </c>
      <c r="AK39" s="76"/>
      <c r="AL39" s="78">
        <f t="shared" si="0"/>
        <v>65533</v>
      </c>
      <c r="AM39" s="78">
        <v>0</v>
      </c>
      <c r="AN39" s="78">
        <v>1</v>
      </c>
      <c r="AO39" s="78">
        <v>1</v>
      </c>
      <c r="AP39" s="78">
        <v>0</v>
      </c>
      <c r="AQ39" s="78">
        <v>0</v>
      </c>
      <c r="AR39" s="24">
        <v>0</v>
      </c>
      <c r="AS39" s="78">
        <v>0</v>
      </c>
      <c r="AT39" s="78">
        <v>0</v>
      </c>
      <c r="AU39" s="78">
        <v>0</v>
      </c>
      <c r="AV39" s="78">
        <v>0</v>
      </c>
      <c r="AW39" s="78">
        <v>0</v>
      </c>
      <c r="AX39" s="78">
        <v>0</v>
      </c>
    </row>
    <row r="40" spans="1:50" s="26" customFormat="1" ht="13.2">
      <c r="A40" s="22">
        <v>22037</v>
      </c>
      <c r="B40" s="8" t="s">
        <v>120</v>
      </c>
      <c r="C40" s="7" t="s">
        <v>121</v>
      </c>
      <c r="D40" s="8">
        <v>1300</v>
      </c>
      <c r="E40" s="8">
        <v>4</v>
      </c>
      <c r="F40" s="8">
        <v>1</v>
      </c>
      <c r="G40" s="8">
        <v>1</v>
      </c>
      <c r="H40" s="8">
        <v>1</v>
      </c>
      <c r="I40" s="8">
        <v>0</v>
      </c>
      <c r="J40" s="8">
        <v>10</v>
      </c>
      <c r="K40" s="8">
        <v>0</v>
      </c>
      <c r="L40" s="8">
        <v>10</v>
      </c>
      <c r="M40" s="8">
        <v>999</v>
      </c>
      <c r="N40" s="8">
        <v>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5</v>
      </c>
      <c r="V40" s="20">
        <v>2</v>
      </c>
      <c r="W40" s="8">
        <v>1</v>
      </c>
      <c r="X40" s="8">
        <v>0</v>
      </c>
      <c r="Y40" s="8">
        <v>8</v>
      </c>
      <c r="Z40" s="8">
        <v>520</v>
      </c>
      <c r="AA40" s="8">
        <v>0</v>
      </c>
      <c r="AB40" s="8">
        <v>0</v>
      </c>
      <c r="AC40" s="8">
        <v>0</v>
      </c>
      <c r="AD40" s="8">
        <v>0</v>
      </c>
      <c r="AE40" s="21" t="s">
        <v>69</v>
      </c>
      <c r="AF40" s="21" t="s">
        <v>84</v>
      </c>
      <c r="AG40" s="8">
        <v>0</v>
      </c>
      <c r="AH40" s="22">
        <v>65533</v>
      </c>
      <c r="AI40" s="8">
        <v>0</v>
      </c>
      <c r="AJ40" s="8">
        <v>2</v>
      </c>
      <c r="AK40" s="8"/>
      <c r="AL40" s="21">
        <f t="shared" si="0"/>
        <v>65533</v>
      </c>
      <c r="AM40" s="21">
        <v>0</v>
      </c>
      <c r="AN40" s="21">
        <v>1</v>
      </c>
      <c r="AO40" s="21">
        <v>1</v>
      </c>
      <c r="AP40" s="21">
        <v>0</v>
      </c>
      <c r="AQ40" s="23">
        <v>0</v>
      </c>
      <c r="AR40" s="24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</row>
    <row r="41" spans="1:50" s="26" customFormat="1" ht="13.2">
      <c r="A41" s="22">
        <v>22038</v>
      </c>
      <c r="B41" s="8" t="s">
        <v>122</v>
      </c>
      <c r="C41" s="7" t="s">
        <v>123</v>
      </c>
      <c r="D41" s="8">
        <v>1300</v>
      </c>
      <c r="E41" s="8">
        <v>4</v>
      </c>
      <c r="F41" s="8">
        <v>1</v>
      </c>
      <c r="G41" s="8">
        <v>1</v>
      </c>
      <c r="H41" s="8">
        <v>1</v>
      </c>
      <c r="I41" s="8">
        <v>0</v>
      </c>
      <c r="J41" s="8">
        <v>10</v>
      </c>
      <c r="K41" s="8">
        <v>0</v>
      </c>
      <c r="L41" s="8">
        <v>10</v>
      </c>
      <c r="M41" s="8">
        <v>999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5</v>
      </c>
      <c r="V41" s="20">
        <v>2</v>
      </c>
      <c r="W41" s="8">
        <v>1</v>
      </c>
      <c r="X41" s="8">
        <v>0</v>
      </c>
      <c r="Y41" s="8">
        <v>8</v>
      </c>
      <c r="Z41" s="8">
        <v>1314</v>
      </c>
      <c r="AA41" s="8">
        <v>0</v>
      </c>
      <c r="AB41" s="8">
        <v>0</v>
      </c>
      <c r="AC41" s="8">
        <v>0</v>
      </c>
      <c r="AD41" s="8">
        <v>0</v>
      </c>
      <c r="AE41" s="21" t="s">
        <v>69</v>
      </c>
      <c r="AF41" s="21" t="s">
        <v>84</v>
      </c>
      <c r="AG41" s="8">
        <v>0</v>
      </c>
      <c r="AH41" s="22">
        <v>65533</v>
      </c>
      <c r="AI41" s="8">
        <v>0</v>
      </c>
      <c r="AJ41" s="8">
        <v>2</v>
      </c>
      <c r="AK41" s="8"/>
      <c r="AL41" s="21">
        <f t="shared" si="0"/>
        <v>65533</v>
      </c>
      <c r="AM41" s="21">
        <v>0</v>
      </c>
      <c r="AN41" s="21">
        <v>1</v>
      </c>
      <c r="AO41" s="21">
        <v>1</v>
      </c>
      <c r="AP41" s="21">
        <v>0</v>
      </c>
      <c r="AQ41" s="23">
        <v>0</v>
      </c>
      <c r="AR41" s="24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</row>
    <row r="42" spans="1:50" s="27" customFormat="1">
      <c r="A42" s="22">
        <v>22040</v>
      </c>
      <c r="B42" s="8" t="s">
        <v>124</v>
      </c>
      <c r="C42" s="7" t="s">
        <v>125</v>
      </c>
      <c r="D42" s="8">
        <v>1300</v>
      </c>
      <c r="E42" s="8">
        <v>5</v>
      </c>
      <c r="F42" s="8">
        <v>1</v>
      </c>
      <c r="G42" s="8">
        <v>1</v>
      </c>
      <c r="H42" s="8">
        <v>1</v>
      </c>
      <c r="I42" s="8">
        <v>0</v>
      </c>
      <c r="J42" s="8">
        <v>10000</v>
      </c>
      <c r="K42" s="8">
        <v>0</v>
      </c>
      <c r="L42" s="8">
        <v>10000</v>
      </c>
      <c r="M42" s="8">
        <v>999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5</v>
      </c>
      <c r="V42" s="20">
        <v>2</v>
      </c>
      <c r="W42" s="8">
        <v>80</v>
      </c>
      <c r="X42" s="8">
        <v>0</v>
      </c>
      <c r="Y42" s="8">
        <v>80</v>
      </c>
      <c r="Z42" s="8">
        <v>6</v>
      </c>
      <c r="AA42" s="8">
        <v>0</v>
      </c>
      <c r="AB42" s="8">
        <v>0</v>
      </c>
      <c r="AC42" s="8">
        <v>0</v>
      </c>
      <c r="AD42" s="8">
        <v>0</v>
      </c>
      <c r="AE42" s="21" t="s">
        <v>69</v>
      </c>
      <c r="AF42" s="81" t="s">
        <v>84</v>
      </c>
      <c r="AG42" s="8">
        <v>0</v>
      </c>
      <c r="AH42" s="22">
        <v>22004</v>
      </c>
      <c r="AI42" s="8">
        <v>0</v>
      </c>
      <c r="AJ42" s="8">
        <v>1</v>
      </c>
      <c r="AK42" s="8"/>
      <c r="AL42" s="22">
        <v>22004</v>
      </c>
      <c r="AM42" s="21">
        <v>0</v>
      </c>
      <c r="AN42" s="21">
        <v>1</v>
      </c>
      <c r="AO42" s="21">
        <v>1</v>
      </c>
      <c r="AP42" s="21">
        <v>0</v>
      </c>
      <c r="AQ42" s="23">
        <v>0</v>
      </c>
      <c r="AR42" s="24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1</v>
      </c>
    </row>
    <row r="43" spans="1:50" s="27" customFormat="1">
      <c r="A43" s="22">
        <v>22041</v>
      </c>
      <c r="B43" s="8" t="s">
        <v>126</v>
      </c>
      <c r="C43" s="7" t="s">
        <v>127</v>
      </c>
      <c r="D43" s="8">
        <v>1300</v>
      </c>
      <c r="E43" s="8">
        <v>1</v>
      </c>
      <c r="F43" s="8">
        <v>1</v>
      </c>
      <c r="G43" s="8">
        <v>1</v>
      </c>
      <c r="H43" s="8">
        <v>1</v>
      </c>
      <c r="I43" s="8">
        <v>0</v>
      </c>
      <c r="J43" s="8">
        <v>10</v>
      </c>
      <c r="K43" s="8">
        <v>0</v>
      </c>
      <c r="L43" s="8">
        <v>10</v>
      </c>
      <c r="M43" s="8">
        <v>999</v>
      </c>
      <c r="N43" s="8">
        <v>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5</v>
      </c>
      <c r="V43" s="20">
        <v>2</v>
      </c>
      <c r="W43" s="8">
        <v>35</v>
      </c>
      <c r="X43" s="8">
        <v>0</v>
      </c>
      <c r="Y43" s="8">
        <v>1</v>
      </c>
      <c r="Z43" s="8">
        <v>200000</v>
      </c>
      <c r="AA43" s="8">
        <v>0</v>
      </c>
      <c r="AB43" s="8">
        <v>0</v>
      </c>
      <c r="AC43" s="8">
        <v>0</v>
      </c>
      <c r="AD43" s="8">
        <v>0</v>
      </c>
      <c r="AE43" s="21" t="s">
        <v>69</v>
      </c>
      <c r="AF43" s="81" t="s">
        <v>84</v>
      </c>
      <c r="AG43" s="8">
        <v>0</v>
      </c>
      <c r="AH43" s="22">
        <v>22000</v>
      </c>
      <c r="AI43" s="8">
        <v>0</v>
      </c>
      <c r="AJ43" s="8">
        <v>2</v>
      </c>
      <c r="AK43" s="8"/>
      <c r="AL43" s="22">
        <v>22000</v>
      </c>
      <c r="AM43" s="21">
        <v>0</v>
      </c>
      <c r="AN43" s="21">
        <v>1</v>
      </c>
      <c r="AO43" s="21">
        <v>1</v>
      </c>
      <c r="AP43" s="21">
        <v>0</v>
      </c>
      <c r="AQ43" s="23">
        <v>0</v>
      </c>
      <c r="AR43" s="24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</row>
    <row r="44" spans="1:50" s="31" customFormat="1">
      <c r="A44" s="82">
        <v>22042</v>
      </c>
      <c r="B44" s="83" t="str">
        <f t="shared" ref="B44:B57" si="2">"使用后增加"&amp;C44</f>
        <v>使用后增加188元宝</v>
      </c>
      <c r="C44" s="84" t="s">
        <v>128</v>
      </c>
      <c r="D44" s="83">
        <v>1300</v>
      </c>
      <c r="E44" s="83">
        <v>2</v>
      </c>
      <c r="F44" s="83">
        <v>1</v>
      </c>
      <c r="G44" s="83">
        <v>1</v>
      </c>
      <c r="H44" s="83">
        <v>1</v>
      </c>
      <c r="I44" s="83">
        <v>0</v>
      </c>
      <c r="J44" s="83">
        <v>10000</v>
      </c>
      <c r="K44" s="83">
        <v>0</v>
      </c>
      <c r="L44" s="83">
        <v>10000</v>
      </c>
      <c r="M44" s="83">
        <v>99</v>
      </c>
      <c r="N44" s="83">
        <v>1</v>
      </c>
      <c r="O44" s="83">
        <v>0</v>
      </c>
      <c r="P44" s="83">
        <v>0</v>
      </c>
      <c r="Q44" s="83">
        <v>0</v>
      </c>
      <c r="R44" s="83">
        <v>0</v>
      </c>
      <c r="S44" s="83">
        <v>0</v>
      </c>
      <c r="T44" s="83">
        <v>0</v>
      </c>
      <c r="U44" s="83">
        <v>5</v>
      </c>
      <c r="V44" s="85">
        <v>2</v>
      </c>
      <c r="W44" s="83">
        <v>1</v>
      </c>
      <c r="X44" s="83">
        <v>0</v>
      </c>
      <c r="Y44" s="83">
        <v>84</v>
      </c>
      <c r="Z44" s="83">
        <v>188</v>
      </c>
      <c r="AA44" s="83">
        <v>0</v>
      </c>
      <c r="AB44" s="83">
        <v>0</v>
      </c>
      <c r="AC44" s="83">
        <v>0</v>
      </c>
      <c r="AD44" s="83">
        <v>0</v>
      </c>
      <c r="AE44" s="86" t="s">
        <v>69</v>
      </c>
      <c r="AF44" s="86"/>
      <c r="AG44" s="83">
        <v>0</v>
      </c>
      <c r="AH44" s="82">
        <v>65534</v>
      </c>
      <c r="AI44" s="83">
        <v>0</v>
      </c>
      <c r="AJ44" s="83">
        <v>1</v>
      </c>
      <c r="AK44" s="83"/>
      <c r="AL44" s="82">
        <v>65534</v>
      </c>
      <c r="AM44" s="86">
        <v>0</v>
      </c>
      <c r="AN44" s="86">
        <v>1</v>
      </c>
      <c r="AO44" s="86">
        <v>1</v>
      </c>
      <c r="AP44" s="86">
        <v>0</v>
      </c>
      <c r="AQ44" s="86">
        <v>0</v>
      </c>
      <c r="AR44" s="24">
        <v>0</v>
      </c>
      <c r="AS44" s="86">
        <v>0</v>
      </c>
      <c r="AT44" s="86">
        <v>0</v>
      </c>
      <c r="AU44" s="86">
        <v>0</v>
      </c>
      <c r="AV44" s="86">
        <v>0</v>
      </c>
      <c r="AW44" s="21">
        <v>0</v>
      </c>
      <c r="AX44" s="21">
        <v>0</v>
      </c>
    </row>
    <row r="45" spans="1:50" s="31" customFormat="1">
      <c r="A45" s="82">
        <v>22043</v>
      </c>
      <c r="B45" s="83" t="str">
        <f t="shared" si="2"/>
        <v>使用后增加288元宝</v>
      </c>
      <c r="C45" s="84" t="s">
        <v>129</v>
      </c>
      <c r="D45" s="83">
        <v>1300</v>
      </c>
      <c r="E45" s="83">
        <v>2</v>
      </c>
      <c r="F45" s="83">
        <v>0</v>
      </c>
      <c r="G45" s="83">
        <v>1</v>
      </c>
      <c r="H45" s="83">
        <v>1</v>
      </c>
      <c r="I45" s="83">
        <v>0</v>
      </c>
      <c r="J45" s="83">
        <v>10000</v>
      </c>
      <c r="K45" s="83">
        <v>0</v>
      </c>
      <c r="L45" s="83">
        <v>10000</v>
      </c>
      <c r="M45" s="83">
        <v>99</v>
      </c>
      <c r="N45" s="83">
        <v>1</v>
      </c>
      <c r="O45" s="83">
        <v>0</v>
      </c>
      <c r="P45" s="83">
        <v>0</v>
      </c>
      <c r="Q45" s="83">
        <v>0</v>
      </c>
      <c r="R45" s="83">
        <v>0</v>
      </c>
      <c r="S45" s="83">
        <v>0</v>
      </c>
      <c r="T45" s="83">
        <v>0</v>
      </c>
      <c r="U45" s="83">
        <v>5</v>
      </c>
      <c r="V45" s="85">
        <v>2</v>
      </c>
      <c r="W45" s="83">
        <v>1</v>
      </c>
      <c r="X45" s="83">
        <v>0</v>
      </c>
      <c r="Y45" s="83">
        <v>84</v>
      </c>
      <c r="Z45" s="83">
        <v>288</v>
      </c>
      <c r="AA45" s="83">
        <v>0</v>
      </c>
      <c r="AB45" s="83">
        <v>0</v>
      </c>
      <c r="AC45" s="83">
        <v>0</v>
      </c>
      <c r="AD45" s="83">
        <v>0</v>
      </c>
      <c r="AE45" s="86" t="s">
        <v>69</v>
      </c>
      <c r="AF45" s="86"/>
      <c r="AG45" s="83">
        <v>0</v>
      </c>
      <c r="AH45" s="82">
        <v>65534</v>
      </c>
      <c r="AI45" s="83">
        <v>0</v>
      </c>
      <c r="AJ45" s="83">
        <v>2</v>
      </c>
      <c r="AK45" s="83"/>
      <c r="AL45" s="86">
        <f>AH45</f>
        <v>65534</v>
      </c>
      <c r="AM45" s="86">
        <v>0</v>
      </c>
      <c r="AN45" s="86">
        <v>1</v>
      </c>
      <c r="AO45" s="86">
        <v>1</v>
      </c>
      <c r="AP45" s="86">
        <v>0</v>
      </c>
      <c r="AQ45" s="86">
        <v>0</v>
      </c>
      <c r="AR45" s="24">
        <v>0</v>
      </c>
      <c r="AS45" s="86">
        <v>0</v>
      </c>
      <c r="AT45" s="86">
        <v>0</v>
      </c>
      <c r="AU45" s="86">
        <v>0</v>
      </c>
      <c r="AV45" s="86">
        <v>0</v>
      </c>
      <c r="AW45" s="21">
        <v>0</v>
      </c>
      <c r="AX45" s="21">
        <v>0</v>
      </c>
    </row>
    <row r="46" spans="1:50" s="31" customFormat="1">
      <c r="A46" s="82">
        <v>22044</v>
      </c>
      <c r="B46" s="83" t="str">
        <f t="shared" si="2"/>
        <v>使用后增加388元宝</v>
      </c>
      <c r="C46" s="84" t="s">
        <v>130</v>
      </c>
      <c r="D46" s="83">
        <v>1300</v>
      </c>
      <c r="E46" s="83">
        <v>2</v>
      </c>
      <c r="F46" s="83">
        <v>0</v>
      </c>
      <c r="G46" s="83">
        <v>1</v>
      </c>
      <c r="H46" s="83">
        <v>1</v>
      </c>
      <c r="I46" s="83">
        <v>0</v>
      </c>
      <c r="J46" s="83">
        <v>10000</v>
      </c>
      <c r="K46" s="83">
        <v>0</v>
      </c>
      <c r="L46" s="83">
        <v>10000</v>
      </c>
      <c r="M46" s="83">
        <v>99</v>
      </c>
      <c r="N46" s="83">
        <v>1</v>
      </c>
      <c r="O46" s="83">
        <v>0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3">
        <v>5</v>
      </c>
      <c r="V46" s="85">
        <v>2</v>
      </c>
      <c r="W46" s="83">
        <v>1</v>
      </c>
      <c r="X46" s="83">
        <v>0</v>
      </c>
      <c r="Y46" s="83">
        <v>84</v>
      </c>
      <c r="Z46" s="83">
        <v>388</v>
      </c>
      <c r="AA46" s="83">
        <v>0</v>
      </c>
      <c r="AB46" s="83">
        <v>0</v>
      </c>
      <c r="AC46" s="83">
        <v>0</v>
      </c>
      <c r="AD46" s="83">
        <v>0</v>
      </c>
      <c r="AE46" s="86" t="s">
        <v>69</v>
      </c>
      <c r="AF46" s="86"/>
      <c r="AG46" s="83">
        <v>0</v>
      </c>
      <c r="AH46" s="82">
        <v>65534</v>
      </c>
      <c r="AI46" s="83">
        <v>0</v>
      </c>
      <c r="AJ46" s="83">
        <v>2</v>
      </c>
      <c r="AK46" s="83"/>
      <c r="AL46" s="86">
        <f>AH46</f>
        <v>65534</v>
      </c>
      <c r="AM46" s="86">
        <v>0</v>
      </c>
      <c r="AN46" s="86">
        <v>1</v>
      </c>
      <c r="AO46" s="86">
        <v>1</v>
      </c>
      <c r="AP46" s="86">
        <v>0</v>
      </c>
      <c r="AQ46" s="86">
        <v>0</v>
      </c>
      <c r="AR46" s="24">
        <v>0</v>
      </c>
      <c r="AS46" s="86">
        <v>0</v>
      </c>
      <c r="AT46" s="86">
        <v>0</v>
      </c>
      <c r="AU46" s="86">
        <v>0</v>
      </c>
      <c r="AV46" s="86">
        <v>0</v>
      </c>
      <c r="AW46" s="21">
        <v>0</v>
      </c>
      <c r="AX46" s="21">
        <v>0</v>
      </c>
    </row>
    <row r="47" spans="1:50" s="31" customFormat="1">
      <c r="A47" s="82">
        <v>22045</v>
      </c>
      <c r="B47" s="83" t="str">
        <f t="shared" si="2"/>
        <v>使用后增加488元宝</v>
      </c>
      <c r="C47" s="84" t="s">
        <v>131</v>
      </c>
      <c r="D47" s="83">
        <v>1300</v>
      </c>
      <c r="E47" s="83">
        <v>3</v>
      </c>
      <c r="F47" s="83">
        <v>0</v>
      </c>
      <c r="G47" s="83">
        <v>1</v>
      </c>
      <c r="H47" s="83">
        <v>1</v>
      </c>
      <c r="I47" s="83">
        <v>0</v>
      </c>
      <c r="J47" s="83">
        <v>10000</v>
      </c>
      <c r="K47" s="83">
        <v>0</v>
      </c>
      <c r="L47" s="83">
        <v>10000</v>
      </c>
      <c r="M47" s="83">
        <v>99</v>
      </c>
      <c r="N47" s="83">
        <v>1</v>
      </c>
      <c r="O47" s="83">
        <v>0</v>
      </c>
      <c r="P47" s="83">
        <v>0</v>
      </c>
      <c r="Q47" s="83">
        <v>0</v>
      </c>
      <c r="R47" s="83">
        <v>0</v>
      </c>
      <c r="S47" s="83">
        <v>0</v>
      </c>
      <c r="T47" s="83">
        <v>0</v>
      </c>
      <c r="U47" s="83">
        <v>5</v>
      </c>
      <c r="V47" s="85">
        <v>2</v>
      </c>
      <c r="W47" s="83">
        <v>1</v>
      </c>
      <c r="X47" s="83">
        <v>0</v>
      </c>
      <c r="Y47" s="83">
        <v>84</v>
      </c>
      <c r="Z47" s="83">
        <v>488</v>
      </c>
      <c r="AA47" s="83">
        <v>0</v>
      </c>
      <c r="AB47" s="83">
        <v>0</v>
      </c>
      <c r="AC47" s="83">
        <v>0</v>
      </c>
      <c r="AD47" s="83">
        <v>0</v>
      </c>
      <c r="AE47" s="86" t="s">
        <v>69</v>
      </c>
      <c r="AF47" s="86"/>
      <c r="AG47" s="83">
        <v>0</v>
      </c>
      <c r="AH47" s="82">
        <v>65534</v>
      </c>
      <c r="AI47" s="83">
        <v>0</v>
      </c>
      <c r="AJ47" s="83">
        <v>2</v>
      </c>
      <c r="AK47" s="83"/>
      <c r="AL47" s="86">
        <f>AH47</f>
        <v>65534</v>
      </c>
      <c r="AM47" s="86">
        <v>0</v>
      </c>
      <c r="AN47" s="86">
        <v>1</v>
      </c>
      <c r="AO47" s="86">
        <v>1</v>
      </c>
      <c r="AP47" s="86">
        <v>0</v>
      </c>
      <c r="AQ47" s="86">
        <v>0</v>
      </c>
      <c r="AR47" s="24">
        <v>0</v>
      </c>
      <c r="AS47" s="86">
        <v>0</v>
      </c>
      <c r="AT47" s="86">
        <v>0</v>
      </c>
      <c r="AU47" s="86">
        <v>0</v>
      </c>
      <c r="AV47" s="86">
        <v>0</v>
      </c>
      <c r="AW47" s="21">
        <v>0</v>
      </c>
      <c r="AX47" s="21">
        <v>0</v>
      </c>
    </row>
    <row r="48" spans="1:50" s="32" customFormat="1" ht="13.2">
      <c r="A48" s="82">
        <v>22046</v>
      </c>
      <c r="B48" s="83" t="str">
        <f t="shared" si="2"/>
        <v>使用后增加588元宝</v>
      </c>
      <c r="C48" s="84" t="s">
        <v>132</v>
      </c>
      <c r="D48" s="83">
        <v>1500</v>
      </c>
      <c r="E48" s="83">
        <v>3</v>
      </c>
      <c r="F48" s="83">
        <v>0</v>
      </c>
      <c r="G48" s="83">
        <v>1</v>
      </c>
      <c r="H48" s="83">
        <v>1</v>
      </c>
      <c r="I48" s="83">
        <v>0</v>
      </c>
      <c r="J48" s="83">
        <v>10000</v>
      </c>
      <c r="K48" s="83">
        <v>0</v>
      </c>
      <c r="L48" s="83">
        <v>10000</v>
      </c>
      <c r="M48" s="83">
        <v>99</v>
      </c>
      <c r="N48" s="83">
        <v>1</v>
      </c>
      <c r="O48" s="83">
        <v>0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5</v>
      </c>
      <c r="V48" s="85">
        <v>2</v>
      </c>
      <c r="W48" s="83">
        <v>1</v>
      </c>
      <c r="X48" s="83">
        <v>0</v>
      </c>
      <c r="Y48" s="83">
        <v>84</v>
      </c>
      <c r="Z48" s="83">
        <v>588</v>
      </c>
      <c r="AA48" s="83">
        <v>0</v>
      </c>
      <c r="AB48" s="83">
        <v>0</v>
      </c>
      <c r="AC48" s="83">
        <v>0</v>
      </c>
      <c r="AD48" s="83">
        <v>0</v>
      </c>
      <c r="AE48" s="86" t="s">
        <v>69</v>
      </c>
      <c r="AF48" s="86"/>
      <c r="AG48" s="83">
        <v>0</v>
      </c>
      <c r="AH48" s="82">
        <v>65534</v>
      </c>
      <c r="AI48" s="83">
        <v>0</v>
      </c>
      <c r="AJ48" s="83">
        <v>1</v>
      </c>
      <c r="AK48" s="83"/>
      <c r="AL48" s="86">
        <f>AH48</f>
        <v>65534</v>
      </c>
      <c r="AM48" s="86">
        <v>0</v>
      </c>
      <c r="AN48" s="86">
        <v>1</v>
      </c>
      <c r="AO48" s="86">
        <v>1</v>
      </c>
      <c r="AP48" s="86">
        <v>0</v>
      </c>
      <c r="AQ48" s="86">
        <v>0</v>
      </c>
      <c r="AR48" s="24">
        <v>0</v>
      </c>
      <c r="AS48" s="86">
        <v>0</v>
      </c>
      <c r="AT48" s="86">
        <v>0</v>
      </c>
      <c r="AU48" s="86">
        <v>0</v>
      </c>
      <c r="AV48" s="86">
        <v>0</v>
      </c>
      <c r="AW48" s="21">
        <v>0</v>
      </c>
      <c r="AX48" s="21">
        <v>0</v>
      </c>
    </row>
    <row r="49" spans="1:50" s="32" customFormat="1" ht="13.2">
      <c r="A49" s="82">
        <v>22047</v>
      </c>
      <c r="B49" s="83" t="str">
        <f t="shared" si="2"/>
        <v>使用后增加688元宝</v>
      </c>
      <c r="C49" s="84" t="s">
        <v>133</v>
      </c>
      <c r="D49" s="83">
        <v>1500</v>
      </c>
      <c r="E49" s="83">
        <v>3</v>
      </c>
      <c r="F49" s="83">
        <v>0</v>
      </c>
      <c r="G49" s="83">
        <v>1</v>
      </c>
      <c r="H49" s="83">
        <v>1</v>
      </c>
      <c r="I49" s="83">
        <v>0</v>
      </c>
      <c r="J49" s="83">
        <v>10000</v>
      </c>
      <c r="K49" s="83">
        <v>0</v>
      </c>
      <c r="L49" s="83">
        <v>10000</v>
      </c>
      <c r="M49" s="83">
        <v>99</v>
      </c>
      <c r="N49" s="83">
        <v>1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5</v>
      </c>
      <c r="V49" s="85">
        <v>2</v>
      </c>
      <c r="W49" s="83">
        <v>1</v>
      </c>
      <c r="X49" s="83">
        <v>0</v>
      </c>
      <c r="Y49" s="83">
        <v>84</v>
      </c>
      <c r="Z49" s="83">
        <v>688</v>
      </c>
      <c r="AA49" s="83">
        <v>0</v>
      </c>
      <c r="AB49" s="83">
        <v>0</v>
      </c>
      <c r="AC49" s="83">
        <v>0</v>
      </c>
      <c r="AD49" s="83">
        <v>0</v>
      </c>
      <c r="AE49" s="86" t="s">
        <v>69</v>
      </c>
      <c r="AF49" s="86"/>
      <c r="AG49" s="83">
        <v>0</v>
      </c>
      <c r="AH49" s="82">
        <v>65534</v>
      </c>
      <c r="AI49" s="83">
        <v>0</v>
      </c>
      <c r="AJ49" s="83">
        <v>1</v>
      </c>
      <c r="AK49" s="83"/>
      <c r="AL49" s="86">
        <f t="shared" ref="AL49:AL88" si="3">AH49</f>
        <v>65534</v>
      </c>
      <c r="AM49" s="86">
        <v>0</v>
      </c>
      <c r="AN49" s="86">
        <v>1</v>
      </c>
      <c r="AO49" s="86">
        <v>1</v>
      </c>
      <c r="AP49" s="86">
        <v>0</v>
      </c>
      <c r="AQ49" s="86">
        <v>0</v>
      </c>
      <c r="AR49" s="24">
        <v>0</v>
      </c>
      <c r="AS49" s="86">
        <v>0</v>
      </c>
      <c r="AT49" s="86">
        <v>0</v>
      </c>
      <c r="AU49" s="86">
        <v>0</v>
      </c>
      <c r="AV49" s="86">
        <v>0</v>
      </c>
      <c r="AW49" s="21">
        <v>0</v>
      </c>
      <c r="AX49" s="21">
        <v>0</v>
      </c>
    </row>
    <row r="50" spans="1:50" s="32" customFormat="1" ht="13.2">
      <c r="A50" s="82">
        <v>22048</v>
      </c>
      <c r="B50" s="83" t="str">
        <f t="shared" si="2"/>
        <v>使用后增加888元宝</v>
      </c>
      <c r="C50" s="84" t="s">
        <v>134</v>
      </c>
      <c r="D50" s="83">
        <v>1500</v>
      </c>
      <c r="E50" s="83">
        <v>4</v>
      </c>
      <c r="F50" s="83">
        <v>0</v>
      </c>
      <c r="G50" s="83">
        <v>1</v>
      </c>
      <c r="H50" s="83">
        <v>1</v>
      </c>
      <c r="I50" s="83">
        <v>0</v>
      </c>
      <c r="J50" s="83">
        <v>10000</v>
      </c>
      <c r="K50" s="83">
        <v>0</v>
      </c>
      <c r="L50" s="83">
        <v>10000</v>
      </c>
      <c r="M50" s="83">
        <v>99</v>
      </c>
      <c r="N50" s="83">
        <v>1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5</v>
      </c>
      <c r="V50" s="85">
        <v>2</v>
      </c>
      <c r="W50" s="83">
        <v>1</v>
      </c>
      <c r="X50" s="83">
        <v>0</v>
      </c>
      <c r="Y50" s="83">
        <v>84</v>
      </c>
      <c r="Z50" s="83">
        <v>888</v>
      </c>
      <c r="AA50" s="83">
        <v>0</v>
      </c>
      <c r="AB50" s="83">
        <v>0</v>
      </c>
      <c r="AC50" s="83">
        <v>0</v>
      </c>
      <c r="AD50" s="83">
        <v>0</v>
      </c>
      <c r="AE50" s="86" t="s">
        <v>69</v>
      </c>
      <c r="AF50" s="86"/>
      <c r="AG50" s="83">
        <v>0</v>
      </c>
      <c r="AH50" s="82">
        <v>65534</v>
      </c>
      <c r="AI50" s="83">
        <v>0</v>
      </c>
      <c r="AJ50" s="83">
        <v>2</v>
      </c>
      <c r="AK50" s="83"/>
      <c r="AL50" s="86">
        <f t="shared" si="3"/>
        <v>65534</v>
      </c>
      <c r="AM50" s="86">
        <v>0</v>
      </c>
      <c r="AN50" s="86">
        <v>1</v>
      </c>
      <c r="AO50" s="86">
        <v>1</v>
      </c>
      <c r="AP50" s="86">
        <v>0</v>
      </c>
      <c r="AQ50" s="86">
        <v>0</v>
      </c>
      <c r="AR50" s="24">
        <v>0</v>
      </c>
      <c r="AS50" s="86">
        <v>0</v>
      </c>
      <c r="AT50" s="86">
        <v>0</v>
      </c>
      <c r="AU50" s="86">
        <v>0</v>
      </c>
      <c r="AV50" s="86">
        <v>0</v>
      </c>
      <c r="AW50" s="21">
        <v>0</v>
      </c>
      <c r="AX50" s="21">
        <v>0</v>
      </c>
    </row>
    <row r="51" spans="1:50" s="32" customFormat="1" ht="13.2">
      <c r="A51" s="82">
        <v>22049</v>
      </c>
      <c r="B51" s="83" t="str">
        <f t="shared" si="2"/>
        <v>使用后增加988元宝</v>
      </c>
      <c r="C51" s="84" t="s">
        <v>135</v>
      </c>
      <c r="D51" s="83">
        <v>1500</v>
      </c>
      <c r="E51" s="83">
        <v>4</v>
      </c>
      <c r="F51" s="83">
        <v>0</v>
      </c>
      <c r="G51" s="83">
        <v>1</v>
      </c>
      <c r="H51" s="83">
        <v>1</v>
      </c>
      <c r="I51" s="83">
        <v>0</v>
      </c>
      <c r="J51" s="83">
        <v>10000</v>
      </c>
      <c r="K51" s="83">
        <v>0</v>
      </c>
      <c r="L51" s="83">
        <v>10000</v>
      </c>
      <c r="M51" s="83">
        <v>99</v>
      </c>
      <c r="N51" s="83">
        <v>1</v>
      </c>
      <c r="O51" s="83">
        <v>0</v>
      </c>
      <c r="P51" s="83">
        <v>0</v>
      </c>
      <c r="Q51" s="83">
        <v>0</v>
      </c>
      <c r="R51" s="83">
        <v>0</v>
      </c>
      <c r="S51" s="83">
        <v>0</v>
      </c>
      <c r="T51" s="83">
        <v>0</v>
      </c>
      <c r="U51" s="83">
        <v>5</v>
      </c>
      <c r="V51" s="85">
        <v>2</v>
      </c>
      <c r="W51" s="83">
        <v>1</v>
      </c>
      <c r="X51" s="83">
        <v>0</v>
      </c>
      <c r="Y51" s="83">
        <v>84</v>
      </c>
      <c r="Z51" s="83">
        <v>988</v>
      </c>
      <c r="AA51" s="83">
        <v>0</v>
      </c>
      <c r="AB51" s="83">
        <v>0</v>
      </c>
      <c r="AC51" s="83">
        <v>0</v>
      </c>
      <c r="AD51" s="83">
        <v>0</v>
      </c>
      <c r="AE51" s="86" t="s">
        <v>69</v>
      </c>
      <c r="AF51" s="86"/>
      <c r="AG51" s="83">
        <v>0</v>
      </c>
      <c r="AH51" s="82">
        <v>65534</v>
      </c>
      <c r="AI51" s="83">
        <v>0</v>
      </c>
      <c r="AJ51" s="83">
        <v>2</v>
      </c>
      <c r="AK51" s="83"/>
      <c r="AL51" s="86">
        <f t="shared" si="3"/>
        <v>65534</v>
      </c>
      <c r="AM51" s="86">
        <v>0</v>
      </c>
      <c r="AN51" s="86">
        <v>1</v>
      </c>
      <c r="AO51" s="86">
        <v>1</v>
      </c>
      <c r="AP51" s="86">
        <v>0</v>
      </c>
      <c r="AQ51" s="86">
        <v>0</v>
      </c>
      <c r="AR51" s="24">
        <v>0</v>
      </c>
      <c r="AS51" s="86">
        <v>0</v>
      </c>
      <c r="AT51" s="86">
        <v>0</v>
      </c>
      <c r="AU51" s="86">
        <v>0</v>
      </c>
      <c r="AV51" s="86">
        <v>0</v>
      </c>
      <c r="AW51" s="21">
        <v>0</v>
      </c>
      <c r="AX51" s="21">
        <v>0</v>
      </c>
    </row>
    <row r="52" spans="1:50" s="32" customFormat="1" ht="13.2">
      <c r="A52" s="82">
        <v>22050</v>
      </c>
      <c r="B52" s="83" t="str">
        <f t="shared" si="2"/>
        <v>使用后增加1288元宝</v>
      </c>
      <c r="C52" s="84" t="s">
        <v>136</v>
      </c>
      <c r="D52" s="83">
        <v>1500</v>
      </c>
      <c r="E52" s="83">
        <v>5</v>
      </c>
      <c r="F52" s="83">
        <v>1</v>
      </c>
      <c r="G52" s="83">
        <v>1</v>
      </c>
      <c r="H52" s="83">
        <v>1</v>
      </c>
      <c r="I52" s="83">
        <v>0</v>
      </c>
      <c r="J52" s="83">
        <v>1000</v>
      </c>
      <c r="K52" s="83">
        <v>0</v>
      </c>
      <c r="L52" s="83">
        <v>1000</v>
      </c>
      <c r="M52" s="83">
        <v>99</v>
      </c>
      <c r="N52" s="83">
        <v>1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5</v>
      </c>
      <c r="V52" s="85">
        <v>2</v>
      </c>
      <c r="W52" s="83">
        <v>1</v>
      </c>
      <c r="X52" s="83">
        <v>0</v>
      </c>
      <c r="Y52" s="83">
        <v>84</v>
      </c>
      <c r="Z52" s="83">
        <v>1288</v>
      </c>
      <c r="AA52" s="83">
        <v>0</v>
      </c>
      <c r="AB52" s="83">
        <v>0</v>
      </c>
      <c r="AC52" s="83">
        <v>0</v>
      </c>
      <c r="AD52" s="83">
        <v>0</v>
      </c>
      <c r="AE52" s="86" t="s">
        <v>69</v>
      </c>
      <c r="AF52" s="86"/>
      <c r="AG52" s="83">
        <v>0</v>
      </c>
      <c r="AH52" s="82">
        <v>65534</v>
      </c>
      <c r="AI52" s="83">
        <v>0</v>
      </c>
      <c r="AJ52" s="83">
        <v>1</v>
      </c>
      <c r="AK52" s="83"/>
      <c r="AL52" s="86">
        <f t="shared" si="3"/>
        <v>65534</v>
      </c>
      <c r="AM52" s="86">
        <v>0</v>
      </c>
      <c r="AN52" s="86">
        <v>1</v>
      </c>
      <c r="AO52" s="86">
        <v>1</v>
      </c>
      <c r="AP52" s="86">
        <v>0</v>
      </c>
      <c r="AQ52" s="86">
        <v>0</v>
      </c>
      <c r="AR52" s="24">
        <v>0</v>
      </c>
      <c r="AS52" s="86">
        <v>0</v>
      </c>
      <c r="AT52" s="86">
        <v>0</v>
      </c>
      <c r="AU52" s="86">
        <v>0</v>
      </c>
      <c r="AV52" s="86">
        <v>0</v>
      </c>
      <c r="AW52" s="21">
        <v>0</v>
      </c>
      <c r="AX52" s="21">
        <v>1</v>
      </c>
    </row>
    <row r="53" spans="1:50" s="32" customFormat="1" ht="13.2">
      <c r="A53" s="82">
        <v>22051</v>
      </c>
      <c r="B53" s="83" t="str">
        <f t="shared" si="2"/>
        <v>使用后增加1888元宝</v>
      </c>
      <c r="C53" s="84" t="s">
        <v>137</v>
      </c>
      <c r="D53" s="83">
        <v>1500</v>
      </c>
      <c r="E53" s="83">
        <v>5</v>
      </c>
      <c r="F53" s="83">
        <v>1</v>
      </c>
      <c r="G53" s="83">
        <v>1</v>
      </c>
      <c r="H53" s="83">
        <v>1</v>
      </c>
      <c r="I53" s="83">
        <v>0</v>
      </c>
      <c r="J53" s="83">
        <v>1000</v>
      </c>
      <c r="K53" s="83">
        <v>0</v>
      </c>
      <c r="L53" s="83">
        <v>1000</v>
      </c>
      <c r="M53" s="83">
        <v>99</v>
      </c>
      <c r="N53" s="83">
        <v>1</v>
      </c>
      <c r="O53" s="83">
        <v>0</v>
      </c>
      <c r="P53" s="83">
        <v>0</v>
      </c>
      <c r="Q53" s="83">
        <v>0</v>
      </c>
      <c r="R53" s="83">
        <v>0</v>
      </c>
      <c r="S53" s="83">
        <v>0</v>
      </c>
      <c r="T53" s="83">
        <v>0</v>
      </c>
      <c r="U53" s="83">
        <v>5</v>
      </c>
      <c r="V53" s="85">
        <v>2</v>
      </c>
      <c r="W53" s="83">
        <v>1</v>
      </c>
      <c r="X53" s="83">
        <v>0</v>
      </c>
      <c r="Y53" s="83">
        <v>84</v>
      </c>
      <c r="Z53" s="83">
        <v>1888</v>
      </c>
      <c r="AA53" s="83">
        <v>0</v>
      </c>
      <c r="AB53" s="83">
        <v>0</v>
      </c>
      <c r="AC53" s="83">
        <v>0</v>
      </c>
      <c r="AD53" s="83">
        <v>0</v>
      </c>
      <c r="AE53" s="86" t="s">
        <v>69</v>
      </c>
      <c r="AF53" s="86"/>
      <c r="AG53" s="83">
        <v>0</v>
      </c>
      <c r="AH53" s="82">
        <v>65534</v>
      </c>
      <c r="AI53" s="83">
        <v>0</v>
      </c>
      <c r="AJ53" s="83">
        <v>1</v>
      </c>
      <c r="AK53" s="83"/>
      <c r="AL53" s="86">
        <f t="shared" si="3"/>
        <v>65534</v>
      </c>
      <c r="AM53" s="86">
        <v>0</v>
      </c>
      <c r="AN53" s="86">
        <v>1</v>
      </c>
      <c r="AO53" s="86">
        <v>1</v>
      </c>
      <c r="AP53" s="86">
        <v>0</v>
      </c>
      <c r="AQ53" s="86">
        <v>0</v>
      </c>
      <c r="AR53" s="24">
        <v>0</v>
      </c>
      <c r="AS53" s="86">
        <v>0</v>
      </c>
      <c r="AT53" s="86">
        <v>0</v>
      </c>
      <c r="AU53" s="86">
        <v>0</v>
      </c>
      <c r="AV53" s="86">
        <v>0</v>
      </c>
      <c r="AW53" s="21">
        <v>0</v>
      </c>
      <c r="AX53" s="21">
        <v>1</v>
      </c>
    </row>
    <row r="54" spans="1:50" s="32" customFormat="1" ht="13.2">
      <c r="A54" s="82">
        <v>22052</v>
      </c>
      <c r="B54" s="83" t="str">
        <f t="shared" si="2"/>
        <v>使用后增加3000元宝</v>
      </c>
      <c r="C54" s="84" t="s">
        <v>138</v>
      </c>
      <c r="D54" s="83">
        <v>1500</v>
      </c>
      <c r="E54" s="83">
        <v>5</v>
      </c>
      <c r="F54" s="83">
        <v>1</v>
      </c>
      <c r="G54" s="83">
        <v>1</v>
      </c>
      <c r="H54" s="83">
        <v>1</v>
      </c>
      <c r="I54" s="83">
        <v>0</v>
      </c>
      <c r="J54" s="83">
        <v>1000</v>
      </c>
      <c r="K54" s="83">
        <v>0</v>
      </c>
      <c r="L54" s="83">
        <v>1000</v>
      </c>
      <c r="M54" s="83">
        <v>99</v>
      </c>
      <c r="N54" s="83">
        <v>1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5</v>
      </c>
      <c r="V54" s="85">
        <v>2</v>
      </c>
      <c r="W54" s="83">
        <v>1</v>
      </c>
      <c r="X54" s="83">
        <v>0</v>
      </c>
      <c r="Y54" s="83">
        <v>84</v>
      </c>
      <c r="Z54" s="83">
        <v>3000</v>
      </c>
      <c r="AA54" s="83">
        <v>0</v>
      </c>
      <c r="AB54" s="83">
        <v>0</v>
      </c>
      <c r="AC54" s="83">
        <v>0</v>
      </c>
      <c r="AD54" s="83">
        <v>0</v>
      </c>
      <c r="AE54" s="86" t="s">
        <v>69</v>
      </c>
      <c r="AF54" s="86"/>
      <c r="AG54" s="83">
        <v>0</v>
      </c>
      <c r="AH54" s="82">
        <v>65534</v>
      </c>
      <c r="AI54" s="83">
        <v>0</v>
      </c>
      <c r="AJ54" s="83">
        <v>1</v>
      </c>
      <c r="AK54" s="83"/>
      <c r="AL54" s="86">
        <f t="shared" si="3"/>
        <v>65534</v>
      </c>
      <c r="AM54" s="86">
        <v>0</v>
      </c>
      <c r="AN54" s="86">
        <v>1</v>
      </c>
      <c r="AO54" s="86">
        <v>1</v>
      </c>
      <c r="AP54" s="86">
        <v>0</v>
      </c>
      <c r="AQ54" s="86">
        <v>0</v>
      </c>
      <c r="AR54" s="24">
        <v>0</v>
      </c>
      <c r="AS54" s="86">
        <v>0</v>
      </c>
      <c r="AT54" s="86">
        <v>0</v>
      </c>
      <c r="AU54" s="86">
        <v>0</v>
      </c>
      <c r="AV54" s="86">
        <v>0</v>
      </c>
      <c r="AW54" s="21">
        <v>0</v>
      </c>
      <c r="AX54" s="21">
        <v>1</v>
      </c>
    </row>
    <row r="55" spans="1:50" s="32" customFormat="1" ht="13.2">
      <c r="A55" s="82">
        <v>22055</v>
      </c>
      <c r="B55" s="83" t="str">
        <f t="shared" si="2"/>
        <v>使用后增加1588绑定元宝</v>
      </c>
      <c r="C55" s="84" t="s">
        <v>139</v>
      </c>
      <c r="D55" s="83">
        <v>1500</v>
      </c>
      <c r="E55" s="83">
        <v>3</v>
      </c>
      <c r="F55" s="83">
        <v>0</v>
      </c>
      <c r="G55" s="83">
        <v>1</v>
      </c>
      <c r="H55" s="83">
        <v>1</v>
      </c>
      <c r="I55" s="83">
        <v>0</v>
      </c>
      <c r="J55" s="83">
        <v>10000</v>
      </c>
      <c r="K55" s="83">
        <v>0</v>
      </c>
      <c r="L55" s="83">
        <v>10000</v>
      </c>
      <c r="M55" s="83">
        <v>1</v>
      </c>
      <c r="N55" s="83">
        <v>1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5</v>
      </c>
      <c r="V55" s="85">
        <v>2</v>
      </c>
      <c r="W55" s="83">
        <v>1</v>
      </c>
      <c r="X55" s="83">
        <v>0</v>
      </c>
      <c r="Y55" s="83">
        <v>8</v>
      </c>
      <c r="Z55" s="83">
        <v>1588</v>
      </c>
      <c r="AA55" s="83">
        <v>0</v>
      </c>
      <c r="AB55" s="83">
        <v>0</v>
      </c>
      <c r="AC55" s="83">
        <v>0</v>
      </c>
      <c r="AD55" s="83">
        <v>0</v>
      </c>
      <c r="AE55" s="86" t="s">
        <v>69</v>
      </c>
      <c r="AF55" s="86"/>
      <c r="AG55" s="83">
        <v>0</v>
      </c>
      <c r="AH55" s="82">
        <v>65533</v>
      </c>
      <c r="AI55" s="83">
        <v>0</v>
      </c>
      <c r="AJ55" s="83">
        <v>1</v>
      </c>
      <c r="AK55" s="83"/>
      <c r="AL55" s="86">
        <f t="shared" si="3"/>
        <v>65533</v>
      </c>
      <c r="AM55" s="86">
        <v>0</v>
      </c>
      <c r="AN55" s="86">
        <v>1</v>
      </c>
      <c r="AO55" s="86">
        <v>1</v>
      </c>
      <c r="AP55" s="86">
        <v>0</v>
      </c>
      <c r="AQ55" s="86">
        <v>0</v>
      </c>
      <c r="AR55" s="24">
        <v>0</v>
      </c>
      <c r="AS55" s="86">
        <v>0</v>
      </c>
      <c r="AT55" s="86">
        <v>0</v>
      </c>
      <c r="AU55" s="86">
        <v>0</v>
      </c>
      <c r="AV55" s="86">
        <v>0</v>
      </c>
      <c r="AW55" s="21">
        <v>0</v>
      </c>
      <c r="AX55" s="21">
        <v>0</v>
      </c>
    </row>
    <row r="56" spans="1:50" s="32" customFormat="1" ht="13.2">
      <c r="A56" s="82">
        <v>22056</v>
      </c>
      <c r="B56" s="83" t="str">
        <f t="shared" si="2"/>
        <v>使用后增加1888绑定元宝</v>
      </c>
      <c r="C56" s="84" t="s">
        <v>94</v>
      </c>
      <c r="D56" s="83">
        <v>1500</v>
      </c>
      <c r="E56" s="83">
        <v>3</v>
      </c>
      <c r="F56" s="83">
        <v>0</v>
      </c>
      <c r="G56" s="83">
        <v>1</v>
      </c>
      <c r="H56" s="83">
        <v>1</v>
      </c>
      <c r="I56" s="83">
        <v>0</v>
      </c>
      <c r="J56" s="83">
        <v>10000</v>
      </c>
      <c r="K56" s="83">
        <v>0</v>
      </c>
      <c r="L56" s="83">
        <v>10000</v>
      </c>
      <c r="M56" s="83">
        <v>1</v>
      </c>
      <c r="N56" s="83">
        <v>1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5</v>
      </c>
      <c r="V56" s="85">
        <v>2</v>
      </c>
      <c r="W56" s="83">
        <v>1</v>
      </c>
      <c r="X56" s="83">
        <v>0</v>
      </c>
      <c r="Y56" s="83">
        <v>8</v>
      </c>
      <c r="Z56" s="83">
        <v>1888</v>
      </c>
      <c r="AA56" s="83">
        <v>0</v>
      </c>
      <c r="AB56" s="83">
        <v>0</v>
      </c>
      <c r="AC56" s="83">
        <v>0</v>
      </c>
      <c r="AD56" s="83">
        <v>0</v>
      </c>
      <c r="AE56" s="86" t="s">
        <v>69</v>
      </c>
      <c r="AF56" s="86"/>
      <c r="AG56" s="83">
        <v>0</v>
      </c>
      <c r="AH56" s="82">
        <v>65533</v>
      </c>
      <c r="AI56" s="83">
        <v>0</v>
      </c>
      <c r="AJ56" s="83">
        <v>1</v>
      </c>
      <c r="AK56" s="83"/>
      <c r="AL56" s="86">
        <f t="shared" si="3"/>
        <v>65533</v>
      </c>
      <c r="AM56" s="86">
        <v>0</v>
      </c>
      <c r="AN56" s="86">
        <v>1</v>
      </c>
      <c r="AO56" s="86">
        <v>1</v>
      </c>
      <c r="AP56" s="86">
        <v>0</v>
      </c>
      <c r="AQ56" s="86">
        <v>0</v>
      </c>
      <c r="AR56" s="24">
        <v>0</v>
      </c>
      <c r="AS56" s="86">
        <v>0</v>
      </c>
      <c r="AT56" s="86">
        <v>0</v>
      </c>
      <c r="AU56" s="86">
        <v>0</v>
      </c>
      <c r="AV56" s="86">
        <v>0</v>
      </c>
      <c r="AW56" s="21">
        <v>0</v>
      </c>
      <c r="AX56" s="21">
        <v>0</v>
      </c>
    </row>
    <row r="57" spans="1:50" s="32" customFormat="1" ht="13.2">
      <c r="A57" s="82">
        <v>22057</v>
      </c>
      <c r="B57" s="83" t="str">
        <f t="shared" si="2"/>
        <v>使用后增加2188绑定元宝</v>
      </c>
      <c r="C57" s="84" t="s">
        <v>140</v>
      </c>
      <c r="D57" s="83">
        <v>1500</v>
      </c>
      <c r="E57" s="83">
        <v>3</v>
      </c>
      <c r="F57" s="83">
        <v>0</v>
      </c>
      <c r="G57" s="83">
        <v>1</v>
      </c>
      <c r="H57" s="83">
        <v>1</v>
      </c>
      <c r="I57" s="83">
        <v>0</v>
      </c>
      <c r="J57" s="83">
        <v>10000</v>
      </c>
      <c r="K57" s="83">
        <v>0</v>
      </c>
      <c r="L57" s="83">
        <v>10000</v>
      </c>
      <c r="M57" s="83">
        <v>1</v>
      </c>
      <c r="N57" s="83">
        <v>1</v>
      </c>
      <c r="O57" s="83">
        <v>0</v>
      </c>
      <c r="P57" s="83">
        <v>0</v>
      </c>
      <c r="Q57" s="83">
        <v>0</v>
      </c>
      <c r="R57" s="83">
        <v>0</v>
      </c>
      <c r="S57" s="83">
        <v>0</v>
      </c>
      <c r="T57" s="83">
        <v>0</v>
      </c>
      <c r="U57" s="83">
        <v>5</v>
      </c>
      <c r="V57" s="85">
        <v>2</v>
      </c>
      <c r="W57" s="83">
        <v>1</v>
      </c>
      <c r="X57" s="83">
        <v>0</v>
      </c>
      <c r="Y57" s="83">
        <v>8</v>
      </c>
      <c r="Z57" s="83">
        <v>2188</v>
      </c>
      <c r="AA57" s="83">
        <v>0</v>
      </c>
      <c r="AB57" s="83">
        <v>0</v>
      </c>
      <c r="AC57" s="83">
        <v>0</v>
      </c>
      <c r="AD57" s="83">
        <v>0</v>
      </c>
      <c r="AE57" s="86" t="s">
        <v>69</v>
      </c>
      <c r="AF57" s="86"/>
      <c r="AG57" s="83">
        <v>0</v>
      </c>
      <c r="AH57" s="82">
        <v>65533</v>
      </c>
      <c r="AI57" s="83">
        <v>0</v>
      </c>
      <c r="AJ57" s="83">
        <v>1</v>
      </c>
      <c r="AK57" s="83"/>
      <c r="AL57" s="86">
        <f t="shared" si="3"/>
        <v>65533</v>
      </c>
      <c r="AM57" s="86">
        <v>0</v>
      </c>
      <c r="AN57" s="86">
        <v>1</v>
      </c>
      <c r="AO57" s="86">
        <v>1</v>
      </c>
      <c r="AP57" s="86">
        <v>0</v>
      </c>
      <c r="AQ57" s="86">
        <v>0</v>
      </c>
      <c r="AR57" s="24">
        <v>0</v>
      </c>
      <c r="AS57" s="86">
        <v>0</v>
      </c>
      <c r="AT57" s="86">
        <v>0</v>
      </c>
      <c r="AU57" s="86">
        <v>0</v>
      </c>
      <c r="AV57" s="86">
        <v>0</v>
      </c>
      <c r="AW57" s="21">
        <v>0</v>
      </c>
      <c r="AX57" s="21">
        <v>0</v>
      </c>
    </row>
    <row r="58" spans="1:50" s="28" customFormat="1" ht="13.2">
      <c r="A58" s="82">
        <v>22058</v>
      </c>
      <c r="B58" s="82" t="str">
        <f>"使用后增加"&amp;Z58&amp;"绑定元宝"</f>
        <v>使用后增加1000绑定元宝</v>
      </c>
      <c r="C58" s="88" t="s">
        <v>141</v>
      </c>
      <c r="D58" s="82">
        <v>1500</v>
      </c>
      <c r="E58" s="82">
        <v>3</v>
      </c>
      <c r="F58" s="82">
        <v>0</v>
      </c>
      <c r="G58" s="82">
        <v>1</v>
      </c>
      <c r="H58" s="82">
        <v>1</v>
      </c>
      <c r="I58" s="82">
        <v>0</v>
      </c>
      <c r="J58" s="82">
        <v>10000</v>
      </c>
      <c r="K58" s="82">
        <v>0</v>
      </c>
      <c r="L58" s="82">
        <v>10000</v>
      </c>
      <c r="M58" s="82">
        <v>1</v>
      </c>
      <c r="N58" s="82">
        <v>1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82">
        <v>0</v>
      </c>
      <c r="U58" s="82">
        <v>5</v>
      </c>
      <c r="V58" s="82">
        <v>2</v>
      </c>
      <c r="W58" s="82">
        <v>1</v>
      </c>
      <c r="X58" s="82">
        <v>0</v>
      </c>
      <c r="Y58" s="82">
        <v>8</v>
      </c>
      <c r="Z58" s="82">
        <v>1000</v>
      </c>
      <c r="AA58" s="82">
        <v>0</v>
      </c>
      <c r="AB58" s="82">
        <v>0</v>
      </c>
      <c r="AC58" s="82">
        <v>0</v>
      </c>
      <c r="AD58" s="82">
        <v>0</v>
      </c>
      <c r="AE58" s="82" t="s">
        <v>69</v>
      </c>
      <c r="AF58" s="82"/>
      <c r="AG58" s="82">
        <v>0</v>
      </c>
      <c r="AH58" s="82">
        <v>65533</v>
      </c>
      <c r="AI58" s="82">
        <v>0</v>
      </c>
      <c r="AJ58" s="82">
        <v>1</v>
      </c>
      <c r="AK58" s="82"/>
      <c r="AL58" s="82">
        <f t="shared" si="3"/>
        <v>65533</v>
      </c>
      <c r="AM58" s="82">
        <v>0</v>
      </c>
      <c r="AN58" s="82">
        <v>1</v>
      </c>
      <c r="AO58" s="82">
        <v>1</v>
      </c>
      <c r="AP58" s="82">
        <v>0</v>
      </c>
      <c r="AQ58" s="82">
        <v>0</v>
      </c>
      <c r="AR58" s="24">
        <v>0</v>
      </c>
      <c r="AS58" s="82">
        <v>0</v>
      </c>
      <c r="AT58" s="82">
        <v>0</v>
      </c>
      <c r="AU58" s="82">
        <v>0</v>
      </c>
      <c r="AV58" s="82">
        <v>0</v>
      </c>
      <c r="AW58" s="82">
        <v>0</v>
      </c>
      <c r="AX58" s="21">
        <v>0</v>
      </c>
    </row>
    <row r="59" spans="1:50" s="33" customFormat="1" ht="13.2">
      <c r="A59" s="89">
        <v>22060</v>
      </c>
      <c r="B59" s="83" t="str">
        <f>"使用后增加"&amp;C59</f>
        <v>使用后增加2588绑定元宝</v>
      </c>
      <c r="C59" s="90" t="s">
        <v>142</v>
      </c>
      <c r="D59" s="91">
        <v>1500</v>
      </c>
      <c r="E59" s="92">
        <v>3</v>
      </c>
      <c r="F59" s="92">
        <v>0</v>
      </c>
      <c r="G59" s="92">
        <v>1</v>
      </c>
      <c r="H59" s="92">
        <v>1</v>
      </c>
      <c r="I59" s="83">
        <v>0</v>
      </c>
      <c r="J59" s="92">
        <v>1000</v>
      </c>
      <c r="K59" s="83">
        <v>0</v>
      </c>
      <c r="L59" s="92">
        <v>1000</v>
      </c>
      <c r="M59" s="83">
        <v>1</v>
      </c>
      <c r="N59" s="92">
        <v>1</v>
      </c>
      <c r="O59" s="92">
        <v>0</v>
      </c>
      <c r="P59" s="92">
        <v>0</v>
      </c>
      <c r="Q59" s="92">
        <v>0</v>
      </c>
      <c r="R59" s="92">
        <v>0</v>
      </c>
      <c r="S59" s="92">
        <v>0</v>
      </c>
      <c r="T59" s="92">
        <v>0</v>
      </c>
      <c r="U59" s="92">
        <v>5</v>
      </c>
      <c r="V59" s="93">
        <v>2</v>
      </c>
      <c r="W59" s="83">
        <v>1</v>
      </c>
      <c r="X59" s="91">
        <v>0</v>
      </c>
      <c r="Y59" s="83">
        <v>8</v>
      </c>
      <c r="Z59" s="92">
        <v>2588</v>
      </c>
      <c r="AA59" s="92">
        <v>0</v>
      </c>
      <c r="AB59" s="92">
        <v>0</v>
      </c>
      <c r="AC59" s="91">
        <v>0</v>
      </c>
      <c r="AD59" s="92">
        <v>0</v>
      </c>
      <c r="AE59" s="93" t="s">
        <v>69</v>
      </c>
      <c r="AF59" s="93"/>
      <c r="AG59" s="92">
        <v>0</v>
      </c>
      <c r="AH59" s="82">
        <v>65533</v>
      </c>
      <c r="AI59" s="92">
        <v>0</v>
      </c>
      <c r="AJ59" s="92">
        <v>1</v>
      </c>
      <c r="AK59" s="92"/>
      <c r="AL59" s="93">
        <f t="shared" si="3"/>
        <v>65533</v>
      </c>
      <c r="AM59" s="93">
        <v>0</v>
      </c>
      <c r="AN59" s="93">
        <v>1</v>
      </c>
      <c r="AO59" s="86">
        <v>1</v>
      </c>
      <c r="AP59" s="93">
        <v>0</v>
      </c>
      <c r="AQ59" s="86">
        <v>0</v>
      </c>
      <c r="AR59" s="24">
        <v>0</v>
      </c>
      <c r="AS59" s="86">
        <v>0</v>
      </c>
      <c r="AT59" s="86">
        <v>0</v>
      </c>
      <c r="AU59" s="86">
        <v>0</v>
      </c>
      <c r="AV59" s="86">
        <v>0</v>
      </c>
      <c r="AW59" s="21">
        <v>0</v>
      </c>
      <c r="AX59" s="21">
        <v>0</v>
      </c>
    </row>
    <row r="60" spans="1:50" s="33" customFormat="1" ht="13.2">
      <c r="A60" s="89">
        <v>22061</v>
      </c>
      <c r="B60" s="83" t="str">
        <f>"使用后增加"&amp;C60</f>
        <v>使用后增加2588绑定元宝</v>
      </c>
      <c r="C60" s="90" t="s">
        <v>142</v>
      </c>
      <c r="D60" s="91">
        <v>1500</v>
      </c>
      <c r="E60" s="92">
        <v>3</v>
      </c>
      <c r="F60" s="92">
        <v>0</v>
      </c>
      <c r="G60" s="92">
        <v>1</v>
      </c>
      <c r="H60" s="92">
        <v>1</v>
      </c>
      <c r="I60" s="83">
        <v>0</v>
      </c>
      <c r="J60" s="92">
        <v>1000</v>
      </c>
      <c r="K60" s="83">
        <v>0</v>
      </c>
      <c r="L60" s="92">
        <v>1000</v>
      </c>
      <c r="M60" s="83">
        <v>1</v>
      </c>
      <c r="N60" s="92">
        <v>1</v>
      </c>
      <c r="O60" s="92">
        <v>0</v>
      </c>
      <c r="P60" s="92">
        <v>0</v>
      </c>
      <c r="Q60" s="92">
        <v>0</v>
      </c>
      <c r="R60" s="92">
        <v>0</v>
      </c>
      <c r="S60" s="92">
        <v>0</v>
      </c>
      <c r="T60" s="92">
        <v>0</v>
      </c>
      <c r="U60" s="92">
        <v>5</v>
      </c>
      <c r="V60" s="93">
        <v>2</v>
      </c>
      <c r="W60" s="83">
        <v>1</v>
      </c>
      <c r="X60" s="91">
        <v>0</v>
      </c>
      <c r="Y60" s="83">
        <v>8</v>
      </c>
      <c r="Z60" s="92">
        <v>2588</v>
      </c>
      <c r="AA60" s="92">
        <v>0</v>
      </c>
      <c r="AB60" s="92">
        <v>0</v>
      </c>
      <c r="AC60" s="91">
        <v>0</v>
      </c>
      <c r="AD60" s="92">
        <v>0</v>
      </c>
      <c r="AE60" s="93" t="s">
        <v>69</v>
      </c>
      <c r="AF60" s="93"/>
      <c r="AG60" s="92">
        <v>0</v>
      </c>
      <c r="AH60" s="82">
        <v>65533</v>
      </c>
      <c r="AI60" s="92">
        <v>0</v>
      </c>
      <c r="AJ60" s="92">
        <v>1</v>
      </c>
      <c r="AK60" s="92"/>
      <c r="AL60" s="93">
        <f t="shared" si="3"/>
        <v>65533</v>
      </c>
      <c r="AM60" s="93">
        <v>0</v>
      </c>
      <c r="AN60" s="93">
        <v>1</v>
      </c>
      <c r="AO60" s="86">
        <v>1</v>
      </c>
      <c r="AP60" s="93">
        <v>0</v>
      </c>
      <c r="AQ60" s="86">
        <v>0</v>
      </c>
      <c r="AR60" s="24">
        <v>0</v>
      </c>
      <c r="AS60" s="86">
        <v>0</v>
      </c>
      <c r="AT60" s="86">
        <v>0</v>
      </c>
      <c r="AU60" s="86">
        <v>0</v>
      </c>
      <c r="AV60" s="86">
        <v>0</v>
      </c>
      <c r="AW60" s="21">
        <v>0</v>
      </c>
      <c r="AX60" s="21">
        <v>0</v>
      </c>
    </row>
    <row r="61" spans="1:50" s="32" customFormat="1" ht="13.2">
      <c r="A61" s="82">
        <v>22062</v>
      </c>
      <c r="B61" s="83" t="str">
        <f>"使用后增加"&amp;C61</f>
        <v>使用后增加2888绑定元宝</v>
      </c>
      <c r="C61" s="84" t="s">
        <v>143</v>
      </c>
      <c r="D61" s="83">
        <v>1500</v>
      </c>
      <c r="E61" s="83">
        <v>3</v>
      </c>
      <c r="F61" s="83">
        <v>0</v>
      </c>
      <c r="G61" s="83">
        <v>1</v>
      </c>
      <c r="H61" s="83">
        <v>1</v>
      </c>
      <c r="I61" s="83">
        <v>0</v>
      </c>
      <c r="J61" s="83">
        <v>10000</v>
      </c>
      <c r="K61" s="83">
        <v>0</v>
      </c>
      <c r="L61" s="83">
        <v>10000</v>
      </c>
      <c r="M61" s="83">
        <v>1</v>
      </c>
      <c r="N61" s="83">
        <v>1</v>
      </c>
      <c r="O61" s="83">
        <v>0</v>
      </c>
      <c r="P61" s="83">
        <v>0</v>
      </c>
      <c r="Q61" s="83">
        <v>0</v>
      </c>
      <c r="R61" s="83">
        <v>0</v>
      </c>
      <c r="S61" s="83">
        <v>0</v>
      </c>
      <c r="T61" s="83">
        <v>0</v>
      </c>
      <c r="U61" s="83">
        <v>5</v>
      </c>
      <c r="V61" s="85">
        <v>2</v>
      </c>
      <c r="W61" s="83">
        <v>1</v>
      </c>
      <c r="X61" s="83">
        <v>0</v>
      </c>
      <c r="Y61" s="83">
        <v>8</v>
      </c>
      <c r="Z61" s="83">
        <v>2888</v>
      </c>
      <c r="AA61" s="83">
        <v>0</v>
      </c>
      <c r="AB61" s="83">
        <v>0</v>
      </c>
      <c r="AC61" s="83">
        <v>0</v>
      </c>
      <c r="AD61" s="83">
        <v>0</v>
      </c>
      <c r="AE61" s="86" t="s">
        <v>69</v>
      </c>
      <c r="AF61" s="86"/>
      <c r="AG61" s="83">
        <v>0</v>
      </c>
      <c r="AH61" s="82">
        <v>65533</v>
      </c>
      <c r="AI61" s="83">
        <v>0</v>
      </c>
      <c r="AJ61" s="83">
        <v>1</v>
      </c>
      <c r="AK61" s="83"/>
      <c r="AL61" s="86">
        <f t="shared" si="3"/>
        <v>65533</v>
      </c>
      <c r="AM61" s="86">
        <v>0</v>
      </c>
      <c r="AN61" s="86">
        <v>1</v>
      </c>
      <c r="AO61" s="86">
        <v>1</v>
      </c>
      <c r="AP61" s="86">
        <v>0</v>
      </c>
      <c r="AQ61" s="86">
        <v>0</v>
      </c>
      <c r="AR61" s="24">
        <v>0</v>
      </c>
      <c r="AS61" s="86">
        <v>0</v>
      </c>
      <c r="AT61" s="86">
        <v>0</v>
      </c>
      <c r="AU61" s="86">
        <v>0</v>
      </c>
      <c r="AV61" s="86">
        <v>0</v>
      </c>
      <c r="AW61" s="21">
        <v>0</v>
      </c>
      <c r="AX61" s="21">
        <v>0</v>
      </c>
    </row>
    <row r="62" spans="1:50" s="32" customFormat="1" ht="13.2">
      <c r="A62" s="89">
        <v>22063</v>
      </c>
      <c r="B62" s="83" t="s">
        <v>144</v>
      </c>
      <c r="C62" s="84" t="s">
        <v>144</v>
      </c>
      <c r="D62" s="83">
        <v>1500</v>
      </c>
      <c r="E62" s="83">
        <v>5</v>
      </c>
      <c r="F62" s="83">
        <v>1</v>
      </c>
      <c r="G62" s="83">
        <v>1</v>
      </c>
      <c r="H62" s="83">
        <v>1</v>
      </c>
      <c r="I62" s="83">
        <v>0</v>
      </c>
      <c r="J62" s="83">
        <v>1000</v>
      </c>
      <c r="K62" s="83">
        <v>0</v>
      </c>
      <c r="L62" s="83">
        <v>1000</v>
      </c>
      <c r="M62" s="83">
        <v>99</v>
      </c>
      <c r="N62" s="83">
        <v>1</v>
      </c>
      <c r="O62" s="83">
        <v>0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5</v>
      </c>
      <c r="V62" s="85">
        <v>2</v>
      </c>
      <c r="W62" s="83">
        <v>1</v>
      </c>
      <c r="X62" s="83">
        <v>0</v>
      </c>
      <c r="Y62" s="83">
        <v>99</v>
      </c>
      <c r="Z62" s="83">
        <v>60</v>
      </c>
      <c r="AA62" s="83">
        <v>0</v>
      </c>
      <c r="AB62" s="83">
        <v>0</v>
      </c>
      <c r="AC62" s="83">
        <v>0</v>
      </c>
      <c r="AD62" s="83">
        <v>0</v>
      </c>
      <c r="AE62" s="86" t="s">
        <v>69</v>
      </c>
      <c r="AF62" s="86"/>
      <c r="AG62" s="83">
        <v>0</v>
      </c>
      <c r="AH62" s="82">
        <v>65534</v>
      </c>
      <c r="AI62" s="83">
        <v>0</v>
      </c>
      <c r="AJ62" s="83">
        <v>1</v>
      </c>
      <c r="AK62" s="83"/>
      <c r="AL62" s="86">
        <f t="shared" si="3"/>
        <v>65534</v>
      </c>
      <c r="AM62" s="86">
        <v>0</v>
      </c>
      <c r="AN62" s="86">
        <v>1</v>
      </c>
      <c r="AO62" s="86">
        <v>1</v>
      </c>
      <c r="AP62" s="86">
        <v>0</v>
      </c>
      <c r="AQ62" s="86">
        <v>0</v>
      </c>
      <c r="AR62" s="24">
        <v>0</v>
      </c>
      <c r="AS62" s="86">
        <v>0</v>
      </c>
      <c r="AT62" s="86">
        <v>0</v>
      </c>
      <c r="AU62" s="86">
        <v>0</v>
      </c>
      <c r="AV62" s="86">
        <v>0</v>
      </c>
      <c r="AW62" s="21">
        <v>0</v>
      </c>
      <c r="AX62" s="21">
        <v>1</v>
      </c>
    </row>
    <row r="63" spans="1:50" s="32" customFormat="1" ht="13.2">
      <c r="A63" s="82">
        <v>22064</v>
      </c>
      <c r="B63" s="83" t="s">
        <v>145</v>
      </c>
      <c r="C63" s="84" t="s">
        <v>145</v>
      </c>
      <c r="D63" s="83">
        <v>1500</v>
      </c>
      <c r="E63" s="83">
        <v>5</v>
      </c>
      <c r="F63" s="83">
        <v>1</v>
      </c>
      <c r="G63" s="83">
        <v>1</v>
      </c>
      <c r="H63" s="83">
        <v>1</v>
      </c>
      <c r="I63" s="83">
        <v>0</v>
      </c>
      <c r="J63" s="83">
        <v>1000</v>
      </c>
      <c r="K63" s="83">
        <v>0</v>
      </c>
      <c r="L63" s="83">
        <v>1000</v>
      </c>
      <c r="M63" s="83">
        <v>99</v>
      </c>
      <c r="N63" s="83">
        <v>1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3">
        <v>0</v>
      </c>
      <c r="U63" s="83">
        <v>5</v>
      </c>
      <c r="V63" s="85">
        <v>2</v>
      </c>
      <c r="W63" s="83">
        <v>1</v>
      </c>
      <c r="X63" s="83">
        <v>0</v>
      </c>
      <c r="Y63" s="83">
        <v>99</v>
      </c>
      <c r="Z63" s="83">
        <v>300</v>
      </c>
      <c r="AA63" s="83">
        <v>0</v>
      </c>
      <c r="AB63" s="83">
        <v>0</v>
      </c>
      <c r="AC63" s="83">
        <v>0</v>
      </c>
      <c r="AD63" s="83">
        <v>0</v>
      </c>
      <c r="AE63" s="86" t="s">
        <v>69</v>
      </c>
      <c r="AF63" s="86"/>
      <c r="AG63" s="83">
        <v>0</v>
      </c>
      <c r="AH63" s="82">
        <v>65534</v>
      </c>
      <c r="AI63" s="83">
        <v>0</v>
      </c>
      <c r="AJ63" s="83">
        <v>1</v>
      </c>
      <c r="AK63" s="83"/>
      <c r="AL63" s="86">
        <f t="shared" si="3"/>
        <v>65534</v>
      </c>
      <c r="AM63" s="86">
        <v>0</v>
      </c>
      <c r="AN63" s="86">
        <v>1</v>
      </c>
      <c r="AO63" s="86">
        <v>1</v>
      </c>
      <c r="AP63" s="86">
        <v>0</v>
      </c>
      <c r="AQ63" s="86">
        <v>0</v>
      </c>
      <c r="AR63" s="24">
        <v>0</v>
      </c>
      <c r="AS63" s="86">
        <v>0</v>
      </c>
      <c r="AT63" s="86">
        <v>0</v>
      </c>
      <c r="AU63" s="86">
        <v>0</v>
      </c>
      <c r="AV63" s="86">
        <v>0</v>
      </c>
      <c r="AW63" s="21">
        <v>0</v>
      </c>
      <c r="AX63" s="21">
        <v>1</v>
      </c>
    </row>
    <row r="64" spans="1:50" s="32" customFormat="1" ht="13.2">
      <c r="A64" s="89">
        <v>22065</v>
      </c>
      <c r="B64" s="83" t="s">
        <v>146</v>
      </c>
      <c r="C64" s="84" t="s">
        <v>146</v>
      </c>
      <c r="D64" s="83">
        <v>1500</v>
      </c>
      <c r="E64" s="83">
        <v>5</v>
      </c>
      <c r="F64" s="83">
        <v>1</v>
      </c>
      <c r="G64" s="83">
        <v>1</v>
      </c>
      <c r="H64" s="83">
        <v>1</v>
      </c>
      <c r="I64" s="83">
        <v>0</v>
      </c>
      <c r="J64" s="83">
        <v>1000</v>
      </c>
      <c r="K64" s="83">
        <v>0</v>
      </c>
      <c r="L64" s="83">
        <v>1000</v>
      </c>
      <c r="M64" s="83">
        <v>99</v>
      </c>
      <c r="N64" s="83">
        <v>1</v>
      </c>
      <c r="O64" s="83">
        <v>0</v>
      </c>
      <c r="P64" s="83">
        <v>0</v>
      </c>
      <c r="Q64" s="83">
        <v>0</v>
      </c>
      <c r="R64" s="83">
        <v>0</v>
      </c>
      <c r="S64" s="83">
        <v>0</v>
      </c>
      <c r="T64" s="83">
        <v>0</v>
      </c>
      <c r="U64" s="83">
        <v>5</v>
      </c>
      <c r="V64" s="85">
        <v>2</v>
      </c>
      <c r="W64" s="83">
        <v>1</v>
      </c>
      <c r="X64" s="83">
        <v>0</v>
      </c>
      <c r="Y64" s="83">
        <v>99</v>
      </c>
      <c r="Z64" s="83">
        <v>980</v>
      </c>
      <c r="AA64" s="83">
        <v>0</v>
      </c>
      <c r="AB64" s="83">
        <v>0</v>
      </c>
      <c r="AC64" s="83">
        <v>0</v>
      </c>
      <c r="AD64" s="83">
        <v>0</v>
      </c>
      <c r="AE64" s="86" t="s">
        <v>69</v>
      </c>
      <c r="AF64" s="86"/>
      <c r="AG64" s="83">
        <v>0</v>
      </c>
      <c r="AH64" s="82">
        <v>65534</v>
      </c>
      <c r="AI64" s="83">
        <v>0</v>
      </c>
      <c r="AJ64" s="83">
        <v>1</v>
      </c>
      <c r="AK64" s="83"/>
      <c r="AL64" s="86">
        <f t="shared" si="3"/>
        <v>65534</v>
      </c>
      <c r="AM64" s="86">
        <v>0</v>
      </c>
      <c r="AN64" s="86">
        <v>1</v>
      </c>
      <c r="AO64" s="86">
        <v>1</v>
      </c>
      <c r="AP64" s="86">
        <v>0</v>
      </c>
      <c r="AQ64" s="86">
        <v>0</v>
      </c>
      <c r="AR64" s="24">
        <v>0</v>
      </c>
      <c r="AS64" s="86">
        <v>0</v>
      </c>
      <c r="AT64" s="86">
        <v>0</v>
      </c>
      <c r="AU64" s="86">
        <v>0</v>
      </c>
      <c r="AV64" s="86">
        <v>0</v>
      </c>
      <c r="AW64" s="21">
        <v>0</v>
      </c>
      <c r="AX64" s="21">
        <v>1</v>
      </c>
    </row>
    <row r="65" spans="1:50" s="32" customFormat="1" ht="13.2">
      <c r="A65" s="82">
        <v>22066</v>
      </c>
      <c r="B65" s="83" t="s">
        <v>147</v>
      </c>
      <c r="C65" s="84" t="s">
        <v>147</v>
      </c>
      <c r="D65" s="83">
        <v>1500</v>
      </c>
      <c r="E65" s="83">
        <v>5</v>
      </c>
      <c r="F65" s="83">
        <v>1</v>
      </c>
      <c r="G65" s="83">
        <v>1</v>
      </c>
      <c r="H65" s="83">
        <v>1</v>
      </c>
      <c r="I65" s="83">
        <v>0</v>
      </c>
      <c r="J65" s="83">
        <v>1000</v>
      </c>
      <c r="K65" s="83">
        <v>0</v>
      </c>
      <c r="L65" s="83">
        <v>1000</v>
      </c>
      <c r="M65" s="83">
        <v>99</v>
      </c>
      <c r="N65" s="83">
        <v>1</v>
      </c>
      <c r="O65" s="83">
        <v>0</v>
      </c>
      <c r="P65" s="83">
        <v>0</v>
      </c>
      <c r="Q65" s="83">
        <v>0</v>
      </c>
      <c r="R65" s="83">
        <v>0</v>
      </c>
      <c r="S65" s="83">
        <v>0</v>
      </c>
      <c r="T65" s="83">
        <v>0</v>
      </c>
      <c r="U65" s="83">
        <v>5</v>
      </c>
      <c r="V65" s="85">
        <v>2</v>
      </c>
      <c r="W65" s="83">
        <v>1</v>
      </c>
      <c r="X65" s="83">
        <v>0</v>
      </c>
      <c r="Y65" s="83">
        <v>99</v>
      </c>
      <c r="Z65" s="83">
        <v>1980</v>
      </c>
      <c r="AA65" s="83">
        <v>0</v>
      </c>
      <c r="AB65" s="83">
        <v>0</v>
      </c>
      <c r="AC65" s="83">
        <v>0</v>
      </c>
      <c r="AD65" s="83">
        <v>0</v>
      </c>
      <c r="AE65" s="86" t="s">
        <v>69</v>
      </c>
      <c r="AF65" s="86"/>
      <c r="AG65" s="83">
        <v>0</v>
      </c>
      <c r="AH65" s="82">
        <v>65534</v>
      </c>
      <c r="AI65" s="83">
        <v>0</v>
      </c>
      <c r="AJ65" s="83">
        <v>1</v>
      </c>
      <c r="AK65" s="83"/>
      <c r="AL65" s="86">
        <f t="shared" si="3"/>
        <v>65534</v>
      </c>
      <c r="AM65" s="86">
        <v>0</v>
      </c>
      <c r="AN65" s="86">
        <v>1</v>
      </c>
      <c r="AO65" s="86">
        <v>1</v>
      </c>
      <c r="AP65" s="86">
        <v>0</v>
      </c>
      <c r="AQ65" s="86">
        <v>0</v>
      </c>
      <c r="AR65" s="24">
        <v>0</v>
      </c>
      <c r="AS65" s="86">
        <v>0</v>
      </c>
      <c r="AT65" s="86">
        <v>0</v>
      </c>
      <c r="AU65" s="86">
        <v>0</v>
      </c>
      <c r="AV65" s="86">
        <v>0</v>
      </c>
      <c r="AW65" s="21">
        <v>0</v>
      </c>
      <c r="AX65" s="21">
        <v>1</v>
      </c>
    </row>
    <row r="66" spans="1:50" s="32" customFormat="1" ht="13.2">
      <c r="A66" s="89">
        <v>22067</v>
      </c>
      <c r="B66" s="83" t="s">
        <v>148</v>
      </c>
      <c r="C66" s="84" t="s">
        <v>148</v>
      </c>
      <c r="D66" s="83">
        <v>1500</v>
      </c>
      <c r="E66" s="83">
        <v>5</v>
      </c>
      <c r="F66" s="83">
        <v>1</v>
      </c>
      <c r="G66" s="83">
        <v>1</v>
      </c>
      <c r="H66" s="83">
        <v>1</v>
      </c>
      <c r="I66" s="83">
        <v>0</v>
      </c>
      <c r="J66" s="83">
        <v>1000</v>
      </c>
      <c r="K66" s="83">
        <v>0</v>
      </c>
      <c r="L66" s="83">
        <v>1000</v>
      </c>
      <c r="M66" s="83">
        <v>99</v>
      </c>
      <c r="N66" s="83">
        <v>1</v>
      </c>
      <c r="O66" s="83">
        <v>0</v>
      </c>
      <c r="P66" s="83">
        <v>0</v>
      </c>
      <c r="Q66" s="83">
        <v>0</v>
      </c>
      <c r="R66" s="83">
        <v>0</v>
      </c>
      <c r="S66" s="83">
        <v>0</v>
      </c>
      <c r="T66" s="83">
        <v>0</v>
      </c>
      <c r="U66" s="83">
        <v>5</v>
      </c>
      <c r="V66" s="85">
        <v>2</v>
      </c>
      <c r="W66" s="83">
        <v>1</v>
      </c>
      <c r="X66" s="83">
        <v>0</v>
      </c>
      <c r="Y66" s="83">
        <v>99</v>
      </c>
      <c r="Z66" s="83">
        <v>3280</v>
      </c>
      <c r="AA66" s="83">
        <v>0</v>
      </c>
      <c r="AB66" s="83">
        <v>0</v>
      </c>
      <c r="AC66" s="83">
        <v>0</v>
      </c>
      <c r="AD66" s="83">
        <v>0</v>
      </c>
      <c r="AE66" s="86" t="s">
        <v>69</v>
      </c>
      <c r="AF66" s="86"/>
      <c r="AG66" s="83">
        <v>0</v>
      </c>
      <c r="AH66" s="82">
        <v>65534</v>
      </c>
      <c r="AI66" s="83">
        <v>0</v>
      </c>
      <c r="AJ66" s="83">
        <v>1</v>
      </c>
      <c r="AK66" s="83"/>
      <c r="AL66" s="86">
        <f t="shared" si="3"/>
        <v>65534</v>
      </c>
      <c r="AM66" s="86">
        <v>0</v>
      </c>
      <c r="AN66" s="86">
        <v>1</v>
      </c>
      <c r="AO66" s="86">
        <v>1</v>
      </c>
      <c r="AP66" s="86">
        <v>0</v>
      </c>
      <c r="AQ66" s="86">
        <v>0</v>
      </c>
      <c r="AR66" s="24">
        <v>0</v>
      </c>
      <c r="AS66" s="86">
        <v>0</v>
      </c>
      <c r="AT66" s="86">
        <v>0</v>
      </c>
      <c r="AU66" s="86">
        <v>0</v>
      </c>
      <c r="AV66" s="86">
        <v>0</v>
      </c>
      <c r="AW66" s="21">
        <v>0</v>
      </c>
      <c r="AX66" s="21">
        <v>1</v>
      </c>
    </row>
    <row r="67" spans="1:50" s="32" customFormat="1" ht="13.2">
      <c r="A67" s="82">
        <v>22068</v>
      </c>
      <c r="B67" s="83" t="s">
        <v>149</v>
      </c>
      <c r="C67" s="84" t="s">
        <v>149</v>
      </c>
      <c r="D67" s="83">
        <v>1500</v>
      </c>
      <c r="E67" s="83">
        <v>5</v>
      </c>
      <c r="F67" s="83">
        <v>1</v>
      </c>
      <c r="G67" s="83">
        <v>1</v>
      </c>
      <c r="H67" s="83">
        <v>1</v>
      </c>
      <c r="I67" s="83">
        <v>0</v>
      </c>
      <c r="J67" s="83">
        <v>1000</v>
      </c>
      <c r="K67" s="83">
        <v>0</v>
      </c>
      <c r="L67" s="83">
        <v>1000</v>
      </c>
      <c r="M67" s="83">
        <v>99</v>
      </c>
      <c r="N67" s="83">
        <v>1</v>
      </c>
      <c r="O67" s="83">
        <v>0</v>
      </c>
      <c r="P67" s="83">
        <v>0</v>
      </c>
      <c r="Q67" s="83">
        <v>0</v>
      </c>
      <c r="R67" s="83">
        <v>0</v>
      </c>
      <c r="S67" s="83">
        <v>0</v>
      </c>
      <c r="T67" s="83">
        <v>0</v>
      </c>
      <c r="U67" s="83">
        <v>5</v>
      </c>
      <c r="V67" s="85">
        <v>2</v>
      </c>
      <c r="W67" s="83">
        <v>1</v>
      </c>
      <c r="X67" s="83">
        <v>0</v>
      </c>
      <c r="Y67" s="83">
        <v>99</v>
      </c>
      <c r="Z67" s="83">
        <v>6480</v>
      </c>
      <c r="AA67" s="83">
        <v>0</v>
      </c>
      <c r="AB67" s="83">
        <v>0</v>
      </c>
      <c r="AC67" s="83">
        <v>0</v>
      </c>
      <c r="AD67" s="83">
        <v>0</v>
      </c>
      <c r="AE67" s="86" t="s">
        <v>69</v>
      </c>
      <c r="AF67" s="86"/>
      <c r="AG67" s="83">
        <v>0</v>
      </c>
      <c r="AH67" s="82">
        <v>65534</v>
      </c>
      <c r="AI67" s="83">
        <v>0</v>
      </c>
      <c r="AJ67" s="83">
        <v>1</v>
      </c>
      <c r="AK67" s="83"/>
      <c r="AL67" s="86">
        <f t="shared" si="3"/>
        <v>65534</v>
      </c>
      <c r="AM67" s="86">
        <v>0</v>
      </c>
      <c r="AN67" s="86">
        <v>1</v>
      </c>
      <c r="AO67" s="86">
        <v>1</v>
      </c>
      <c r="AP67" s="86">
        <v>0</v>
      </c>
      <c r="AQ67" s="86">
        <v>0</v>
      </c>
      <c r="AR67" s="24">
        <v>0</v>
      </c>
      <c r="AS67" s="86">
        <v>0</v>
      </c>
      <c r="AT67" s="86">
        <v>0</v>
      </c>
      <c r="AU67" s="86">
        <v>0</v>
      </c>
      <c r="AV67" s="86">
        <v>0</v>
      </c>
      <c r="AW67" s="21">
        <v>0</v>
      </c>
      <c r="AX67" s="21">
        <v>1</v>
      </c>
    </row>
    <row r="68" spans="1:50" s="32" customFormat="1" ht="13.2">
      <c r="A68" s="89">
        <v>22069</v>
      </c>
      <c r="B68" s="83" t="s">
        <v>150</v>
      </c>
      <c r="C68" s="84" t="s">
        <v>150</v>
      </c>
      <c r="D68" s="83">
        <v>1500</v>
      </c>
      <c r="E68" s="83">
        <v>5</v>
      </c>
      <c r="F68" s="83">
        <v>1</v>
      </c>
      <c r="G68" s="83">
        <v>1</v>
      </c>
      <c r="H68" s="83">
        <v>1</v>
      </c>
      <c r="I68" s="83">
        <v>0</v>
      </c>
      <c r="J68" s="83">
        <v>1000</v>
      </c>
      <c r="K68" s="83">
        <v>0</v>
      </c>
      <c r="L68" s="83">
        <v>1000</v>
      </c>
      <c r="M68" s="83">
        <v>99</v>
      </c>
      <c r="N68" s="83">
        <v>1</v>
      </c>
      <c r="O68" s="83">
        <v>0</v>
      </c>
      <c r="P68" s="83">
        <v>0</v>
      </c>
      <c r="Q68" s="83">
        <v>0</v>
      </c>
      <c r="R68" s="83">
        <v>0</v>
      </c>
      <c r="S68" s="83">
        <v>0</v>
      </c>
      <c r="T68" s="83">
        <v>0</v>
      </c>
      <c r="U68" s="83">
        <v>5</v>
      </c>
      <c r="V68" s="85">
        <v>2</v>
      </c>
      <c r="W68" s="83">
        <v>1</v>
      </c>
      <c r="X68" s="83">
        <v>0</v>
      </c>
      <c r="Y68" s="83">
        <v>99</v>
      </c>
      <c r="Z68" s="83">
        <v>20000</v>
      </c>
      <c r="AA68" s="83">
        <v>0</v>
      </c>
      <c r="AB68" s="83">
        <v>0</v>
      </c>
      <c r="AC68" s="83">
        <v>0</v>
      </c>
      <c r="AD68" s="83">
        <v>0</v>
      </c>
      <c r="AE68" s="86" t="s">
        <v>69</v>
      </c>
      <c r="AF68" s="86"/>
      <c r="AG68" s="83">
        <v>0</v>
      </c>
      <c r="AH68" s="82">
        <v>65534</v>
      </c>
      <c r="AI68" s="83">
        <v>0</v>
      </c>
      <c r="AJ68" s="83">
        <v>1</v>
      </c>
      <c r="AK68" s="83"/>
      <c r="AL68" s="86">
        <f t="shared" si="3"/>
        <v>65534</v>
      </c>
      <c r="AM68" s="86">
        <v>0</v>
      </c>
      <c r="AN68" s="86">
        <v>1</v>
      </c>
      <c r="AO68" s="86">
        <v>1</v>
      </c>
      <c r="AP68" s="86">
        <v>0</v>
      </c>
      <c r="AQ68" s="86">
        <v>0</v>
      </c>
      <c r="AR68" s="24">
        <v>0</v>
      </c>
      <c r="AS68" s="86">
        <v>0</v>
      </c>
      <c r="AT68" s="86">
        <v>0</v>
      </c>
      <c r="AU68" s="86">
        <v>0</v>
      </c>
      <c r="AV68" s="86">
        <v>0</v>
      </c>
      <c r="AW68" s="21">
        <v>0</v>
      </c>
      <c r="AX68" s="21">
        <v>1</v>
      </c>
    </row>
    <row r="69" spans="1:50" s="32" customFormat="1" ht="13.2">
      <c r="A69" s="82">
        <v>22070</v>
      </c>
      <c r="B69" s="83" t="s">
        <v>151</v>
      </c>
      <c r="C69" s="84" t="s">
        <v>151</v>
      </c>
      <c r="D69" s="83">
        <v>1500</v>
      </c>
      <c r="E69" s="83">
        <v>5</v>
      </c>
      <c r="F69" s="83">
        <v>1</v>
      </c>
      <c r="G69" s="83">
        <v>1</v>
      </c>
      <c r="H69" s="83">
        <v>1</v>
      </c>
      <c r="I69" s="83">
        <v>0</v>
      </c>
      <c r="J69" s="83">
        <v>1000</v>
      </c>
      <c r="K69" s="83">
        <v>0</v>
      </c>
      <c r="L69" s="83">
        <v>1000</v>
      </c>
      <c r="M69" s="83">
        <v>99</v>
      </c>
      <c r="N69" s="83">
        <v>1</v>
      </c>
      <c r="O69" s="83">
        <v>0</v>
      </c>
      <c r="P69" s="83">
        <v>0</v>
      </c>
      <c r="Q69" s="83">
        <v>0</v>
      </c>
      <c r="R69" s="83">
        <v>0</v>
      </c>
      <c r="S69" s="83">
        <v>0</v>
      </c>
      <c r="T69" s="83">
        <v>0</v>
      </c>
      <c r="U69" s="83">
        <v>5</v>
      </c>
      <c r="V69" s="85">
        <v>2</v>
      </c>
      <c r="W69" s="83">
        <v>1</v>
      </c>
      <c r="X69" s="83">
        <v>0</v>
      </c>
      <c r="Y69" s="83">
        <v>99</v>
      </c>
      <c r="Z69" s="83">
        <v>50000</v>
      </c>
      <c r="AA69" s="83">
        <v>0</v>
      </c>
      <c r="AB69" s="83">
        <v>0</v>
      </c>
      <c r="AC69" s="83">
        <v>0</v>
      </c>
      <c r="AD69" s="83">
        <v>0</v>
      </c>
      <c r="AE69" s="86" t="s">
        <v>69</v>
      </c>
      <c r="AF69" s="86"/>
      <c r="AG69" s="83">
        <v>0</v>
      </c>
      <c r="AH69" s="82">
        <v>65534</v>
      </c>
      <c r="AI69" s="83">
        <v>0</v>
      </c>
      <c r="AJ69" s="83">
        <v>1</v>
      </c>
      <c r="AK69" s="83"/>
      <c r="AL69" s="86">
        <f t="shared" si="3"/>
        <v>65534</v>
      </c>
      <c r="AM69" s="86">
        <v>0</v>
      </c>
      <c r="AN69" s="86">
        <v>1</v>
      </c>
      <c r="AO69" s="86">
        <v>1</v>
      </c>
      <c r="AP69" s="86">
        <v>0</v>
      </c>
      <c r="AQ69" s="86">
        <v>0</v>
      </c>
      <c r="AR69" s="24">
        <v>0</v>
      </c>
      <c r="AS69" s="86">
        <v>0</v>
      </c>
      <c r="AT69" s="86">
        <v>0</v>
      </c>
      <c r="AU69" s="86">
        <v>0</v>
      </c>
      <c r="AV69" s="86">
        <v>0</v>
      </c>
      <c r="AW69" s="21">
        <v>0</v>
      </c>
      <c r="AX69" s="21">
        <v>1</v>
      </c>
    </row>
    <row r="70" spans="1:50" s="32" customFormat="1" ht="13.2">
      <c r="A70" s="82">
        <v>22071</v>
      </c>
      <c r="B70" s="83" t="s">
        <v>152</v>
      </c>
      <c r="C70" s="84" t="s">
        <v>152</v>
      </c>
      <c r="D70" s="83">
        <v>1500</v>
      </c>
      <c r="E70" s="83">
        <v>5</v>
      </c>
      <c r="F70" s="83">
        <v>1</v>
      </c>
      <c r="G70" s="83">
        <v>1</v>
      </c>
      <c r="H70" s="83">
        <v>1</v>
      </c>
      <c r="I70" s="83">
        <v>0</v>
      </c>
      <c r="J70" s="83">
        <v>1000</v>
      </c>
      <c r="K70" s="83">
        <v>0</v>
      </c>
      <c r="L70" s="83">
        <v>1000</v>
      </c>
      <c r="M70" s="83">
        <v>99</v>
      </c>
      <c r="N70" s="83">
        <v>1</v>
      </c>
      <c r="O70" s="83">
        <v>0</v>
      </c>
      <c r="P70" s="83">
        <v>0</v>
      </c>
      <c r="Q70" s="83">
        <v>0</v>
      </c>
      <c r="R70" s="83">
        <v>0</v>
      </c>
      <c r="S70" s="83">
        <v>0</v>
      </c>
      <c r="T70" s="83">
        <v>0</v>
      </c>
      <c r="U70" s="83">
        <v>5</v>
      </c>
      <c r="V70" s="85">
        <v>2</v>
      </c>
      <c r="W70" s="83">
        <v>1</v>
      </c>
      <c r="X70" s="83">
        <v>0</v>
      </c>
      <c r="Y70" s="83">
        <v>99</v>
      </c>
      <c r="Z70" s="83">
        <v>880</v>
      </c>
      <c r="AA70" s="83">
        <v>0</v>
      </c>
      <c r="AB70" s="83">
        <v>0</v>
      </c>
      <c r="AC70" s="83">
        <v>0</v>
      </c>
      <c r="AD70" s="83">
        <v>0</v>
      </c>
      <c r="AE70" s="86" t="s">
        <v>69</v>
      </c>
      <c r="AF70" s="86"/>
      <c r="AG70" s="83">
        <v>0</v>
      </c>
      <c r="AH70" s="82">
        <v>65534</v>
      </c>
      <c r="AI70" s="83">
        <v>0</v>
      </c>
      <c r="AJ70" s="83">
        <v>1</v>
      </c>
      <c r="AK70" s="83"/>
      <c r="AL70" s="86">
        <f t="shared" si="3"/>
        <v>65534</v>
      </c>
      <c r="AM70" s="86">
        <v>0</v>
      </c>
      <c r="AN70" s="86">
        <v>1</v>
      </c>
      <c r="AO70" s="86">
        <v>1</v>
      </c>
      <c r="AP70" s="86">
        <v>0</v>
      </c>
      <c r="AQ70" s="86">
        <v>0</v>
      </c>
      <c r="AR70" s="24">
        <v>0</v>
      </c>
      <c r="AS70" s="86">
        <v>0</v>
      </c>
      <c r="AT70" s="86">
        <v>0</v>
      </c>
      <c r="AU70" s="86">
        <v>0</v>
      </c>
      <c r="AV70" s="86">
        <v>0</v>
      </c>
      <c r="AW70" s="21">
        <v>0</v>
      </c>
      <c r="AX70" s="21">
        <v>1</v>
      </c>
    </row>
    <row r="71" spans="1:50" s="32" customFormat="1" ht="13.2">
      <c r="A71" s="82">
        <v>22072</v>
      </c>
      <c r="B71" s="83" t="s">
        <v>153</v>
      </c>
      <c r="C71" s="84" t="s">
        <v>153</v>
      </c>
      <c r="D71" s="83">
        <v>1500</v>
      </c>
      <c r="E71" s="83">
        <v>5</v>
      </c>
      <c r="F71" s="83">
        <v>1</v>
      </c>
      <c r="G71" s="83">
        <v>1</v>
      </c>
      <c r="H71" s="83">
        <v>1</v>
      </c>
      <c r="I71" s="83">
        <v>0</v>
      </c>
      <c r="J71" s="83">
        <v>1000</v>
      </c>
      <c r="K71" s="83">
        <v>0</v>
      </c>
      <c r="L71" s="83">
        <v>1000</v>
      </c>
      <c r="M71" s="83">
        <v>99</v>
      </c>
      <c r="N71" s="83">
        <v>1</v>
      </c>
      <c r="O71" s="83">
        <v>0</v>
      </c>
      <c r="P71" s="83">
        <v>0</v>
      </c>
      <c r="Q71" s="83">
        <v>0</v>
      </c>
      <c r="R71" s="83">
        <v>0</v>
      </c>
      <c r="S71" s="83">
        <v>0</v>
      </c>
      <c r="T71" s="83">
        <v>0</v>
      </c>
      <c r="U71" s="83">
        <v>5</v>
      </c>
      <c r="V71" s="85">
        <v>2</v>
      </c>
      <c r="W71" s="83">
        <v>1</v>
      </c>
      <c r="X71" s="83">
        <v>0</v>
      </c>
      <c r="Y71" s="83">
        <v>99</v>
      </c>
      <c r="Z71" s="83">
        <v>1880</v>
      </c>
      <c r="AA71" s="83">
        <v>0</v>
      </c>
      <c r="AB71" s="83">
        <v>0</v>
      </c>
      <c r="AC71" s="83">
        <v>0</v>
      </c>
      <c r="AD71" s="83">
        <v>0</v>
      </c>
      <c r="AE71" s="86" t="s">
        <v>69</v>
      </c>
      <c r="AF71" s="86"/>
      <c r="AG71" s="83">
        <v>0</v>
      </c>
      <c r="AH71" s="82">
        <v>65534</v>
      </c>
      <c r="AI71" s="83">
        <v>0</v>
      </c>
      <c r="AJ71" s="83">
        <v>1</v>
      </c>
      <c r="AK71" s="83"/>
      <c r="AL71" s="86">
        <f t="shared" si="3"/>
        <v>65534</v>
      </c>
      <c r="AM71" s="86">
        <v>0</v>
      </c>
      <c r="AN71" s="86">
        <v>1</v>
      </c>
      <c r="AO71" s="86">
        <v>1</v>
      </c>
      <c r="AP71" s="86">
        <v>0</v>
      </c>
      <c r="AQ71" s="86">
        <v>0</v>
      </c>
      <c r="AR71" s="24">
        <v>0</v>
      </c>
      <c r="AS71" s="86">
        <v>0</v>
      </c>
      <c r="AT71" s="86">
        <v>0</v>
      </c>
      <c r="AU71" s="86">
        <v>0</v>
      </c>
      <c r="AV71" s="86">
        <v>0</v>
      </c>
      <c r="AW71" s="21">
        <v>0</v>
      </c>
      <c r="AX71" s="21">
        <v>1</v>
      </c>
    </row>
    <row r="72" spans="1:50" s="32" customFormat="1" ht="13.2">
      <c r="A72" s="82">
        <v>22073</v>
      </c>
      <c r="B72" s="83" t="s">
        <v>154</v>
      </c>
      <c r="C72" s="84" t="s">
        <v>154</v>
      </c>
      <c r="D72" s="83">
        <v>1500</v>
      </c>
      <c r="E72" s="83">
        <v>5</v>
      </c>
      <c r="F72" s="83">
        <v>1</v>
      </c>
      <c r="G72" s="83">
        <v>1</v>
      </c>
      <c r="H72" s="83">
        <v>1</v>
      </c>
      <c r="I72" s="83">
        <v>0</v>
      </c>
      <c r="J72" s="83">
        <v>1000</v>
      </c>
      <c r="K72" s="83">
        <v>0</v>
      </c>
      <c r="L72" s="83">
        <v>1000</v>
      </c>
      <c r="M72" s="83">
        <v>99</v>
      </c>
      <c r="N72" s="83">
        <v>1</v>
      </c>
      <c r="O72" s="83">
        <v>0</v>
      </c>
      <c r="P72" s="83">
        <v>0</v>
      </c>
      <c r="Q72" s="83">
        <v>0</v>
      </c>
      <c r="R72" s="83">
        <v>0</v>
      </c>
      <c r="S72" s="83">
        <v>0</v>
      </c>
      <c r="T72" s="83">
        <v>0</v>
      </c>
      <c r="U72" s="83">
        <v>5</v>
      </c>
      <c r="V72" s="85">
        <v>2</v>
      </c>
      <c r="W72" s="83">
        <v>1</v>
      </c>
      <c r="X72" s="83">
        <v>0</v>
      </c>
      <c r="Y72" s="83">
        <v>99</v>
      </c>
      <c r="Z72" s="83">
        <v>100000</v>
      </c>
      <c r="AA72" s="83">
        <v>0</v>
      </c>
      <c r="AB72" s="83">
        <v>0</v>
      </c>
      <c r="AC72" s="83">
        <v>0</v>
      </c>
      <c r="AD72" s="83">
        <v>0</v>
      </c>
      <c r="AE72" s="86" t="s">
        <v>69</v>
      </c>
      <c r="AF72" s="86"/>
      <c r="AG72" s="83">
        <v>0</v>
      </c>
      <c r="AH72" s="82">
        <v>65534</v>
      </c>
      <c r="AI72" s="83">
        <v>0</v>
      </c>
      <c r="AJ72" s="83">
        <v>1</v>
      </c>
      <c r="AK72" s="83"/>
      <c r="AL72" s="86">
        <f t="shared" si="3"/>
        <v>65534</v>
      </c>
      <c r="AM72" s="86">
        <v>0</v>
      </c>
      <c r="AN72" s="86">
        <v>1</v>
      </c>
      <c r="AO72" s="86">
        <v>1</v>
      </c>
      <c r="AP72" s="86">
        <v>0</v>
      </c>
      <c r="AQ72" s="86">
        <v>0</v>
      </c>
      <c r="AR72" s="24">
        <v>0</v>
      </c>
      <c r="AS72" s="86">
        <v>0</v>
      </c>
      <c r="AT72" s="86">
        <v>0</v>
      </c>
      <c r="AU72" s="86">
        <v>0</v>
      </c>
      <c r="AV72" s="86">
        <v>0</v>
      </c>
      <c r="AW72" s="21">
        <v>0</v>
      </c>
      <c r="AX72" s="21">
        <v>1</v>
      </c>
    </row>
    <row r="73" spans="1:50" s="32" customFormat="1" ht="13.2">
      <c r="A73" s="82">
        <v>22074</v>
      </c>
      <c r="B73" s="83" t="s">
        <v>155</v>
      </c>
      <c r="C73" s="84" t="s">
        <v>155</v>
      </c>
      <c r="D73" s="83">
        <v>1500</v>
      </c>
      <c r="E73" s="83">
        <v>5</v>
      </c>
      <c r="F73" s="83">
        <v>1</v>
      </c>
      <c r="G73" s="83">
        <v>1</v>
      </c>
      <c r="H73" s="83">
        <v>1</v>
      </c>
      <c r="I73" s="83">
        <v>0</v>
      </c>
      <c r="J73" s="83">
        <v>1000</v>
      </c>
      <c r="K73" s="83">
        <v>0</v>
      </c>
      <c r="L73" s="83">
        <v>1000</v>
      </c>
      <c r="M73" s="83">
        <v>99</v>
      </c>
      <c r="N73" s="83">
        <v>1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5</v>
      </c>
      <c r="V73" s="85">
        <v>2</v>
      </c>
      <c r="W73" s="83">
        <v>1</v>
      </c>
      <c r="X73" s="83">
        <v>0</v>
      </c>
      <c r="Y73" s="83">
        <v>99</v>
      </c>
      <c r="Z73" s="83">
        <v>200000</v>
      </c>
      <c r="AA73" s="83">
        <v>0</v>
      </c>
      <c r="AB73" s="83">
        <v>0</v>
      </c>
      <c r="AC73" s="83">
        <v>0</v>
      </c>
      <c r="AD73" s="83">
        <v>0</v>
      </c>
      <c r="AE73" s="86" t="s">
        <v>69</v>
      </c>
      <c r="AF73" s="86"/>
      <c r="AG73" s="83">
        <v>0</v>
      </c>
      <c r="AH73" s="82">
        <v>65534</v>
      </c>
      <c r="AI73" s="83">
        <v>0</v>
      </c>
      <c r="AJ73" s="83">
        <v>1</v>
      </c>
      <c r="AK73" s="83"/>
      <c r="AL73" s="86">
        <f t="shared" si="3"/>
        <v>65534</v>
      </c>
      <c r="AM73" s="86">
        <v>0</v>
      </c>
      <c r="AN73" s="86">
        <v>1</v>
      </c>
      <c r="AO73" s="86">
        <v>1</v>
      </c>
      <c r="AP73" s="86">
        <v>0</v>
      </c>
      <c r="AQ73" s="86">
        <v>0</v>
      </c>
      <c r="AR73" s="24">
        <v>0</v>
      </c>
      <c r="AS73" s="86">
        <v>0</v>
      </c>
      <c r="AT73" s="86">
        <v>0</v>
      </c>
      <c r="AU73" s="86">
        <v>0</v>
      </c>
      <c r="AV73" s="86">
        <v>0</v>
      </c>
      <c r="AW73" s="21">
        <v>0</v>
      </c>
      <c r="AX73" s="21">
        <v>1</v>
      </c>
    </row>
    <row r="74" spans="1:50" s="37" customFormat="1">
      <c r="A74" s="34">
        <v>22075</v>
      </c>
      <c r="B74" s="35" t="s">
        <v>144</v>
      </c>
      <c r="C74" s="94" t="s">
        <v>144</v>
      </c>
      <c r="D74" s="35">
        <v>1500</v>
      </c>
      <c r="E74" s="35">
        <v>5</v>
      </c>
      <c r="F74" s="35">
        <v>1</v>
      </c>
      <c r="G74" s="35">
        <v>1</v>
      </c>
      <c r="H74" s="35">
        <v>1</v>
      </c>
      <c r="I74" s="35">
        <v>0</v>
      </c>
      <c r="J74" s="35">
        <v>1000</v>
      </c>
      <c r="K74" s="35">
        <v>0</v>
      </c>
      <c r="L74" s="35">
        <v>1000</v>
      </c>
      <c r="M74" s="35">
        <v>99</v>
      </c>
      <c r="N74" s="35">
        <v>1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5</v>
      </c>
      <c r="V74" s="36">
        <v>2</v>
      </c>
      <c r="W74" s="35">
        <v>1</v>
      </c>
      <c r="X74" s="35">
        <v>0</v>
      </c>
      <c r="Y74" s="35">
        <v>99</v>
      </c>
      <c r="Z74" s="35">
        <v>60</v>
      </c>
      <c r="AA74" s="35">
        <v>1</v>
      </c>
      <c r="AB74" s="35">
        <v>0</v>
      </c>
      <c r="AC74" s="35">
        <v>0</v>
      </c>
      <c r="AD74" s="35">
        <v>0</v>
      </c>
      <c r="AE74" s="36" t="s">
        <v>69</v>
      </c>
      <c r="AF74" s="36"/>
      <c r="AG74" s="35">
        <v>0</v>
      </c>
      <c r="AH74" s="34">
        <v>65534</v>
      </c>
      <c r="AI74" s="35">
        <v>0</v>
      </c>
      <c r="AJ74" s="35">
        <v>1</v>
      </c>
      <c r="AK74" s="35"/>
      <c r="AL74" s="36">
        <f t="shared" si="3"/>
        <v>65534</v>
      </c>
      <c r="AM74" s="36">
        <v>0</v>
      </c>
      <c r="AN74" s="36">
        <v>1</v>
      </c>
      <c r="AO74" s="36">
        <v>1</v>
      </c>
      <c r="AP74" s="36">
        <v>0</v>
      </c>
      <c r="AQ74" s="36">
        <v>0</v>
      </c>
      <c r="AR74" s="24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1</v>
      </c>
    </row>
    <row r="75" spans="1:50" s="37" customFormat="1">
      <c r="A75" s="34">
        <v>22076</v>
      </c>
      <c r="B75" s="35" t="s">
        <v>145</v>
      </c>
      <c r="C75" s="94" t="s">
        <v>145</v>
      </c>
      <c r="D75" s="35">
        <v>1500</v>
      </c>
      <c r="E75" s="35">
        <v>5</v>
      </c>
      <c r="F75" s="35">
        <v>1</v>
      </c>
      <c r="G75" s="35">
        <v>1</v>
      </c>
      <c r="H75" s="35">
        <v>1</v>
      </c>
      <c r="I75" s="35">
        <v>0</v>
      </c>
      <c r="J75" s="35">
        <v>1000</v>
      </c>
      <c r="K75" s="35">
        <v>0</v>
      </c>
      <c r="L75" s="35">
        <v>1000</v>
      </c>
      <c r="M75" s="35">
        <v>99</v>
      </c>
      <c r="N75" s="35">
        <v>1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5</v>
      </c>
      <c r="V75" s="36">
        <v>2</v>
      </c>
      <c r="W75" s="35">
        <v>1</v>
      </c>
      <c r="X75" s="35">
        <v>0</v>
      </c>
      <c r="Y75" s="35">
        <v>99</v>
      </c>
      <c r="Z75" s="35">
        <v>300</v>
      </c>
      <c r="AA75" s="35">
        <v>1</v>
      </c>
      <c r="AB75" s="35">
        <v>0</v>
      </c>
      <c r="AC75" s="35">
        <v>0</v>
      </c>
      <c r="AD75" s="35">
        <v>0</v>
      </c>
      <c r="AE75" s="36" t="s">
        <v>69</v>
      </c>
      <c r="AF75" s="36"/>
      <c r="AG75" s="35">
        <v>0</v>
      </c>
      <c r="AH75" s="34">
        <v>65534</v>
      </c>
      <c r="AI75" s="35">
        <v>0</v>
      </c>
      <c r="AJ75" s="35">
        <v>1</v>
      </c>
      <c r="AK75" s="35"/>
      <c r="AL75" s="36">
        <f t="shared" si="3"/>
        <v>65534</v>
      </c>
      <c r="AM75" s="36">
        <v>0</v>
      </c>
      <c r="AN75" s="36">
        <v>1</v>
      </c>
      <c r="AO75" s="36">
        <v>1</v>
      </c>
      <c r="AP75" s="36">
        <v>0</v>
      </c>
      <c r="AQ75" s="36">
        <v>0</v>
      </c>
      <c r="AR75" s="24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1</v>
      </c>
    </row>
    <row r="76" spans="1:50" s="37" customFormat="1">
      <c r="A76" s="34">
        <v>22077</v>
      </c>
      <c r="B76" s="35" t="s">
        <v>146</v>
      </c>
      <c r="C76" s="94" t="s">
        <v>146</v>
      </c>
      <c r="D76" s="35">
        <v>1500</v>
      </c>
      <c r="E76" s="35">
        <v>5</v>
      </c>
      <c r="F76" s="35">
        <v>1</v>
      </c>
      <c r="G76" s="35">
        <v>1</v>
      </c>
      <c r="H76" s="35">
        <v>1</v>
      </c>
      <c r="I76" s="35">
        <v>0</v>
      </c>
      <c r="J76" s="35">
        <v>1000</v>
      </c>
      <c r="K76" s="35">
        <v>0</v>
      </c>
      <c r="L76" s="35">
        <v>1000</v>
      </c>
      <c r="M76" s="35">
        <v>99</v>
      </c>
      <c r="N76" s="35">
        <v>1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5</v>
      </c>
      <c r="V76" s="36">
        <v>2</v>
      </c>
      <c r="W76" s="35">
        <v>1</v>
      </c>
      <c r="X76" s="35">
        <v>0</v>
      </c>
      <c r="Y76" s="35">
        <v>99</v>
      </c>
      <c r="Z76" s="35">
        <v>980</v>
      </c>
      <c r="AA76" s="35">
        <v>1</v>
      </c>
      <c r="AB76" s="35">
        <v>0</v>
      </c>
      <c r="AC76" s="35">
        <v>0</v>
      </c>
      <c r="AD76" s="35">
        <v>0</v>
      </c>
      <c r="AE76" s="36" t="s">
        <v>69</v>
      </c>
      <c r="AF76" s="36"/>
      <c r="AG76" s="35">
        <v>0</v>
      </c>
      <c r="AH76" s="34">
        <v>65534</v>
      </c>
      <c r="AI76" s="35">
        <v>0</v>
      </c>
      <c r="AJ76" s="35">
        <v>1</v>
      </c>
      <c r="AK76" s="35"/>
      <c r="AL76" s="36">
        <f t="shared" si="3"/>
        <v>65534</v>
      </c>
      <c r="AM76" s="36">
        <v>0</v>
      </c>
      <c r="AN76" s="36">
        <v>1</v>
      </c>
      <c r="AO76" s="36">
        <v>1</v>
      </c>
      <c r="AP76" s="36">
        <v>0</v>
      </c>
      <c r="AQ76" s="36">
        <v>0</v>
      </c>
      <c r="AR76" s="24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6">
        <v>1</v>
      </c>
    </row>
    <row r="77" spans="1:50" s="37" customFormat="1">
      <c r="A77" s="34">
        <v>22078</v>
      </c>
      <c r="B77" s="35" t="s">
        <v>147</v>
      </c>
      <c r="C77" s="94" t="s">
        <v>147</v>
      </c>
      <c r="D77" s="35">
        <v>1500</v>
      </c>
      <c r="E77" s="35">
        <v>5</v>
      </c>
      <c r="F77" s="35">
        <v>1</v>
      </c>
      <c r="G77" s="35">
        <v>1</v>
      </c>
      <c r="H77" s="35">
        <v>1</v>
      </c>
      <c r="I77" s="35">
        <v>0</v>
      </c>
      <c r="J77" s="35">
        <v>1000</v>
      </c>
      <c r="K77" s="35">
        <v>0</v>
      </c>
      <c r="L77" s="35">
        <v>1000</v>
      </c>
      <c r="M77" s="35">
        <v>99</v>
      </c>
      <c r="N77" s="35">
        <v>1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5</v>
      </c>
      <c r="V77" s="36">
        <v>2</v>
      </c>
      <c r="W77" s="35">
        <v>1</v>
      </c>
      <c r="X77" s="35">
        <v>0</v>
      </c>
      <c r="Y77" s="35">
        <v>99</v>
      </c>
      <c r="Z77" s="35">
        <v>1980</v>
      </c>
      <c r="AA77" s="35">
        <v>1</v>
      </c>
      <c r="AB77" s="35">
        <v>0</v>
      </c>
      <c r="AC77" s="35">
        <v>0</v>
      </c>
      <c r="AD77" s="35">
        <v>0</v>
      </c>
      <c r="AE77" s="36" t="s">
        <v>69</v>
      </c>
      <c r="AF77" s="36"/>
      <c r="AG77" s="35">
        <v>0</v>
      </c>
      <c r="AH77" s="34">
        <v>65534</v>
      </c>
      <c r="AI77" s="35">
        <v>0</v>
      </c>
      <c r="AJ77" s="35">
        <v>1</v>
      </c>
      <c r="AK77" s="35"/>
      <c r="AL77" s="36">
        <f t="shared" si="3"/>
        <v>65534</v>
      </c>
      <c r="AM77" s="36">
        <v>0</v>
      </c>
      <c r="AN77" s="36">
        <v>1</v>
      </c>
      <c r="AO77" s="36">
        <v>1</v>
      </c>
      <c r="AP77" s="36">
        <v>0</v>
      </c>
      <c r="AQ77" s="36">
        <v>0</v>
      </c>
      <c r="AR77" s="24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1</v>
      </c>
    </row>
    <row r="78" spans="1:50" s="37" customFormat="1">
      <c r="A78" s="34">
        <v>22079</v>
      </c>
      <c r="B78" s="35" t="s">
        <v>148</v>
      </c>
      <c r="C78" s="94" t="s">
        <v>148</v>
      </c>
      <c r="D78" s="35">
        <v>1500</v>
      </c>
      <c r="E78" s="35">
        <v>5</v>
      </c>
      <c r="F78" s="35">
        <v>1</v>
      </c>
      <c r="G78" s="35">
        <v>1</v>
      </c>
      <c r="H78" s="35">
        <v>1</v>
      </c>
      <c r="I78" s="35">
        <v>0</v>
      </c>
      <c r="J78" s="35">
        <v>1000</v>
      </c>
      <c r="K78" s="35">
        <v>0</v>
      </c>
      <c r="L78" s="35">
        <v>1000</v>
      </c>
      <c r="M78" s="35">
        <v>99</v>
      </c>
      <c r="N78" s="35">
        <v>1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5</v>
      </c>
      <c r="V78" s="36">
        <v>2</v>
      </c>
      <c r="W78" s="35">
        <v>1</v>
      </c>
      <c r="X78" s="35">
        <v>0</v>
      </c>
      <c r="Y78" s="35">
        <v>99</v>
      </c>
      <c r="Z78" s="35">
        <v>3280</v>
      </c>
      <c r="AA78" s="35">
        <v>1</v>
      </c>
      <c r="AB78" s="35">
        <v>0</v>
      </c>
      <c r="AC78" s="35">
        <v>0</v>
      </c>
      <c r="AD78" s="35">
        <v>0</v>
      </c>
      <c r="AE78" s="36" t="s">
        <v>69</v>
      </c>
      <c r="AF78" s="36"/>
      <c r="AG78" s="35">
        <v>0</v>
      </c>
      <c r="AH78" s="34">
        <v>65534</v>
      </c>
      <c r="AI78" s="35">
        <v>0</v>
      </c>
      <c r="AJ78" s="35">
        <v>1</v>
      </c>
      <c r="AK78" s="35"/>
      <c r="AL78" s="36">
        <f t="shared" si="3"/>
        <v>65534</v>
      </c>
      <c r="AM78" s="36">
        <v>0</v>
      </c>
      <c r="AN78" s="36">
        <v>1</v>
      </c>
      <c r="AO78" s="36">
        <v>1</v>
      </c>
      <c r="AP78" s="36">
        <v>0</v>
      </c>
      <c r="AQ78" s="36">
        <v>0</v>
      </c>
      <c r="AR78" s="24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1</v>
      </c>
    </row>
    <row r="79" spans="1:50" s="37" customFormat="1">
      <c r="A79" s="34">
        <v>22080</v>
      </c>
      <c r="B79" s="35" t="s">
        <v>149</v>
      </c>
      <c r="C79" s="94" t="s">
        <v>149</v>
      </c>
      <c r="D79" s="35">
        <v>1500</v>
      </c>
      <c r="E79" s="35">
        <v>5</v>
      </c>
      <c r="F79" s="35">
        <v>1</v>
      </c>
      <c r="G79" s="35">
        <v>1</v>
      </c>
      <c r="H79" s="35">
        <v>1</v>
      </c>
      <c r="I79" s="35">
        <v>0</v>
      </c>
      <c r="J79" s="35">
        <v>1000</v>
      </c>
      <c r="K79" s="35">
        <v>0</v>
      </c>
      <c r="L79" s="35">
        <v>1000</v>
      </c>
      <c r="M79" s="35">
        <v>99</v>
      </c>
      <c r="N79" s="35">
        <v>1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5</v>
      </c>
      <c r="V79" s="36">
        <v>2</v>
      </c>
      <c r="W79" s="35">
        <v>1</v>
      </c>
      <c r="X79" s="35">
        <v>0</v>
      </c>
      <c r="Y79" s="35">
        <v>99</v>
      </c>
      <c r="Z79" s="35">
        <v>6480</v>
      </c>
      <c r="AA79" s="35">
        <v>1</v>
      </c>
      <c r="AB79" s="35">
        <v>0</v>
      </c>
      <c r="AC79" s="35">
        <v>0</v>
      </c>
      <c r="AD79" s="35">
        <v>0</v>
      </c>
      <c r="AE79" s="36" t="s">
        <v>69</v>
      </c>
      <c r="AF79" s="36"/>
      <c r="AG79" s="35">
        <v>0</v>
      </c>
      <c r="AH79" s="34">
        <v>65534</v>
      </c>
      <c r="AI79" s="35">
        <v>0</v>
      </c>
      <c r="AJ79" s="35">
        <v>1</v>
      </c>
      <c r="AK79" s="35"/>
      <c r="AL79" s="36">
        <f t="shared" si="3"/>
        <v>65534</v>
      </c>
      <c r="AM79" s="36">
        <v>0</v>
      </c>
      <c r="AN79" s="36">
        <v>1</v>
      </c>
      <c r="AO79" s="36">
        <v>1</v>
      </c>
      <c r="AP79" s="36">
        <v>0</v>
      </c>
      <c r="AQ79" s="36">
        <v>0</v>
      </c>
      <c r="AR79" s="24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6">
        <v>1</v>
      </c>
    </row>
    <row r="80" spans="1:50" s="37" customFormat="1">
      <c r="A80" s="34">
        <v>22081</v>
      </c>
      <c r="B80" s="35" t="s">
        <v>156</v>
      </c>
      <c r="C80" s="94" t="s">
        <v>156</v>
      </c>
      <c r="D80" s="35">
        <v>1500</v>
      </c>
      <c r="E80" s="35">
        <v>5</v>
      </c>
      <c r="F80" s="35">
        <v>1</v>
      </c>
      <c r="G80" s="35">
        <v>1</v>
      </c>
      <c r="H80" s="35">
        <v>1</v>
      </c>
      <c r="I80" s="35">
        <v>0</v>
      </c>
      <c r="J80" s="35">
        <v>1000</v>
      </c>
      <c r="K80" s="35">
        <v>0</v>
      </c>
      <c r="L80" s="35">
        <v>1000</v>
      </c>
      <c r="M80" s="35">
        <v>99</v>
      </c>
      <c r="N80" s="35">
        <v>1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5</v>
      </c>
      <c r="V80" s="36">
        <v>2</v>
      </c>
      <c r="W80" s="35">
        <v>1</v>
      </c>
      <c r="X80" s="35">
        <v>0</v>
      </c>
      <c r="Y80" s="35">
        <v>99</v>
      </c>
      <c r="Z80" s="35">
        <v>19980</v>
      </c>
      <c r="AA80" s="35">
        <v>1</v>
      </c>
      <c r="AB80" s="35">
        <v>0</v>
      </c>
      <c r="AC80" s="35">
        <v>0</v>
      </c>
      <c r="AD80" s="35">
        <v>0</v>
      </c>
      <c r="AE80" s="36" t="s">
        <v>69</v>
      </c>
      <c r="AF80" s="36"/>
      <c r="AG80" s="35">
        <v>0</v>
      </c>
      <c r="AH80" s="34">
        <v>65534</v>
      </c>
      <c r="AI80" s="35">
        <v>0</v>
      </c>
      <c r="AJ80" s="35">
        <v>1</v>
      </c>
      <c r="AK80" s="35"/>
      <c r="AL80" s="36">
        <f t="shared" si="3"/>
        <v>65534</v>
      </c>
      <c r="AM80" s="36">
        <v>0</v>
      </c>
      <c r="AN80" s="36">
        <v>1</v>
      </c>
      <c r="AO80" s="36">
        <v>1</v>
      </c>
      <c r="AP80" s="36">
        <v>0</v>
      </c>
      <c r="AQ80" s="36">
        <v>0</v>
      </c>
      <c r="AR80" s="24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1</v>
      </c>
    </row>
    <row r="81" spans="1:50" s="37" customFormat="1">
      <c r="A81" s="34">
        <v>22082</v>
      </c>
      <c r="B81" s="35" t="s">
        <v>157</v>
      </c>
      <c r="C81" s="94" t="s">
        <v>157</v>
      </c>
      <c r="D81" s="35">
        <v>1500</v>
      </c>
      <c r="E81" s="35">
        <v>5</v>
      </c>
      <c r="F81" s="35">
        <v>1</v>
      </c>
      <c r="G81" s="35">
        <v>1</v>
      </c>
      <c r="H81" s="35">
        <v>1</v>
      </c>
      <c r="I81" s="35">
        <v>0</v>
      </c>
      <c r="J81" s="35">
        <v>1000</v>
      </c>
      <c r="K81" s="35">
        <v>0</v>
      </c>
      <c r="L81" s="35">
        <v>1000</v>
      </c>
      <c r="M81" s="35">
        <v>99</v>
      </c>
      <c r="N81" s="35">
        <v>1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5</v>
      </c>
      <c r="V81" s="36">
        <v>2</v>
      </c>
      <c r="W81" s="35">
        <v>1</v>
      </c>
      <c r="X81" s="35">
        <v>0</v>
      </c>
      <c r="Y81" s="35">
        <v>99</v>
      </c>
      <c r="Z81" s="35">
        <v>49980</v>
      </c>
      <c r="AA81" s="35">
        <v>1</v>
      </c>
      <c r="AB81" s="35">
        <v>0</v>
      </c>
      <c r="AC81" s="35">
        <v>0</v>
      </c>
      <c r="AD81" s="35">
        <v>0</v>
      </c>
      <c r="AE81" s="36" t="s">
        <v>69</v>
      </c>
      <c r="AF81" s="36"/>
      <c r="AG81" s="35">
        <v>0</v>
      </c>
      <c r="AH81" s="34">
        <v>65534</v>
      </c>
      <c r="AI81" s="35">
        <v>0</v>
      </c>
      <c r="AJ81" s="35">
        <v>1</v>
      </c>
      <c r="AK81" s="35"/>
      <c r="AL81" s="36">
        <f t="shared" si="3"/>
        <v>65534</v>
      </c>
      <c r="AM81" s="36">
        <v>0</v>
      </c>
      <c r="AN81" s="36">
        <v>1</v>
      </c>
      <c r="AO81" s="36">
        <v>1</v>
      </c>
      <c r="AP81" s="36">
        <v>0</v>
      </c>
      <c r="AQ81" s="36">
        <v>0</v>
      </c>
      <c r="AR81" s="24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1</v>
      </c>
    </row>
    <row r="82" spans="1:50" s="37" customFormat="1">
      <c r="A82" s="34">
        <v>22083</v>
      </c>
      <c r="B82" s="35" t="s">
        <v>152</v>
      </c>
      <c r="C82" s="94" t="s">
        <v>152</v>
      </c>
      <c r="D82" s="35">
        <v>1500</v>
      </c>
      <c r="E82" s="35">
        <v>5</v>
      </c>
      <c r="F82" s="35">
        <v>1</v>
      </c>
      <c r="G82" s="35">
        <v>1</v>
      </c>
      <c r="H82" s="35">
        <v>1</v>
      </c>
      <c r="I82" s="35">
        <v>0</v>
      </c>
      <c r="J82" s="35">
        <v>1000</v>
      </c>
      <c r="K82" s="35">
        <v>0</v>
      </c>
      <c r="L82" s="35">
        <v>1000</v>
      </c>
      <c r="M82" s="35">
        <v>99</v>
      </c>
      <c r="N82" s="35">
        <v>1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5</v>
      </c>
      <c r="V82" s="36">
        <v>2</v>
      </c>
      <c r="W82" s="35">
        <v>1</v>
      </c>
      <c r="X82" s="35">
        <v>0</v>
      </c>
      <c r="Y82" s="35">
        <v>99</v>
      </c>
      <c r="Z82" s="35">
        <v>880</v>
      </c>
      <c r="AA82" s="35">
        <v>1</v>
      </c>
      <c r="AB82" s="35">
        <v>0</v>
      </c>
      <c r="AC82" s="35">
        <v>0</v>
      </c>
      <c r="AD82" s="35">
        <v>0</v>
      </c>
      <c r="AE82" s="36" t="s">
        <v>69</v>
      </c>
      <c r="AF82" s="36"/>
      <c r="AG82" s="35">
        <v>0</v>
      </c>
      <c r="AH82" s="34">
        <v>65534</v>
      </c>
      <c r="AI82" s="35">
        <v>0</v>
      </c>
      <c r="AJ82" s="35">
        <v>1</v>
      </c>
      <c r="AK82" s="35"/>
      <c r="AL82" s="36">
        <f t="shared" si="3"/>
        <v>65534</v>
      </c>
      <c r="AM82" s="36">
        <v>0</v>
      </c>
      <c r="AN82" s="36">
        <v>1</v>
      </c>
      <c r="AO82" s="36">
        <v>1</v>
      </c>
      <c r="AP82" s="36">
        <v>0</v>
      </c>
      <c r="AQ82" s="36">
        <v>0</v>
      </c>
      <c r="AR82" s="24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1</v>
      </c>
    </row>
    <row r="83" spans="1:50" s="37" customFormat="1">
      <c r="A83" s="34">
        <v>22084</v>
      </c>
      <c r="B83" s="35" t="s">
        <v>153</v>
      </c>
      <c r="C83" s="94" t="s">
        <v>153</v>
      </c>
      <c r="D83" s="35">
        <v>1500</v>
      </c>
      <c r="E83" s="35">
        <v>5</v>
      </c>
      <c r="F83" s="35">
        <v>1</v>
      </c>
      <c r="G83" s="35">
        <v>1</v>
      </c>
      <c r="H83" s="35">
        <v>1</v>
      </c>
      <c r="I83" s="35">
        <v>0</v>
      </c>
      <c r="J83" s="35">
        <v>1000</v>
      </c>
      <c r="K83" s="35">
        <v>0</v>
      </c>
      <c r="L83" s="35">
        <v>1000</v>
      </c>
      <c r="M83" s="35">
        <v>99</v>
      </c>
      <c r="N83" s="35">
        <v>1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5</v>
      </c>
      <c r="V83" s="36">
        <v>2</v>
      </c>
      <c r="W83" s="35">
        <v>1</v>
      </c>
      <c r="X83" s="35">
        <v>0</v>
      </c>
      <c r="Y83" s="35">
        <v>99</v>
      </c>
      <c r="Z83" s="35">
        <v>1880</v>
      </c>
      <c r="AA83" s="35">
        <v>1</v>
      </c>
      <c r="AB83" s="35">
        <v>0</v>
      </c>
      <c r="AC83" s="35">
        <v>0</v>
      </c>
      <c r="AD83" s="35">
        <v>0</v>
      </c>
      <c r="AE83" s="36" t="s">
        <v>69</v>
      </c>
      <c r="AF83" s="36"/>
      <c r="AG83" s="35">
        <v>0</v>
      </c>
      <c r="AH83" s="34">
        <v>65534</v>
      </c>
      <c r="AI83" s="35">
        <v>0</v>
      </c>
      <c r="AJ83" s="35">
        <v>1</v>
      </c>
      <c r="AK83" s="35"/>
      <c r="AL83" s="36">
        <f t="shared" si="3"/>
        <v>65534</v>
      </c>
      <c r="AM83" s="36">
        <v>0</v>
      </c>
      <c r="AN83" s="36">
        <v>1</v>
      </c>
      <c r="AO83" s="36">
        <v>1</v>
      </c>
      <c r="AP83" s="36">
        <v>0</v>
      </c>
      <c r="AQ83" s="36">
        <v>0</v>
      </c>
      <c r="AR83" s="24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1</v>
      </c>
    </row>
    <row r="84" spans="1:50" s="37" customFormat="1">
      <c r="A84" s="34">
        <v>22085</v>
      </c>
      <c r="B84" s="35" t="s">
        <v>154</v>
      </c>
      <c r="C84" s="94" t="s">
        <v>154</v>
      </c>
      <c r="D84" s="35">
        <v>1500</v>
      </c>
      <c r="E84" s="35">
        <v>5</v>
      </c>
      <c r="F84" s="35">
        <v>1</v>
      </c>
      <c r="G84" s="35">
        <v>1</v>
      </c>
      <c r="H84" s="35">
        <v>1</v>
      </c>
      <c r="I84" s="35">
        <v>0</v>
      </c>
      <c r="J84" s="35">
        <v>1000</v>
      </c>
      <c r="K84" s="35">
        <v>0</v>
      </c>
      <c r="L84" s="35">
        <v>1000</v>
      </c>
      <c r="M84" s="35">
        <v>99</v>
      </c>
      <c r="N84" s="35">
        <v>1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5</v>
      </c>
      <c r="V84" s="36">
        <v>2</v>
      </c>
      <c r="W84" s="35">
        <v>1</v>
      </c>
      <c r="X84" s="35">
        <v>0</v>
      </c>
      <c r="Y84" s="35">
        <v>99</v>
      </c>
      <c r="Z84" s="35">
        <v>100000</v>
      </c>
      <c r="AA84" s="35">
        <v>1</v>
      </c>
      <c r="AB84" s="35">
        <v>0</v>
      </c>
      <c r="AC84" s="35">
        <v>0</v>
      </c>
      <c r="AD84" s="35">
        <v>0</v>
      </c>
      <c r="AE84" s="36" t="s">
        <v>69</v>
      </c>
      <c r="AF84" s="36"/>
      <c r="AG84" s="35">
        <v>0</v>
      </c>
      <c r="AH84" s="34">
        <v>65534</v>
      </c>
      <c r="AI84" s="35">
        <v>0</v>
      </c>
      <c r="AJ84" s="35">
        <v>1</v>
      </c>
      <c r="AK84" s="35"/>
      <c r="AL84" s="36">
        <f t="shared" si="3"/>
        <v>65534</v>
      </c>
      <c r="AM84" s="36">
        <v>0</v>
      </c>
      <c r="AN84" s="36">
        <v>1</v>
      </c>
      <c r="AO84" s="36">
        <v>1</v>
      </c>
      <c r="AP84" s="36">
        <v>0</v>
      </c>
      <c r="AQ84" s="36">
        <v>0</v>
      </c>
      <c r="AR84" s="24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1</v>
      </c>
    </row>
    <row r="85" spans="1:50" s="37" customFormat="1">
      <c r="A85" s="34">
        <v>22086</v>
      </c>
      <c r="B85" s="35" t="s">
        <v>155</v>
      </c>
      <c r="C85" s="94" t="s">
        <v>155</v>
      </c>
      <c r="D85" s="35">
        <v>1500</v>
      </c>
      <c r="E85" s="35">
        <v>5</v>
      </c>
      <c r="F85" s="35">
        <v>1</v>
      </c>
      <c r="G85" s="35">
        <v>1</v>
      </c>
      <c r="H85" s="35">
        <v>1</v>
      </c>
      <c r="I85" s="35">
        <v>0</v>
      </c>
      <c r="J85" s="35">
        <v>1000</v>
      </c>
      <c r="K85" s="35">
        <v>0</v>
      </c>
      <c r="L85" s="35">
        <v>1000</v>
      </c>
      <c r="M85" s="35">
        <v>99</v>
      </c>
      <c r="N85" s="35">
        <v>1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5</v>
      </c>
      <c r="V85" s="36">
        <v>2</v>
      </c>
      <c r="W85" s="35">
        <v>1</v>
      </c>
      <c r="X85" s="35">
        <v>0</v>
      </c>
      <c r="Y85" s="35">
        <v>99</v>
      </c>
      <c r="Z85" s="35">
        <v>200000</v>
      </c>
      <c r="AA85" s="35">
        <v>1</v>
      </c>
      <c r="AB85" s="35">
        <v>0</v>
      </c>
      <c r="AC85" s="35">
        <v>0</v>
      </c>
      <c r="AD85" s="35">
        <v>0</v>
      </c>
      <c r="AE85" s="36" t="s">
        <v>69</v>
      </c>
      <c r="AF85" s="36"/>
      <c r="AG85" s="35">
        <v>0</v>
      </c>
      <c r="AH85" s="34">
        <v>65534</v>
      </c>
      <c r="AI85" s="35">
        <v>0</v>
      </c>
      <c r="AJ85" s="35">
        <v>1</v>
      </c>
      <c r="AK85" s="35"/>
      <c r="AL85" s="36">
        <f t="shared" si="3"/>
        <v>65534</v>
      </c>
      <c r="AM85" s="36">
        <v>0</v>
      </c>
      <c r="AN85" s="36">
        <v>1</v>
      </c>
      <c r="AO85" s="36">
        <v>1</v>
      </c>
      <c r="AP85" s="36">
        <v>0</v>
      </c>
      <c r="AQ85" s="36">
        <v>0</v>
      </c>
      <c r="AR85" s="24">
        <v>0</v>
      </c>
      <c r="AS85" s="36">
        <v>0</v>
      </c>
      <c r="AT85" s="36">
        <v>0</v>
      </c>
      <c r="AU85" s="36">
        <v>0</v>
      </c>
      <c r="AV85" s="36">
        <v>0</v>
      </c>
      <c r="AW85" s="36">
        <v>0</v>
      </c>
      <c r="AX85" s="36">
        <v>1</v>
      </c>
    </row>
    <row r="86" spans="1:50" s="37" customFormat="1">
      <c r="A86" s="34">
        <v>22087</v>
      </c>
      <c r="B86" s="35" t="s">
        <v>158</v>
      </c>
      <c r="C86" s="94" t="s">
        <v>158</v>
      </c>
      <c r="D86" s="35">
        <v>1500</v>
      </c>
      <c r="E86" s="35">
        <v>5</v>
      </c>
      <c r="F86" s="35">
        <v>1</v>
      </c>
      <c r="G86" s="35">
        <v>1</v>
      </c>
      <c r="H86" s="35">
        <v>1</v>
      </c>
      <c r="I86" s="35">
        <v>0</v>
      </c>
      <c r="J86" s="35">
        <v>1000</v>
      </c>
      <c r="K86" s="35">
        <v>0</v>
      </c>
      <c r="L86" s="35">
        <v>1000</v>
      </c>
      <c r="M86" s="35">
        <v>99</v>
      </c>
      <c r="N86" s="35">
        <v>1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5</v>
      </c>
      <c r="V86" s="36">
        <v>2</v>
      </c>
      <c r="W86" s="35">
        <v>1</v>
      </c>
      <c r="X86" s="35">
        <v>0</v>
      </c>
      <c r="Y86" s="35">
        <v>99</v>
      </c>
      <c r="Z86" s="35">
        <v>9980</v>
      </c>
      <c r="AA86" s="35">
        <v>1</v>
      </c>
      <c r="AB86" s="35">
        <v>0</v>
      </c>
      <c r="AC86" s="35">
        <v>0</v>
      </c>
      <c r="AD86" s="35">
        <v>0</v>
      </c>
      <c r="AE86" s="36" t="s">
        <v>69</v>
      </c>
      <c r="AF86" s="36"/>
      <c r="AG86" s="35">
        <v>0</v>
      </c>
      <c r="AH86" s="34">
        <v>65534</v>
      </c>
      <c r="AI86" s="35">
        <v>0</v>
      </c>
      <c r="AJ86" s="35">
        <v>1</v>
      </c>
      <c r="AK86" s="35"/>
      <c r="AL86" s="36">
        <f t="shared" si="3"/>
        <v>65534</v>
      </c>
      <c r="AM86" s="36">
        <v>0</v>
      </c>
      <c r="AN86" s="36">
        <v>1</v>
      </c>
      <c r="AO86" s="36">
        <v>1</v>
      </c>
      <c r="AP86" s="36">
        <v>0</v>
      </c>
      <c r="AQ86" s="36">
        <v>0</v>
      </c>
      <c r="AR86" s="24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1</v>
      </c>
    </row>
    <row r="87" spans="1:50" s="37" customFormat="1">
      <c r="A87" s="34">
        <v>22088</v>
      </c>
      <c r="B87" s="35" t="s">
        <v>159</v>
      </c>
      <c r="C87" s="94" t="s">
        <v>159</v>
      </c>
      <c r="D87" s="35">
        <v>1500</v>
      </c>
      <c r="E87" s="35">
        <v>5</v>
      </c>
      <c r="F87" s="35">
        <v>1</v>
      </c>
      <c r="G87" s="35">
        <v>1</v>
      </c>
      <c r="H87" s="35">
        <v>1</v>
      </c>
      <c r="I87" s="35">
        <v>0</v>
      </c>
      <c r="J87" s="35">
        <v>1000</v>
      </c>
      <c r="K87" s="35">
        <v>0</v>
      </c>
      <c r="L87" s="35">
        <v>1000</v>
      </c>
      <c r="M87" s="35">
        <v>99</v>
      </c>
      <c r="N87" s="35">
        <v>1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5</v>
      </c>
      <c r="V87" s="36">
        <v>2</v>
      </c>
      <c r="W87" s="35">
        <v>1</v>
      </c>
      <c r="X87" s="35">
        <v>0</v>
      </c>
      <c r="Y87" s="35">
        <v>99</v>
      </c>
      <c r="Z87" s="35">
        <v>29980</v>
      </c>
      <c r="AA87" s="35">
        <v>1</v>
      </c>
      <c r="AB87" s="35">
        <v>0</v>
      </c>
      <c r="AC87" s="35">
        <v>0</v>
      </c>
      <c r="AD87" s="35">
        <v>0</v>
      </c>
      <c r="AE87" s="36" t="s">
        <v>69</v>
      </c>
      <c r="AF87" s="36"/>
      <c r="AG87" s="35">
        <v>0</v>
      </c>
      <c r="AH87" s="34">
        <v>65534</v>
      </c>
      <c r="AI87" s="35">
        <v>0</v>
      </c>
      <c r="AJ87" s="35">
        <v>1</v>
      </c>
      <c r="AK87" s="35"/>
      <c r="AL87" s="36">
        <f t="shared" si="3"/>
        <v>65534</v>
      </c>
      <c r="AM87" s="36">
        <v>0</v>
      </c>
      <c r="AN87" s="36">
        <v>1</v>
      </c>
      <c r="AO87" s="36">
        <v>1</v>
      </c>
      <c r="AP87" s="36">
        <v>0</v>
      </c>
      <c r="AQ87" s="36">
        <v>0</v>
      </c>
      <c r="AR87" s="24">
        <v>0</v>
      </c>
      <c r="AS87" s="36">
        <v>0</v>
      </c>
      <c r="AT87" s="36">
        <v>0</v>
      </c>
      <c r="AU87" s="36">
        <v>0</v>
      </c>
      <c r="AV87" s="36">
        <v>0</v>
      </c>
      <c r="AW87" s="36">
        <v>0</v>
      </c>
      <c r="AX87" s="36">
        <v>1</v>
      </c>
    </row>
    <row r="88" spans="1:50" s="37" customFormat="1">
      <c r="A88" s="34">
        <v>22089</v>
      </c>
      <c r="B88" s="35" t="s">
        <v>160</v>
      </c>
      <c r="C88" s="94" t="s">
        <v>160</v>
      </c>
      <c r="D88" s="35">
        <v>1500</v>
      </c>
      <c r="E88" s="35">
        <v>5</v>
      </c>
      <c r="F88" s="35">
        <v>1</v>
      </c>
      <c r="G88" s="35">
        <v>1</v>
      </c>
      <c r="H88" s="35">
        <v>1</v>
      </c>
      <c r="I88" s="35">
        <v>0</v>
      </c>
      <c r="J88" s="35">
        <v>1000</v>
      </c>
      <c r="K88" s="35">
        <v>0</v>
      </c>
      <c r="L88" s="35">
        <v>1000</v>
      </c>
      <c r="M88" s="35">
        <v>99</v>
      </c>
      <c r="N88" s="35">
        <v>1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5</v>
      </c>
      <c r="V88" s="36">
        <v>2</v>
      </c>
      <c r="W88" s="35">
        <v>1</v>
      </c>
      <c r="X88" s="35">
        <v>0</v>
      </c>
      <c r="Y88" s="35">
        <v>99</v>
      </c>
      <c r="Z88" s="35">
        <v>300000</v>
      </c>
      <c r="AA88" s="35">
        <v>1</v>
      </c>
      <c r="AB88" s="35">
        <v>0</v>
      </c>
      <c r="AC88" s="35">
        <v>0</v>
      </c>
      <c r="AD88" s="35">
        <v>0</v>
      </c>
      <c r="AE88" s="36" t="s">
        <v>69</v>
      </c>
      <c r="AF88" s="36"/>
      <c r="AG88" s="35">
        <v>0</v>
      </c>
      <c r="AH88" s="34">
        <v>65534</v>
      </c>
      <c r="AI88" s="35">
        <v>0</v>
      </c>
      <c r="AJ88" s="35">
        <v>1</v>
      </c>
      <c r="AK88" s="35"/>
      <c r="AL88" s="36">
        <f t="shared" si="3"/>
        <v>65534</v>
      </c>
      <c r="AM88" s="36">
        <v>0</v>
      </c>
      <c r="AN88" s="36">
        <v>1</v>
      </c>
      <c r="AO88" s="36">
        <v>1</v>
      </c>
      <c r="AP88" s="36">
        <v>0</v>
      </c>
      <c r="AQ88" s="36">
        <v>0</v>
      </c>
      <c r="AR88" s="24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1</v>
      </c>
    </row>
    <row r="89" spans="1:50" s="26" customFormat="1" ht="13.2">
      <c r="A89" s="22">
        <v>22090</v>
      </c>
      <c r="B89" s="8" t="s">
        <v>4</v>
      </c>
      <c r="C89" s="7" t="s">
        <v>161</v>
      </c>
      <c r="D89" s="8">
        <v>1300</v>
      </c>
      <c r="E89" s="8">
        <v>1</v>
      </c>
      <c r="F89" s="8">
        <v>1</v>
      </c>
      <c r="G89" s="8">
        <v>1</v>
      </c>
      <c r="H89" s="8">
        <v>1</v>
      </c>
      <c r="I89" s="8">
        <v>0</v>
      </c>
      <c r="J89" s="8">
        <v>10</v>
      </c>
      <c r="K89" s="8">
        <v>0</v>
      </c>
      <c r="L89" s="8">
        <v>10</v>
      </c>
      <c r="M89" s="8">
        <v>999</v>
      </c>
      <c r="N89" s="8">
        <v>1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5</v>
      </c>
      <c r="V89" s="20">
        <v>2</v>
      </c>
      <c r="W89" s="8">
        <v>1</v>
      </c>
      <c r="X89" s="8">
        <v>0</v>
      </c>
      <c r="Y89" s="8">
        <v>80</v>
      </c>
      <c r="Z89" s="8">
        <v>1</v>
      </c>
      <c r="AA89" s="8">
        <v>0</v>
      </c>
      <c r="AB89" s="8">
        <v>0</v>
      </c>
      <c r="AC89" s="8">
        <v>0</v>
      </c>
      <c r="AD89" s="8">
        <v>0</v>
      </c>
      <c r="AE89" s="21" t="s">
        <v>69</v>
      </c>
      <c r="AF89" s="21"/>
      <c r="AG89" s="8">
        <v>0</v>
      </c>
      <c r="AH89" s="22">
        <v>22000</v>
      </c>
      <c r="AI89" s="8">
        <v>0</v>
      </c>
      <c r="AJ89" s="8">
        <v>2</v>
      </c>
      <c r="AK89" s="8"/>
      <c r="AL89" s="22">
        <v>22000</v>
      </c>
      <c r="AM89" s="21">
        <v>0</v>
      </c>
      <c r="AN89" s="21">
        <v>1</v>
      </c>
      <c r="AO89" s="21">
        <v>1</v>
      </c>
      <c r="AP89" s="21">
        <v>0</v>
      </c>
      <c r="AQ89" s="23">
        <v>0</v>
      </c>
      <c r="AR89" s="24">
        <v>142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</row>
    <row r="90" spans="1:50" s="26" customFormat="1" ht="36">
      <c r="A90" s="22">
        <v>22107</v>
      </c>
      <c r="B90" s="95" t="s">
        <v>162</v>
      </c>
      <c r="C90" s="7" t="s">
        <v>163</v>
      </c>
      <c r="D90" s="8">
        <v>1200</v>
      </c>
      <c r="E90" s="8">
        <v>3</v>
      </c>
      <c r="F90" s="8">
        <v>1</v>
      </c>
      <c r="G90" s="8">
        <v>1</v>
      </c>
      <c r="H90" s="8">
        <v>1</v>
      </c>
      <c r="I90" s="8">
        <v>0</v>
      </c>
      <c r="J90" s="8">
        <v>1</v>
      </c>
      <c r="K90" s="8">
        <v>0</v>
      </c>
      <c r="L90" s="8">
        <v>1</v>
      </c>
      <c r="M90" s="8">
        <v>999</v>
      </c>
      <c r="N90" s="8">
        <v>1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5</v>
      </c>
      <c r="V90" s="20">
        <v>2</v>
      </c>
      <c r="W90" s="8">
        <v>90</v>
      </c>
      <c r="X90" s="8">
        <v>0</v>
      </c>
      <c r="Y90" s="8">
        <v>20</v>
      </c>
      <c r="Z90" s="8">
        <v>12</v>
      </c>
      <c r="AA90" s="8">
        <v>0</v>
      </c>
      <c r="AB90" s="8">
        <v>0</v>
      </c>
      <c r="AC90" s="8">
        <v>0</v>
      </c>
      <c r="AD90" s="8">
        <v>0</v>
      </c>
      <c r="AE90" s="21" t="s">
        <v>69</v>
      </c>
      <c r="AF90" s="21"/>
      <c r="AG90" s="8">
        <v>0</v>
      </c>
      <c r="AH90" s="21">
        <f t="shared" ref="AH90:AH106" si="4">A90</f>
        <v>22107</v>
      </c>
      <c r="AI90" s="8">
        <v>0</v>
      </c>
      <c r="AJ90" s="8">
        <v>1</v>
      </c>
      <c r="AK90" s="8"/>
      <c r="AL90" s="21">
        <f t="shared" ref="AL90:AL124" si="5">AH90</f>
        <v>22107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96" t="s">
        <v>164</v>
      </c>
      <c r="AS90" s="21">
        <v>0</v>
      </c>
      <c r="AT90" s="21">
        <v>0</v>
      </c>
      <c r="AU90" s="21">
        <v>0</v>
      </c>
      <c r="AV90" s="21">
        <v>0</v>
      </c>
      <c r="AW90" s="21">
        <v>3</v>
      </c>
      <c r="AX90" s="21">
        <v>0</v>
      </c>
    </row>
    <row r="91" spans="1:50" s="26" customFormat="1" ht="36">
      <c r="A91" s="22">
        <v>22108</v>
      </c>
      <c r="B91" s="95" t="s">
        <v>162</v>
      </c>
      <c r="C91" s="7" t="s">
        <v>165</v>
      </c>
      <c r="D91" s="8">
        <v>1200</v>
      </c>
      <c r="E91" s="8">
        <v>3</v>
      </c>
      <c r="F91" s="8">
        <v>1</v>
      </c>
      <c r="G91" s="8">
        <v>1</v>
      </c>
      <c r="H91" s="8">
        <v>1</v>
      </c>
      <c r="I91" s="8">
        <v>0</v>
      </c>
      <c r="J91" s="8">
        <v>1</v>
      </c>
      <c r="K91" s="8">
        <v>0</v>
      </c>
      <c r="L91" s="8">
        <v>1</v>
      </c>
      <c r="M91" s="8">
        <v>999</v>
      </c>
      <c r="N91" s="8">
        <v>1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5</v>
      </c>
      <c r="V91" s="20">
        <v>2</v>
      </c>
      <c r="W91" s="8">
        <v>25</v>
      </c>
      <c r="X91" s="8">
        <v>0</v>
      </c>
      <c r="Y91" s="8">
        <v>20</v>
      </c>
      <c r="Z91" s="8">
        <v>5</v>
      </c>
      <c r="AA91" s="8">
        <v>0</v>
      </c>
      <c r="AB91" s="8">
        <v>0</v>
      </c>
      <c r="AC91" s="8">
        <v>0</v>
      </c>
      <c r="AD91" s="8">
        <v>0</v>
      </c>
      <c r="AE91" s="21" t="s">
        <v>69</v>
      </c>
      <c r="AF91" s="21"/>
      <c r="AG91" s="8">
        <v>0</v>
      </c>
      <c r="AH91" s="21">
        <f t="shared" si="4"/>
        <v>22108</v>
      </c>
      <c r="AI91" s="8">
        <v>0</v>
      </c>
      <c r="AJ91" s="8">
        <v>1</v>
      </c>
      <c r="AK91" s="8"/>
      <c r="AL91" s="21">
        <f t="shared" si="5"/>
        <v>22108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96" t="s">
        <v>164</v>
      </c>
      <c r="AS91" s="21">
        <v>0</v>
      </c>
      <c r="AT91" s="21">
        <v>0</v>
      </c>
      <c r="AU91" s="21">
        <v>0</v>
      </c>
      <c r="AV91" s="21">
        <v>0</v>
      </c>
      <c r="AW91" s="21">
        <v>3</v>
      </c>
      <c r="AX91" s="21">
        <v>0</v>
      </c>
    </row>
    <row r="92" spans="1:50" s="26" customFormat="1" ht="36">
      <c r="A92" s="22">
        <v>22109</v>
      </c>
      <c r="B92" s="95" t="s">
        <v>162</v>
      </c>
      <c r="C92" s="7" t="s">
        <v>166</v>
      </c>
      <c r="D92" s="8">
        <v>1200</v>
      </c>
      <c r="E92" s="8">
        <v>3</v>
      </c>
      <c r="F92" s="8">
        <v>1</v>
      </c>
      <c r="G92" s="8">
        <v>1</v>
      </c>
      <c r="H92" s="8">
        <v>1</v>
      </c>
      <c r="I92" s="8">
        <v>0</v>
      </c>
      <c r="J92" s="8">
        <v>1</v>
      </c>
      <c r="K92" s="8">
        <v>0</v>
      </c>
      <c r="L92" s="8">
        <v>1</v>
      </c>
      <c r="M92" s="8">
        <v>999</v>
      </c>
      <c r="N92" s="8">
        <v>1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5</v>
      </c>
      <c r="V92" s="20">
        <v>2</v>
      </c>
      <c r="W92" s="8">
        <v>34</v>
      </c>
      <c r="X92" s="8">
        <v>0</v>
      </c>
      <c r="Y92" s="8">
        <v>20</v>
      </c>
      <c r="Z92" s="8">
        <v>6</v>
      </c>
      <c r="AA92" s="8">
        <v>0</v>
      </c>
      <c r="AB92" s="8">
        <v>0</v>
      </c>
      <c r="AC92" s="8">
        <v>0</v>
      </c>
      <c r="AD92" s="8">
        <v>0</v>
      </c>
      <c r="AE92" s="21" t="s">
        <v>69</v>
      </c>
      <c r="AF92" s="21"/>
      <c r="AG92" s="8">
        <v>0</v>
      </c>
      <c r="AH92" s="21">
        <f t="shared" si="4"/>
        <v>22109</v>
      </c>
      <c r="AI92" s="8">
        <v>0</v>
      </c>
      <c r="AJ92" s="8">
        <v>1</v>
      </c>
      <c r="AK92" s="8"/>
      <c r="AL92" s="21">
        <f t="shared" si="5"/>
        <v>22109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  <c r="AR92" s="96" t="s">
        <v>164</v>
      </c>
      <c r="AS92" s="21">
        <v>0</v>
      </c>
      <c r="AT92" s="21">
        <v>0</v>
      </c>
      <c r="AU92" s="21">
        <v>0</v>
      </c>
      <c r="AV92" s="21">
        <v>0</v>
      </c>
      <c r="AW92" s="21">
        <v>3</v>
      </c>
      <c r="AX92" s="21">
        <v>0</v>
      </c>
    </row>
    <row r="93" spans="1:50" s="26" customFormat="1" ht="11.25" customHeight="1">
      <c r="A93" s="22">
        <v>22110</v>
      </c>
      <c r="B93" s="95" t="s">
        <v>162</v>
      </c>
      <c r="C93" s="7" t="s">
        <v>167</v>
      </c>
      <c r="D93" s="8">
        <v>1200</v>
      </c>
      <c r="E93" s="8">
        <v>3</v>
      </c>
      <c r="F93" s="8">
        <v>1</v>
      </c>
      <c r="G93" s="8">
        <v>1</v>
      </c>
      <c r="H93" s="8">
        <v>1</v>
      </c>
      <c r="I93" s="8">
        <v>0</v>
      </c>
      <c r="J93" s="8">
        <v>1</v>
      </c>
      <c r="K93" s="8">
        <v>0</v>
      </c>
      <c r="L93" s="8">
        <v>1</v>
      </c>
      <c r="M93" s="8">
        <v>999</v>
      </c>
      <c r="N93" s="8">
        <v>1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5</v>
      </c>
      <c r="V93" s="20">
        <v>2</v>
      </c>
      <c r="W93" s="8">
        <v>110</v>
      </c>
      <c r="X93" s="8">
        <v>0</v>
      </c>
      <c r="Y93" s="8">
        <v>20</v>
      </c>
      <c r="Z93" s="8">
        <v>7</v>
      </c>
      <c r="AA93" s="8">
        <v>0</v>
      </c>
      <c r="AB93" s="8">
        <v>0</v>
      </c>
      <c r="AC93" s="8">
        <v>0</v>
      </c>
      <c r="AD93" s="8">
        <v>0</v>
      </c>
      <c r="AE93" s="8" t="s">
        <v>69</v>
      </c>
      <c r="AF93" s="21"/>
      <c r="AG93" s="8">
        <v>0</v>
      </c>
      <c r="AH93" s="21">
        <f t="shared" si="4"/>
        <v>22110</v>
      </c>
      <c r="AI93" s="8">
        <v>0</v>
      </c>
      <c r="AJ93" s="8">
        <v>1</v>
      </c>
      <c r="AK93" s="8"/>
      <c r="AL93" s="21">
        <f t="shared" si="5"/>
        <v>22110</v>
      </c>
      <c r="AM93" s="21">
        <v>0</v>
      </c>
      <c r="AN93" s="21">
        <v>0</v>
      </c>
      <c r="AO93" s="21">
        <v>0</v>
      </c>
      <c r="AP93" s="21">
        <v>0</v>
      </c>
      <c r="AQ93" s="21">
        <v>0</v>
      </c>
      <c r="AR93" s="96" t="s">
        <v>164</v>
      </c>
      <c r="AS93" s="21">
        <v>0</v>
      </c>
      <c r="AT93" s="21">
        <v>0</v>
      </c>
      <c r="AU93" s="21">
        <v>0</v>
      </c>
      <c r="AV93" s="21">
        <v>0</v>
      </c>
      <c r="AW93" s="21">
        <v>3</v>
      </c>
      <c r="AX93" s="21">
        <v>0</v>
      </c>
    </row>
    <row r="94" spans="1:50" s="26" customFormat="1" ht="36">
      <c r="A94" s="22">
        <v>22111</v>
      </c>
      <c r="B94" s="95" t="s">
        <v>162</v>
      </c>
      <c r="C94" s="7" t="s">
        <v>168</v>
      </c>
      <c r="D94" s="8">
        <v>1200</v>
      </c>
      <c r="E94" s="8">
        <v>3</v>
      </c>
      <c r="F94" s="8">
        <v>1</v>
      </c>
      <c r="G94" s="8">
        <v>1</v>
      </c>
      <c r="H94" s="8">
        <v>1</v>
      </c>
      <c r="I94" s="8">
        <v>0</v>
      </c>
      <c r="J94" s="8">
        <v>1</v>
      </c>
      <c r="K94" s="8">
        <v>0</v>
      </c>
      <c r="L94" s="8">
        <v>1</v>
      </c>
      <c r="M94" s="8">
        <v>999</v>
      </c>
      <c r="N94" s="8">
        <v>1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5</v>
      </c>
      <c r="V94" s="20">
        <v>2</v>
      </c>
      <c r="W94" s="8">
        <v>162</v>
      </c>
      <c r="X94" s="8">
        <v>0</v>
      </c>
      <c r="Y94" s="8">
        <v>20</v>
      </c>
      <c r="Z94" s="8">
        <v>8</v>
      </c>
      <c r="AA94" s="8">
        <v>0</v>
      </c>
      <c r="AB94" s="8">
        <v>0</v>
      </c>
      <c r="AC94" s="8">
        <v>0</v>
      </c>
      <c r="AD94" s="8">
        <v>0</v>
      </c>
      <c r="AE94" s="8" t="s">
        <v>69</v>
      </c>
      <c r="AF94" s="21"/>
      <c r="AG94" s="8">
        <v>0</v>
      </c>
      <c r="AH94" s="21">
        <f t="shared" si="4"/>
        <v>22111</v>
      </c>
      <c r="AI94" s="8">
        <v>0</v>
      </c>
      <c r="AJ94" s="8">
        <v>1</v>
      </c>
      <c r="AK94" s="8"/>
      <c r="AL94" s="21">
        <f t="shared" si="5"/>
        <v>22111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96" t="s">
        <v>164</v>
      </c>
      <c r="AS94" s="21">
        <v>0</v>
      </c>
      <c r="AT94" s="21">
        <v>0</v>
      </c>
      <c r="AU94" s="21">
        <v>0</v>
      </c>
      <c r="AV94" s="21">
        <v>0</v>
      </c>
      <c r="AW94" s="21">
        <v>3</v>
      </c>
      <c r="AX94" s="21">
        <v>0</v>
      </c>
    </row>
    <row r="95" spans="1:50" s="26" customFormat="1" ht="36">
      <c r="A95" s="22">
        <v>22112</v>
      </c>
      <c r="B95" s="95" t="s">
        <v>162</v>
      </c>
      <c r="C95" s="7" t="s">
        <v>169</v>
      </c>
      <c r="D95" s="8">
        <v>1200</v>
      </c>
      <c r="E95" s="8">
        <v>3</v>
      </c>
      <c r="F95" s="8">
        <v>1</v>
      </c>
      <c r="G95" s="8">
        <v>1</v>
      </c>
      <c r="H95" s="8">
        <v>1</v>
      </c>
      <c r="I95" s="8">
        <v>0</v>
      </c>
      <c r="J95" s="8">
        <v>1</v>
      </c>
      <c r="K95" s="8">
        <v>0</v>
      </c>
      <c r="L95" s="8">
        <v>1</v>
      </c>
      <c r="M95" s="8">
        <v>999</v>
      </c>
      <c r="N95" s="8">
        <v>1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5</v>
      </c>
      <c r="V95" s="20">
        <v>2</v>
      </c>
      <c r="W95" s="8">
        <v>160</v>
      </c>
      <c r="X95" s="8">
        <v>0</v>
      </c>
      <c r="Y95" s="8">
        <v>20</v>
      </c>
      <c r="Z95" s="8">
        <v>9</v>
      </c>
      <c r="AA95" s="8">
        <v>0</v>
      </c>
      <c r="AB95" s="8">
        <v>0</v>
      </c>
      <c r="AC95" s="8">
        <v>0</v>
      </c>
      <c r="AD95" s="8">
        <v>0</v>
      </c>
      <c r="AE95" s="8" t="s">
        <v>69</v>
      </c>
      <c r="AF95" s="21"/>
      <c r="AG95" s="8">
        <v>0</v>
      </c>
      <c r="AH95" s="21">
        <f t="shared" si="4"/>
        <v>22112</v>
      </c>
      <c r="AI95" s="8">
        <v>0</v>
      </c>
      <c r="AJ95" s="8">
        <v>1</v>
      </c>
      <c r="AK95" s="8"/>
      <c r="AL95" s="21">
        <f t="shared" si="5"/>
        <v>22112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96" t="s">
        <v>164</v>
      </c>
      <c r="AS95" s="21">
        <v>0</v>
      </c>
      <c r="AT95" s="21">
        <v>0</v>
      </c>
      <c r="AU95" s="21">
        <v>0</v>
      </c>
      <c r="AV95" s="21">
        <v>0</v>
      </c>
      <c r="AW95" s="21">
        <v>3</v>
      </c>
      <c r="AX95" s="21">
        <v>0</v>
      </c>
    </row>
    <row r="96" spans="1:50" s="26" customFormat="1" ht="36">
      <c r="A96" s="22">
        <v>22113</v>
      </c>
      <c r="B96" s="95" t="s">
        <v>162</v>
      </c>
      <c r="C96" s="7" t="s">
        <v>170</v>
      </c>
      <c r="D96" s="8">
        <v>1200</v>
      </c>
      <c r="E96" s="8">
        <v>3</v>
      </c>
      <c r="F96" s="8">
        <v>1</v>
      </c>
      <c r="G96" s="8">
        <v>1</v>
      </c>
      <c r="H96" s="8">
        <v>1</v>
      </c>
      <c r="I96" s="8">
        <v>0</v>
      </c>
      <c r="J96" s="8">
        <v>1</v>
      </c>
      <c r="K96" s="8">
        <v>0</v>
      </c>
      <c r="L96" s="8">
        <v>1</v>
      </c>
      <c r="M96" s="8">
        <v>999</v>
      </c>
      <c r="N96" s="8">
        <v>1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5</v>
      </c>
      <c r="V96" s="20">
        <v>2</v>
      </c>
      <c r="W96" s="8">
        <v>150</v>
      </c>
      <c r="X96" s="8">
        <v>0</v>
      </c>
      <c r="Y96" s="8">
        <v>20</v>
      </c>
      <c r="Z96" s="8">
        <v>14</v>
      </c>
      <c r="AA96" s="8">
        <v>0</v>
      </c>
      <c r="AB96" s="8">
        <v>0</v>
      </c>
      <c r="AC96" s="8">
        <v>0</v>
      </c>
      <c r="AD96" s="8">
        <v>0</v>
      </c>
      <c r="AE96" s="8" t="s">
        <v>69</v>
      </c>
      <c r="AF96" s="21"/>
      <c r="AG96" s="8">
        <v>0</v>
      </c>
      <c r="AH96" s="21">
        <f t="shared" si="4"/>
        <v>22113</v>
      </c>
      <c r="AI96" s="8">
        <v>0</v>
      </c>
      <c r="AJ96" s="8">
        <v>1</v>
      </c>
      <c r="AK96" s="8"/>
      <c r="AL96" s="21">
        <f t="shared" si="5"/>
        <v>22113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  <c r="AR96" s="96" t="s">
        <v>164</v>
      </c>
      <c r="AS96" s="21">
        <v>0</v>
      </c>
      <c r="AT96" s="21">
        <v>0</v>
      </c>
      <c r="AU96" s="21">
        <v>0</v>
      </c>
      <c r="AV96" s="21">
        <v>0</v>
      </c>
      <c r="AW96" s="21">
        <v>3</v>
      </c>
      <c r="AX96" s="21">
        <v>0</v>
      </c>
    </row>
    <row r="97" spans="1:255" s="26" customFormat="1" ht="36">
      <c r="A97" s="22">
        <v>22114</v>
      </c>
      <c r="B97" s="95" t="s">
        <v>162</v>
      </c>
      <c r="C97" s="7" t="s">
        <v>171</v>
      </c>
      <c r="D97" s="8">
        <v>1200</v>
      </c>
      <c r="E97" s="8">
        <v>3</v>
      </c>
      <c r="F97" s="8">
        <v>1</v>
      </c>
      <c r="G97" s="8">
        <v>1</v>
      </c>
      <c r="H97" s="8">
        <v>1</v>
      </c>
      <c r="I97" s="8">
        <v>0</v>
      </c>
      <c r="J97" s="8">
        <v>1</v>
      </c>
      <c r="K97" s="8">
        <v>0</v>
      </c>
      <c r="L97" s="8">
        <v>1</v>
      </c>
      <c r="M97" s="8">
        <v>999</v>
      </c>
      <c r="N97" s="8">
        <v>1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5</v>
      </c>
      <c r="V97" s="20">
        <v>2</v>
      </c>
      <c r="W97" s="8">
        <v>140</v>
      </c>
      <c r="X97" s="8">
        <v>0</v>
      </c>
      <c r="Y97" s="8">
        <v>20</v>
      </c>
      <c r="Z97" s="8">
        <v>13</v>
      </c>
      <c r="AA97" s="8">
        <v>0</v>
      </c>
      <c r="AB97" s="8">
        <v>0</v>
      </c>
      <c r="AC97" s="8">
        <v>0</v>
      </c>
      <c r="AD97" s="8">
        <v>0</v>
      </c>
      <c r="AE97" s="8" t="s">
        <v>69</v>
      </c>
      <c r="AF97" s="8"/>
      <c r="AG97" s="8">
        <v>0</v>
      </c>
      <c r="AH97" s="21">
        <f t="shared" si="4"/>
        <v>22114</v>
      </c>
      <c r="AI97" s="8">
        <v>0</v>
      </c>
      <c r="AJ97" s="8">
        <v>1</v>
      </c>
      <c r="AK97" s="8"/>
      <c r="AL97" s="21">
        <f t="shared" si="5"/>
        <v>22114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96" t="s">
        <v>164</v>
      </c>
      <c r="AS97" s="21">
        <v>0</v>
      </c>
      <c r="AT97" s="21">
        <v>0</v>
      </c>
      <c r="AU97" s="21">
        <v>0</v>
      </c>
      <c r="AV97" s="21">
        <v>0</v>
      </c>
      <c r="AW97" s="21">
        <v>3</v>
      </c>
      <c r="AX97" s="21">
        <v>0</v>
      </c>
    </row>
    <row r="98" spans="1:255" s="26" customFormat="1" ht="11.25" customHeight="1">
      <c r="A98" s="22">
        <v>22115</v>
      </c>
      <c r="B98" s="95" t="s">
        <v>162</v>
      </c>
      <c r="C98" s="97" t="s">
        <v>172</v>
      </c>
      <c r="D98" s="8">
        <v>1200</v>
      </c>
      <c r="E98" s="8">
        <v>3</v>
      </c>
      <c r="F98" s="8">
        <v>1</v>
      </c>
      <c r="G98" s="8">
        <v>1</v>
      </c>
      <c r="H98" s="8">
        <v>1</v>
      </c>
      <c r="I98" s="8">
        <v>0</v>
      </c>
      <c r="J98" s="8">
        <v>1</v>
      </c>
      <c r="K98" s="8">
        <v>0</v>
      </c>
      <c r="L98" s="8">
        <v>1</v>
      </c>
      <c r="M98" s="8">
        <v>999</v>
      </c>
      <c r="N98" s="8">
        <v>1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5</v>
      </c>
      <c r="V98" s="20">
        <v>2</v>
      </c>
      <c r="W98" s="8">
        <v>74</v>
      </c>
      <c r="X98" s="8">
        <v>0</v>
      </c>
      <c r="Y98" s="8">
        <v>20</v>
      </c>
      <c r="Z98" s="8">
        <v>18</v>
      </c>
      <c r="AA98" s="8">
        <v>0</v>
      </c>
      <c r="AB98" s="8">
        <v>0</v>
      </c>
      <c r="AC98" s="8">
        <v>0</v>
      </c>
      <c r="AD98" s="8">
        <v>0</v>
      </c>
      <c r="AE98" s="8" t="s">
        <v>69</v>
      </c>
      <c r="AF98" s="8" t="s">
        <v>84</v>
      </c>
      <c r="AG98" s="8">
        <v>0</v>
      </c>
      <c r="AH98" s="8">
        <f t="shared" si="4"/>
        <v>22115</v>
      </c>
      <c r="AI98" s="8">
        <v>0</v>
      </c>
      <c r="AJ98" s="8">
        <v>1</v>
      </c>
      <c r="AK98" s="8"/>
      <c r="AL98" s="21">
        <f t="shared" si="5"/>
        <v>22115</v>
      </c>
      <c r="AM98" s="21">
        <v>0</v>
      </c>
      <c r="AN98" s="21">
        <v>0</v>
      </c>
      <c r="AO98" s="21">
        <v>0</v>
      </c>
      <c r="AP98" s="21">
        <v>0</v>
      </c>
      <c r="AQ98" s="21">
        <v>0</v>
      </c>
      <c r="AR98" s="96" t="s">
        <v>1178</v>
      </c>
      <c r="AS98" s="21">
        <v>0</v>
      </c>
      <c r="AT98" s="21">
        <v>0</v>
      </c>
      <c r="AU98" s="21">
        <v>0</v>
      </c>
      <c r="AV98" s="21">
        <v>0</v>
      </c>
      <c r="AW98" s="21">
        <v>3</v>
      </c>
      <c r="AX98" s="21">
        <v>0</v>
      </c>
    </row>
    <row r="99" spans="1:255" s="26" customFormat="1" ht="12" customHeight="1">
      <c r="A99" s="22">
        <v>22116</v>
      </c>
      <c r="B99" s="95" t="s">
        <v>162</v>
      </c>
      <c r="C99" s="97" t="s">
        <v>173</v>
      </c>
      <c r="D99" s="8">
        <v>1200</v>
      </c>
      <c r="E99" s="8">
        <v>3</v>
      </c>
      <c r="F99" s="8">
        <v>1</v>
      </c>
      <c r="G99" s="8">
        <v>1</v>
      </c>
      <c r="H99" s="8">
        <v>1</v>
      </c>
      <c r="I99" s="8">
        <v>0</v>
      </c>
      <c r="J99" s="8">
        <v>1</v>
      </c>
      <c r="K99" s="8">
        <v>0</v>
      </c>
      <c r="L99" s="8">
        <v>1</v>
      </c>
      <c r="M99" s="8">
        <v>999</v>
      </c>
      <c r="N99" s="8">
        <v>1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5</v>
      </c>
      <c r="V99" s="20">
        <v>2</v>
      </c>
      <c r="W99" s="8">
        <v>71</v>
      </c>
      <c r="X99" s="8">
        <v>0</v>
      </c>
      <c r="Y99" s="8">
        <v>20</v>
      </c>
      <c r="Z99" s="8">
        <v>15</v>
      </c>
      <c r="AA99" s="8">
        <v>0</v>
      </c>
      <c r="AB99" s="8">
        <v>0</v>
      </c>
      <c r="AC99" s="8">
        <v>0</v>
      </c>
      <c r="AD99" s="8">
        <v>0</v>
      </c>
      <c r="AE99" s="8" t="s">
        <v>69</v>
      </c>
      <c r="AF99" s="8" t="s">
        <v>84</v>
      </c>
      <c r="AG99" s="8">
        <v>0</v>
      </c>
      <c r="AH99" s="8">
        <f t="shared" si="4"/>
        <v>22116</v>
      </c>
      <c r="AI99" s="8">
        <v>0</v>
      </c>
      <c r="AJ99" s="8">
        <v>1</v>
      </c>
      <c r="AK99" s="8"/>
      <c r="AL99" s="21">
        <f t="shared" si="5"/>
        <v>22116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96" t="s">
        <v>1178</v>
      </c>
      <c r="AS99" s="21">
        <v>0</v>
      </c>
      <c r="AT99" s="21">
        <v>0</v>
      </c>
      <c r="AU99" s="21">
        <v>0</v>
      </c>
      <c r="AV99" s="21">
        <v>0</v>
      </c>
      <c r="AW99" s="21">
        <v>3</v>
      </c>
      <c r="AX99" s="21">
        <v>0</v>
      </c>
    </row>
    <row r="100" spans="1:255" s="26" customFormat="1" ht="13.5" customHeight="1">
      <c r="A100" s="22">
        <v>22117</v>
      </c>
      <c r="B100" s="95" t="s">
        <v>162</v>
      </c>
      <c r="C100" s="97" t="s">
        <v>174</v>
      </c>
      <c r="D100" s="8">
        <v>1200</v>
      </c>
      <c r="E100" s="8">
        <v>3</v>
      </c>
      <c r="F100" s="8">
        <v>1</v>
      </c>
      <c r="G100" s="8">
        <v>1</v>
      </c>
      <c r="H100" s="8">
        <v>1</v>
      </c>
      <c r="I100" s="8">
        <v>0</v>
      </c>
      <c r="J100" s="8">
        <v>1</v>
      </c>
      <c r="K100" s="8">
        <v>0</v>
      </c>
      <c r="L100" s="8">
        <v>1</v>
      </c>
      <c r="M100" s="8">
        <v>999</v>
      </c>
      <c r="N100" s="8">
        <v>1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5</v>
      </c>
      <c r="V100" s="20">
        <v>2</v>
      </c>
      <c r="W100" s="8">
        <v>73</v>
      </c>
      <c r="X100" s="8">
        <v>0</v>
      </c>
      <c r="Y100" s="8">
        <v>20</v>
      </c>
      <c r="Z100" s="8">
        <v>17</v>
      </c>
      <c r="AA100" s="8">
        <v>0</v>
      </c>
      <c r="AB100" s="8">
        <v>0</v>
      </c>
      <c r="AC100" s="8">
        <v>0</v>
      </c>
      <c r="AD100" s="8">
        <v>0</v>
      </c>
      <c r="AE100" s="8" t="s">
        <v>69</v>
      </c>
      <c r="AF100" s="8" t="s">
        <v>84</v>
      </c>
      <c r="AG100" s="8">
        <v>0</v>
      </c>
      <c r="AH100" s="8">
        <f t="shared" si="4"/>
        <v>22117</v>
      </c>
      <c r="AI100" s="8">
        <v>0</v>
      </c>
      <c r="AJ100" s="8">
        <v>1</v>
      </c>
      <c r="AK100" s="8"/>
      <c r="AL100" s="21">
        <f t="shared" si="5"/>
        <v>22117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96" t="s">
        <v>205</v>
      </c>
      <c r="AS100" s="21">
        <v>0</v>
      </c>
      <c r="AT100" s="21">
        <v>0</v>
      </c>
      <c r="AU100" s="21">
        <v>0</v>
      </c>
      <c r="AV100" s="21">
        <v>0</v>
      </c>
      <c r="AW100" s="21">
        <v>3</v>
      </c>
      <c r="AX100" s="21">
        <v>0</v>
      </c>
    </row>
    <row r="101" spans="1:255" s="26" customFormat="1" ht="12" customHeight="1">
      <c r="A101" s="22">
        <v>22118</v>
      </c>
      <c r="B101" s="95" t="s">
        <v>162</v>
      </c>
      <c r="C101" s="97" t="s">
        <v>175</v>
      </c>
      <c r="D101" s="8">
        <v>1200</v>
      </c>
      <c r="E101" s="8">
        <v>3</v>
      </c>
      <c r="F101" s="8">
        <v>1</v>
      </c>
      <c r="G101" s="8">
        <v>1</v>
      </c>
      <c r="H101" s="8">
        <v>1</v>
      </c>
      <c r="I101" s="8">
        <v>0</v>
      </c>
      <c r="J101" s="8">
        <v>1</v>
      </c>
      <c r="K101" s="8">
        <v>0</v>
      </c>
      <c r="L101" s="8">
        <v>1</v>
      </c>
      <c r="M101" s="8">
        <v>999</v>
      </c>
      <c r="N101" s="8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5</v>
      </c>
      <c r="V101" s="20">
        <v>2</v>
      </c>
      <c r="W101" s="8">
        <v>72</v>
      </c>
      <c r="X101" s="8">
        <v>0</v>
      </c>
      <c r="Y101" s="8">
        <v>20</v>
      </c>
      <c r="Z101" s="8">
        <v>16</v>
      </c>
      <c r="AA101" s="8">
        <v>0</v>
      </c>
      <c r="AB101" s="8">
        <v>0</v>
      </c>
      <c r="AC101" s="8">
        <v>0</v>
      </c>
      <c r="AD101" s="8">
        <v>0</v>
      </c>
      <c r="AE101" s="8" t="s">
        <v>69</v>
      </c>
      <c r="AF101" s="8" t="s">
        <v>84</v>
      </c>
      <c r="AG101" s="8">
        <v>0</v>
      </c>
      <c r="AH101" s="8">
        <f t="shared" si="4"/>
        <v>22118</v>
      </c>
      <c r="AI101" s="8">
        <v>0</v>
      </c>
      <c r="AJ101" s="8">
        <v>1</v>
      </c>
      <c r="AK101" s="8"/>
      <c r="AL101" s="21">
        <f t="shared" si="5"/>
        <v>22118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96" t="s">
        <v>205</v>
      </c>
      <c r="AS101" s="21">
        <v>0</v>
      </c>
      <c r="AT101" s="21">
        <v>0</v>
      </c>
      <c r="AU101" s="21">
        <v>0</v>
      </c>
      <c r="AV101" s="21">
        <v>0</v>
      </c>
      <c r="AW101" s="21">
        <v>3</v>
      </c>
      <c r="AX101" s="21">
        <v>0</v>
      </c>
    </row>
    <row r="102" spans="1:255" s="26" customFormat="1" ht="13.5" customHeight="1">
      <c r="A102" s="22">
        <v>22119</v>
      </c>
      <c r="B102" s="95" t="s">
        <v>162</v>
      </c>
      <c r="C102" s="97" t="s">
        <v>176</v>
      </c>
      <c r="D102" s="8">
        <v>1200</v>
      </c>
      <c r="E102" s="8">
        <v>3</v>
      </c>
      <c r="F102" s="8">
        <v>1</v>
      </c>
      <c r="G102" s="8">
        <v>1</v>
      </c>
      <c r="H102" s="8">
        <v>1</v>
      </c>
      <c r="I102" s="8">
        <v>0</v>
      </c>
      <c r="J102" s="8">
        <v>1</v>
      </c>
      <c r="K102" s="8">
        <v>0</v>
      </c>
      <c r="L102" s="8">
        <v>1</v>
      </c>
      <c r="M102" s="8">
        <v>999</v>
      </c>
      <c r="N102" s="8">
        <v>1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5</v>
      </c>
      <c r="V102" s="20">
        <v>2</v>
      </c>
      <c r="W102" s="8">
        <v>75</v>
      </c>
      <c r="X102" s="8">
        <v>0</v>
      </c>
      <c r="Y102" s="8">
        <v>20</v>
      </c>
      <c r="Z102" s="8">
        <v>19</v>
      </c>
      <c r="AA102" s="8">
        <v>0</v>
      </c>
      <c r="AB102" s="8">
        <v>0</v>
      </c>
      <c r="AC102" s="8">
        <v>0</v>
      </c>
      <c r="AD102" s="8">
        <v>0</v>
      </c>
      <c r="AE102" s="8" t="s">
        <v>69</v>
      </c>
      <c r="AF102" s="8" t="s">
        <v>84</v>
      </c>
      <c r="AG102" s="8">
        <v>0</v>
      </c>
      <c r="AH102" s="8">
        <f t="shared" si="4"/>
        <v>22119</v>
      </c>
      <c r="AI102" s="8">
        <v>0</v>
      </c>
      <c r="AJ102" s="8">
        <v>1</v>
      </c>
      <c r="AK102" s="8"/>
      <c r="AL102" s="21">
        <f t="shared" si="5"/>
        <v>22119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96" t="s">
        <v>205</v>
      </c>
      <c r="AS102" s="21">
        <v>0</v>
      </c>
      <c r="AT102" s="21">
        <v>0</v>
      </c>
      <c r="AU102" s="21">
        <v>0</v>
      </c>
      <c r="AV102" s="21">
        <v>0</v>
      </c>
      <c r="AW102" s="21">
        <v>3</v>
      </c>
      <c r="AX102" s="21">
        <v>0</v>
      </c>
    </row>
    <row r="103" spans="1:255" s="26" customFormat="1" ht="12.75" customHeight="1">
      <c r="A103" s="22">
        <v>22120</v>
      </c>
      <c r="B103" s="95" t="s">
        <v>162</v>
      </c>
      <c r="C103" s="97" t="s">
        <v>177</v>
      </c>
      <c r="D103" s="8">
        <v>1200</v>
      </c>
      <c r="E103" s="8">
        <v>3</v>
      </c>
      <c r="F103" s="8">
        <v>1</v>
      </c>
      <c r="G103" s="8">
        <v>1</v>
      </c>
      <c r="H103" s="8">
        <v>1</v>
      </c>
      <c r="I103" s="8">
        <v>0</v>
      </c>
      <c r="J103" s="8">
        <v>1</v>
      </c>
      <c r="K103" s="8">
        <v>0</v>
      </c>
      <c r="L103" s="8">
        <v>1</v>
      </c>
      <c r="M103" s="8">
        <v>999</v>
      </c>
      <c r="N103" s="8">
        <v>1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5</v>
      </c>
      <c r="V103" s="20">
        <v>2</v>
      </c>
      <c r="W103" s="8">
        <v>76</v>
      </c>
      <c r="X103" s="8">
        <v>0</v>
      </c>
      <c r="Y103" s="8">
        <v>20</v>
      </c>
      <c r="Z103" s="8">
        <v>20</v>
      </c>
      <c r="AA103" s="8">
        <v>0</v>
      </c>
      <c r="AB103" s="8">
        <v>0</v>
      </c>
      <c r="AC103" s="8">
        <v>0</v>
      </c>
      <c r="AD103" s="8">
        <v>0</v>
      </c>
      <c r="AE103" s="8" t="s">
        <v>69</v>
      </c>
      <c r="AF103" s="8" t="s">
        <v>84</v>
      </c>
      <c r="AG103" s="8">
        <v>0</v>
      </c>
      <c r="AH103" s="8">
        <f t="shared" si="4"/>
        <v>22120</v>
      </c>
      <c r="AI103" s="8">
        <v>0</v>
      </c>
      <c r="AJ103" s="8">
        <v>1</v>
      </c>
      <c r="AK103" s="8"/>
      <c r="AL103" s="21">
        <f t="shared" si="5"/>
        <v>22120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96" t="s">
        <v>205</v>
      </c>
      <c r="AS103" s="21">
        <v>0</v>
      </c>
      <c r="AT103" s="21">
        <v>0</v>
      </c>
      <c r="AU103" s="21">
        <v>0</v>
      </c>
      <c r="AV103" s="21">
        <v>0</v>
      </c>
      <c r="AW103" s="21">
        <v>3</v>
      </c>
      <c r="AX103" s="21">
        <v>0</v>
      </c>
    </row>
    <row r="104" spans="1:255" s="26" customFormat="1">
      <c r="A104" s="22">
        <v>22202</v>
      </c>
      <c r="B104" s="22" t="s">
        <v>178</v>
      </c>
      <c r="C104" s="7" t="s">
        <v>179</v>
      </c>
      <c r="D104" s="22">
        <v>1500</v>
      </c>
      <c r="E104" s="22">
        <v>3</v>
      </c>
      <c r="F104" s="22">
        <v>0</v>
      </c>
      <c r="G104" s="22">
        <v>1</v>
      </c>
      <c r="H104" s="22">
        <v>1</v>
      </c>
      <c r="I104" s="8">
        <v>0</v>
      </c>
      <c r="J104" s="98">
        <v>100000</v>
      </c>
      <c r="K104" s="22">
        <v>0</v>
      </c>
      <c r="L104" s="22">
        <v>1</v>
      </c>
      <c r="M104" s="22">
        <v>1</v>
      </c>
      <c r="N104" s="22">
        <v>1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5</v>
      </c>
      <c r="V104" s="22">
        <v>2</v>
      </c>
      <c r="W104" s="22">
        <v>1</v>
      </c>
      <c r="X104" s="22">
        <v>0</v>
      </c>
      <c r="Y104" s="22">
        <v>3</v>
      </c>
      <c r="Z104" s="99">
        <v>2061</v>
      </c>
      <c r="AA104" s="22">
        <v>0</v>
      </c>
      <c r="AB104" s="22">
        <v>0</v>
      </c>
      <c r="AC104" s="22">
        <v>0</v>
      </c>
      <c r="AD104" s="22">
        <v>0</v>
      </c>
      <c r="AE104" s="22" t="s">
        <v>69</v>
      </c>
      <c r="AF104" s="100" t="s">
        <v>180</v>
      </c>
      <c r="AG104" s="22">
        <v>0</v>
      </c>
      <c r="AH104" s="22">
        <f t="shared" si="4"/>
        <v>22202</v>
      </c>
      <c r="AI104" s="22">
        <v>0</v>
      </c>
      <c r="AJ104" s="22">
        <v>1</v>
      </c>
      <c r="AK104" s="22"/>
      <c r="AL104" s="21">
        <f t="shared" si="5"/>
        <v>22202</v>
      </c>
      <c r="AM104" s="21">
        <v>0</v>
      </c>
      <c r="AN104" s="21">
        <v>1</v>
      </c>
      <c r="AO104" s="21">
        <v>1</v>
      </c>
      <c r="AP104" s="21">
        <v>0</v>
      </c>
      <c r="AQ104" s="23">
        <v>6000</v>
      </c>
      <c r="AR104" s="96" t="s">
        <v>205</v>
      </c>
      <c r="AS104" s="21">
        <v>0</v>
      </c>
      <c r="AT104" s="21">
        <v>0</v>
      </c>
      <c r="AU104" s="21">
        <v>0</v>
      </c>
      <c r="AV104" s="21">
        <v>0</v>
      </c>
      <c r="AW104" s="22">
        <v>1</v>
      </c>
      <c r="AX104" s="21">
        <v>0</v>
      </c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</row>
    <row r="105" spans="1:255" s="38" customFormat="1">
      <c r="A105" s="101">
        <v>22210</v>
      </c>
      <c r="B105" s="101" t="s">
        <v>181</v>
      </c>
      <c r="C105" s="102" t="s">
        <v>182</v>
      </c>
      <c r="D105" s="101">
        <v>1500</v>
      </c>
      <c r="E105" s="101">
        <v>4</v>
      </c>
      <c r="F105" s="101">
        <v>0</v>
      </c>
      <c r="G105" s="101">
        <v>1</v>
      </c>
      <c r="H105" s="101">
        <v>1</v>
      </c>
      <c r="I105" s="8">
        <v>0</v>
      </c>
      <c r="J105" s="101">
        <v>100000</v>
      </c>
      <c r="K105" s="101">
        <v>0</v>
      </c>
      <c r="L105" s="101">
        <v>100000</v>
      </c>
      <c r="M105" s="101">
        <v>1</v>
      </c>
      <c r="N105" s="101">
        <v>1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v>0</v>
      </c>
      <c r="U105" s="101">
        <v>5</v>
      </c>
      <c r="V105" s="101">
        <v>2</v>
      </c>
      <c r="W105" s="101">
        <v>1</v>
      </c>
      <c r="X105" s="101">
        <v>0</v>
      </c>
      <c r="Y105" s="101">
        <v>3</v>
      </c>
      <c r="Z105" s="99">
        <v>2073</v>
      </c>
      <c r="AA105" s="101">
        <v>0</v>
      </c>
      <c r="AB105" s="101">
        <v>0</v>
      </c>
      <c r="AC105" s="101">
        <v>0</v>
      </c>
      <c r="AD105" s="101">
        <v>0</v>
      </c>
      <c r="AE105" s="100" t="s">
        <v>69</v>
      </c>
      <c r="AF105" s="100" t="s">
        <v>183</v>
      </c>
      <c r="AG105" s="101">
        <v>0</v>
      </c>
      <c r="AH105" s="101">
        <f t="shared" si="4"/>
        <v>22210</v>
      </c>
      <c r="AI105" s="101">
        <v>0</v>
      </c>
      <c r="AJ105" s="101">
        <v>1</v>
      </c>
      <c r="AK105" s="101"/>
      <c r="AL105" s="101">
        <f t="shared" si="5"/>
        <v>22210</v>
      </c>
      <c r="AM105" s="101">
        <v>0</v>
      </c>
      <c r="AN105" s="21">
        <v>1</v>
      </c>
      <c r="AO105" s="21">
        <v>1</v>
      </c>
      <c r="AP105" s="101">
        <v>0</v>
      </c>
      <c r="AQ105" s="23">
        <v>3600</v>
      </c>
      <c r="AR105" s="96" t="s">
        <v>205</v>
      </c>
      <c r="AS105" s="101">
        <v>0</v>
      </c>
      <c r="AT105" s="21">
        <v>0</v>
      </c>
      <c r="AU105" s="21">
        <v>0</v>
      </c>
      <c r="AV105" s="21">
        <v>0</v>
      </c>
      <c r="AW105" s="101">
        <v>1</v>
      </c>
      <c r="AX105" s="21">
        <v>0</v>
      </c>
    </row>
    <row r="106" spans="1:255" s="38" customFormat="1">
      <c r="A106" s="101">
        <v>22211</v>
      </c>
      <c r="B106" s="101" t="s">
        <v>184</v>
      </c>
      <c r="C106" s="102" t="s">
        <v>185</v>
      </c>
      <c r="D106" s="101">
        <v>1500</v>
      </c>
      <c r="E106" s="101">
        <v>5</v>
      </c>
      <c r="F106" s="101">
        <v>0</v>
      </c>
      <c r="G106" s="101">
        <v>1</v>
      </c>
      <c r="H106" s="101">
        <v>1</v>
      </c>
      <c r="I106" s="8">
        <v>0</v>
      </c>
      <c r="J106" s="101">
        <v>100000</v>
      </c>
      <c r="K106" s="101">
        <v>0</v>
      </c>
      <c r="L106" s="101">
        <v>100000</v>
      </c>
      <c r="M106" s="101">
        <v>1</v>
      </c>
      <c r="N106" s="101">
        <v>1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01">
        <v>0</v>
      </c>
      <c r="U106" s="101">
        <v>5</v>
      </c>
      <c r="V106" s="101">
        <v>2</v>
      </c>
      <c r="W106" s="101">
        <v>1</v>
      </c>
      <c r="X106" s="101">
        <v>0</v>
      </c>
      <c r="Y106" s="101">
        <v>3</v>
      </c>
      <c r="Z106" s="99">
        <v>2074</v>
      </c>
      <c r="AA106" s="101">
        <v>0</v>
      </c>
      <c r="AB106" s="101">
        <v>0</v>
      </c>
      <c r="AC106" s="101">
        <v>0</v>
      </c>
      <c r="AD106" s="101">
        <v>0</v>
      </c>
      <c r="AE106" s="100" t="s">
        <v>69</v>
      </c>
      <c r="AF106" s="100" t="s">
        <v>186</v>
      </c>
      <c r="AG106" s="101">
        <v>0</v>
      </c>
      <c r="AH106" s="101">
        <f t="shared" si="4"/>
        <v>22211</v>
      </c>
      <c r="AI106" s="101">
        <v>0</v>
      </c>
      <c r="AJ106" s="101">
        <v>1</v>
      </c>
      <c r="AK106" s="101"/>
      <c r="AL106" s="101">
        <f t="shared" si="5"/>
        <v>22211</v>
      </c>
      <c r="AM106" s="101">
        <v>0</v>
      </c>
      <c r="AN106" s="21">
        <v>1</v>
      </c>
      <c r="AO106" s="21">
        <v>1</v>
      </c>
      <c r="AP106" s="101">
        <v>0</v>
      </c>
      <c r="AQ106" s="23">
        <v>10800</v>
      </c>
      <c r="AR106" s="96" t="s">
        <v>205</v>
      </c>
      <c r="AS106" s="101">
        <v>0</v>
      </c>
      <c r="AT106" s="21">
        <v>0</v>
      </c>
      <c r="AU106" s="21">
        <v>0</v>
      </c>
      <c r="AV106" s="21">
        <v>0</v>
      </c>
      <c r="AW106" s="101">
        <v>1</v>
      </c>
      <c r="AX106" s="21">
        <v>1</v>
      </c>
    </row>
    <row r="107" spans="1:255" s="39" customFormat="1" ht="13.2">
      <c r="A107" s="103">
        <v>22221</v>
      </c>
      <c r="B107" s="104" t="str">
        <f>"使用后可获得称号“"&amp;C107&amp;"”\n     攻击值 &lt;color=#00931f&gt;+ 125&lt;/color&gt;\n     防御值 &lt;color=#00931f&gt;+50&lt;/color&gt;\n     气血值 &lt;color=#00931f&gt;+12000&lt;/color&gt;\n"</f>
        <v>使用后可获得称号“降龙御凤（7天）”\n     攻击值 &lt;color=#00931f&gt;+ 125&lt;/color&gt;\n     防御值 &lt;color=#00931f&gt;+50&lt;/color&gt;\n     气血值 &lt;color=#00931f&gt;+12000&lt;/color&gt;\n</v>
      </c>
      <c r="C107" s="105" t="s">
        <v>187</v>
      </c>
      <c r="D107" s="104">
        <v>1500</v>
      </c>
      <c r="E107" s="104">
        <v>4</v>
      </c>
      <c r="F107" s="104">
        <v>0</v>
      </c>
      <c r="G107" s="104">
        <v>1</v>
      </c>
      <c r="H107" s="104">
        <v>1</v>
      </c>
      <c r="I107" s="104">
        <v>0</v>
      </c>
      <c r="J107" s="104">
        <v>100000</v>
      </c>
      <c r="K107" s="104">
        <v>0</v>
      </c>
      <c r="L107" s="104">
        <v>100000</v>
      </c>
      <c r="M107" s="104">
        <v>1</v>
      </c>
      <c r="N107" s="104">
        <v>1</v>
      </c>
      <c r="O107" s="104">
        <v>0</v>
      </c>
      <c r="P107" s="104">
        <v>0</v>
      </c>
      <c r="Q107" s="104">
        <v>0</v>
      </c>
      <c r="R107" s="104">
        <v>0</v>
      </c>
      <c r="S107" s="104">
        <v>0</v>
      </c>
      <c r="T107" s="104">
        <v>0</v>
      </c>
      <c r="U107" s="104">
        <v>5</v>
      </c>
      <c r="V107" s="106">
        <v>2</v>
      </c>
      <c r="W107" s="104">
        <v>1</v>
      </c>
      <c r="X107" s="104">
        <v>0</v>
      </c>
      <c r="Y107" s="104">
        <v>3</v>
      </c>
      <c r="Z107" s="107">
        <v>2066</v>
      </c>
      <c r="AA107" s="104">
        <v>0</v>
      </c>
      <c r="AB107" s="104">
        <v>0</v>
      </c>
      <c r="AC107" s="104">
        <v>0</v>
      </c>
      <c r="AD107" s="104">
        <v>0</v>
      </c>
      <c r="AE107" s="108" t="s">
        <v>69</v>
      </c>
      <c r="AF107" s="108"/>
      <c r="AG107" s="104">
        <v>0</v>
      </c>
      <c r="AH107" s="109">
        <v>22221</v>
      </c>
      <c r="AI107" s="104">
        <v>0</v>
      </c>
      <c r="AJ107" s="104">
        <v>1</v>
      </c>
      <c r="AK107" s="104"/>
      <c r="AL107" s="108">
        <f t="shared" si="5"/>
        <v>22221</v>
      </c>
      <c r="AM107" s="108">
        <v>0</v>
      </c>
      <c r="AN107" s="108">
        <v>1</v>
      </c>
      <c r="AO107" s="108">
        <v>1</v>
      </c>
      <c r="AP107" s="108">
        <v>0</v>
      </c>
      <c r="AQ107" s="108">
        <v>0</v>
      </c>
      <c r="AR107" s="96" t="s">
        <v>205</v>
      </c>
      <c r="AS107" s="108">
        <v>0</v>
      </c>
      <c r="AT107" s="108">
        <v>0</v>
      </c>
      <c r="AU107" s="108">
        <v>0</v>
      </c>
      <c r="AV107" s="108">
        <v>0</v>
      </c>
      <c r="AW107" s="110">
        <v>1</v>
      </c>
      <c r="AX107" s="108">
        <v>0</v>
      </c>
    </row>
    <row r="108" spans="1:255" s="39" customFormat="1" ht="13.2">
      <c r="A108" s="103">
        <v>22222</v>
      </c>
      <c r="B108" s="104" t="str">
        <f>"使用后可获得称号“"&amp;C108&amp;"”\n     攻击值 &lt;color=#00931f&gt;+ 130&lt;/color&gt;\n     防御值 &lt;color=#00931f&gt;+45&lt;/color&gt;\n     气血值 &lt;color=#00931f&gt;+12500&lt;/color&gt;\n"</f>
        <v>使用后可获得称号“飞天遁地（7天）”\n     攻击值 &lt;color=#00931f&gt;+ 130&lt;/color&gt;\n     防御值 &lt;color=#00931f&gt;+45&lt;/color&gt;\n     气血值 &lt;color=#00931f&gt;+12500&lt;/color&gt;\n</v>
      </c>
      <c r="C108" s="105" t="s">
        <v>188</v>
      </c>
      <c r="D108" s="104">
        <v>1500</v>
      </c>
      <c r="E108" s="104">
        <v>4</v>
      </c>
      <c r="F108" s="104">
        <v>0</v>
      </c>
      <c r="G108" s="104">
        <v>1</v>
      </c>
      <c r="H108" s="104">
        <v>1</v>
      </c>
      <c r="I108" s="104">
        <v>0</v>
      </c>
      <c r="J108" s="104">
        <v>100000</v>
      </c>
      <c r="K108" s="104">
        <v>0</v>
      </c>
      <c r="L108" s="104">
        <v>100000</v>
      </c>
      <c r="M108" s="104">
        <v>1</v>
      </c>
      <c r="N108" s="104">
        <v>1</v>
      </c>
      <c r="O108" s="104">
        <v>0</v>
      </c>
      <c r="P108" s="104">
        <v>0</v>
      </c>
      <c r="Q108" s="104">
        <v>0</v>
      </c>
      <c r="R108" s="104">
        <v>0</v>
      </c>
      <c r="S108" s="104">
        <v>0</v>
      </c>
      <c r="T108" s="104">
        <v>0</v>
      </c>
      <c r="U108" s="104">
        <v>5</v>
      </c>
      <c r="V108" s="106">
        <v>2</v>
      </c>
      <c r="W108" s="104">
        <v>1</v>
      </c>
      <c r="X108" s="104">
        <v>0</v>
      </c>
      <c r="Y108" s="104">
        <v>3</v>
      </c>
      <c r="Z108" s="107">
        <v>2067</v>
      </c>
      <c r="AA108" s="104">
        <v>0</v>
      </c>
      <c r="AB108" s="104">
        <v>0</v>
      </c>
      <c r="AC108" s="104">
        <v>0</v>
      </c>
      <c r="AD108" s="104">
        <v>0</v>
      </c>
      <c r="AE108" s="108" t="s">
        <v>69</v>
      </c>
      <c r="AF108" s="108"/>
      <c r="AG108" s="104">
        <v>0</v>
      </c>
      <c r="AH108" s="109">
        <v>22222</v>
      </c>
      <c r="AI108" s="104">
        <v>0</v>
      </c>
      <c r="AJ108" s="104">
        <v>1</v>
      </c>
      <c r="AK108" s="104"/>
      <c r="AL108" s="108">
        <f t="shared" si="5"/>
        <v>22222</v>
      </c>
      <c r="AM108" s="108">
        <v>0</v>
      </c>
      <c r="AN108" s="108">
        <v>1</v>
      </c>
      <c r="AO108" s="108">
        <v>1</v>
      </c>
      <c r="AP108" s="108">
        <v>0</v>
      </c>
      <c r="AQ108" s="108">
        <v>0</v>
      </c>
      <c r="AR108" s="96" t="s">
        <v>205</v>
      </c>
      <c r="AS108" s="108">
        <v>0</v>
      </c>
      <c r="AT108" s="108">
        <v>0</v>
      </c>
      <c r="AU108" s="108">
        <v>0</v>
      </c>
      <c r="AV108" s="108">
        <v>0</v>
      </c>
      <c r="AW108" s="110">
        <v>1</v>
      </c>
      <c r="AX108" s="108">
        <v>0</v>
      </c>
    </row>
    <row r="109" spans="1:255" s="39" customFormat="1" ht="13.2">
      <c r="A109" s="103">
        <v>22223</v>
      </c>
      <c r="B109" s="104" t="str">
        <f>"使用后可获得称号“"&amp;C109&amp;"”\n     攻击值 &lt;color=#00931f&gt;+ 110&lt;/color&gt;\n     防御值 &lt;color=#00931f&gt;+50&lt;/color&gt;\n     气血值 &lt;color=#00931f&gt;+12800&lt;/color&gt;\n"</f>
        <v>使用后可获得称号“日月齐光（7天）”\n     攻击值 &lt;color=#00931f&gt;+ 110&lt;/color&gt;\n     防御值 &lt;color=#00931f&gt;+50&lt;/color&gt;\n     气血值 &lt;color=#00931f&gt;+12800&lt;/color&gt;\n</v>
      </c>
      <c r="C109" s="105" t="s">
        <v>189</v>
      </c>
      <c r="D109" s="104">
        <v>1500</v>
      </c>
      <c r="E109" s="104">
        <v>4</v>
      </c>
      <c r="F109" s="104">
        <v>0</v>
      </c>
      <c r="G109" s="104">
        <v>1</v>
      </c>
      <c r="H109" s="104">
        <v>1</v>
      </c>
      <c r="I109" s="104">
        <v>0</v>
      </c>
      <c r="J109" s="104">
        <v>100000</v>
      </c>
      <c r="K109" s="104">
        <v>0</v>
      </c>
      <c r="L109" s="104">
        <v>100000</v>
      </c>
      <c r="M109" s="104">
        <v>1</v>
      </c>
      <c r="N109" s="104">
        <v>1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5</v>
      </c>
      <c r="V109" s="106">
        <v>2</v>
      </c>
      <c r="W109" s="104">
        <v>1</v>
      </c>
      <c r="X109" s="104">
        <v>0</v>
      </c>
      <c r="Y109" s="104">
        <v>3</v>
      </c>
      <c r="Z109" s="107">
        <v>2068</v>
      </c>
      <c r="AA109" s="104">
        <v>0</v>
      </c>
      <c r="AB109" s="104">
        <v>0</v>
      </c>
      <c r="AC109" s="104">
        <v>0</v>
      </c>
      <c r="AD109" s="104">
        <v>0</v>
      </c>
      <c r="AE109" s="108" t="s">
        <v>69</v>
      </c>
      <c r="AF109" s="108"/>
      <c r="AG109" s="104">
        <v>0</v>
      </c>
      <c r="AH109" s="109">
        <v>22223</v>
      </c>
      <c r="AI109" s="104">
        <v>0</v>
      </c>
      <c r="AJ109" s="104">
        <v>1</v>
      </c>
      <c r="AK109" s="104"/>
      <c r="AL109" s="108">
        <f t="shared" si="5"/>
        <v>22223</v>
      </c>
      <c r="AM109" s="108">
        <v>0</v>
      </c>
      <c r="AN109" s="108">
        <v>1</v>
      </c>
      <c r="AO109" s="108">
        <v>1</v>
      </c>
      <c r="AP109" s="108">
        <v>0</v>
      </c>
      <c r="AQ109" s="108">
        <v>0</v>
      </c>
      <c r="AR109" s="96" t="s">
        <v>205</v>
      </c>
      <c r="AS109" s="108">
        <v>0</v>
      </c>
      <c r="AT109" s="108">
        <v>0</v>
      </c>
      <c r="AU109" s="108">
        <v>0</v>
      </c>
      <c r="AV109" s="108">
        <v>0</v>
      </c>
      <c r="AW109" s="110">
        <v>1</v>
      </c>
      <c r="AX109" s="108">
        <v>0</v>
      </c>
    </row>
    <row r="110" spans="1:255" s="39" customFormat="1" ht="13.2">
      <c r="A110" s="103">
        <v>22224</v>
      </c>
      <c r="B110" s="104" t="str">
        <f>"使用后可获得称号“"&amp;C110&amp;"”\n     攻击值 &lt;color=#00931f&gt;+ 130&lt;/color&gt;\n     防御值 &lt;color=#00931f&gt;+55&lt;/color&gt;\n     气血值 &lt;color=#00931f&gt;+13000&lt;/color&gt;\n"</f>
        <v>使用后可获得称号“其疾如风（7天）”\n     攻击值 &lt;color=#00931f&gt;+ 130&lt;/color&gt;\n     防御值 &lt;color=#00931f&gt;+55&lt;/color&gt;\n     气血值 &lt;color=#00931f&gt;+13000&lt;/color&gt;\n</v>
      </c>
      <c r="C110" s="105" t="s">
        <v>190</v>
      </c>
      <c r="D110" s="104">
        <v>1500</v>
      </c>
      <c r="E110" s="104">
        <v>4</v>
      </c>
      <c r="F110" s="104">
        <v>0</v>
      </c>
      <c r="G110" s="104">
        <v>1</v>
      </c>
      <c r="H110" s="104">
        <v>1</v>
      </c>
      <c r="I110" s="104">
        <v>0</v>
      </c>
      <c r="J110" s="104">
        <v>100000</v>
      </c>
      <c r="K110" s="104">
        <v>0</v>
      </c>
      <c r="L110" s="104">
        <v>100000</v>
      </c>
      <c r="M110" s="104">
        <v>1</v>
      </c>
      <c r="N110" s="104">
        <v>1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5</v>
      </c>
      <c r="V110" s="106">
        <v>2</v>
      </c>
      <c r="W110" s="104">
        <v>1</v>
      </c>
      <c r="X110" s="104">
        <v>0</v>
      </c>
      <c r="Y110" s="104">
        <v>3</v>
      </c>
      <c r="Z110" s="107">
        <v>2069</v>
      </c>
      <c r="AA110" s="104">
        <v>0</v>
      </c>
      <c r="AB110" s="104">
        <v>0</v>
      </c>
      <c r="AC110" s="104">
        <v>0</v>
      </c>
      <c r="AD110" s="104">
        <v>0</v>
      </c>
      <c r="AE110" s="108" t="s">
        <v>69</v>
      </c>
      <c r="AF110" s="108"/>
      <c r="AG110" s="104">
        <v>0</v>
      </c>
      <c r="AH110" s="109">
        <v>22224</v>
      </c>
      <c r="AI110" s="104">
        <v>0</v>
      </c>
      <c r="AJ110" s="104">
        <v>1</v>
      </c>
      <c r="AK110" s="104"/>
      <c r="AL110" s="108">
        <f t="shared" si="5"/>
        <v>22224</v>
      </c>
      <c r="AM110" s="108">
        <v>0</v>
      </c>
      <c r="AN110" s="108">
        <v>1</v>
      </c>
      <c r="AO110" s="108">
        <v>1</v>
      </c>
      <c r="AP110" s="108">
        <v>0</v>
      </c>
      <c r="AQ110" s="108">
        <v>0</v>
      </c>
      <c r="AR110" s="96" t="s">
        <v>205</v>
      </c>
      <c r="AS110" s="108">
        <v>0</v>
      </c>
      <c r="AT110" s="108">
        <v>0</v>
      </c>
      <c r="AU110" s="108">
        <v>0</v>
      </c>
      <c r="AV110" s="108">
        <v>0</v>
      </c>
      <c r="AW110" s="110">
        <v>1</v>
      </c>
      <c r="AX110" s="108">
        <v>0</v>
      </c>
    </row>
    <row r="111" spans="1:255" s="39" customFormat="1" ht="13.2">
      <c r="A111" s="103">
        <v>22225</v>
      </c>
      <c r="B111" s="104" t="str">
        <f>"使用后可获得称号“"&amp;C111&amp;"”\n     攻击值 &lt;color=#00931f&gt;+ 135&lt;/color&gt;\n     防御值 &lt;color=#00931f&gt;+50&lt;/color&gt;\n     气血值 &lt;color=#00931f&gt;+13250&lt;/color&gt;\n"</f>
        <v>使用后可获得称号“一笑倾国（7天）”\n     攻击值 &lt;color=#00931f&gt;+ 135&lt;/color&gt;\n     防御值 &lt;color=#00931f&gt;+50&lt;/color&gt;\n     气血值 &lt;color=#00931f&gt;+13250&lt;/color&gt;\n</v>
      </c>
      <c r="C111" s="105" t="s">
        <v>191</v>
      </c>
      <c r="D111" s="104">
        <v>1500</v>
      </c>
      <c r="E111" s="104">
        <v>4</v>
      </c>
      <c r="F111" s="104">
        <v>0</v>
      </c>
      <c r="G111" s="104">
        <v>1</v>
      </c>
      <c r="H111" s="104">
        <v>1</v>
      </c>
      <c r="I111" s="104">
        <v>0</v>
      </c>
      <c r="J111" s="104">
        <v>100000</v>
      </c>
      <c r="K111" s="104">
        <v>0</v>
      </c>
      <c r="L111" s="104">
        <v>100000</v>
      </c>
      <c r="M111" s="104">
        <v>1</v>
      </c>
      <c r="N111" s="104">
        <v>1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5</v>
      </c>
      <c r="V111" s="106">
        <v>2</v>
      </c>
      <c r="W111" s="104">
        <v>1</v>
      </c>
      <c r="X111" s="104">
        <v>0</v>
      </c>
      <c r="Y111" s="104">
        <v>3</v>
      </c>
      <c r="Z111" s="107">
        <v>2070</v>
      </c>
      <c r="AA111" s="104">
        <v>0</v>
      </c>
      <c r="AB111" s="104">
        <v>0</v>
      </c>
      <c r="AC111" s="104">
        <v>0</v>
      </c>
      <c r="AD111" s="104">
        <v>0</v>
      </c>
      <c r="AE111" s="108" t="s">
        <v>69</v>
      </c>
      <c r="AF111" s="108"/>
      <c r="AG111" s="104">
        <v>0</v>
      </c>
      <c r="AH111" s="109">
        <v>22225</v>
      </c>
      <c r="AI111" s="104">
        <v>0</v>
      </c>
      <c r="AJ111" s="104">
        <v>1</v>
      </c>
      <c r="AK111" s="104"/>
      <c r="AL111" s="108">
        <f t="shared" si="5"/>
        <v>22225</v>
      </c>
      <c r="AM111" s="108">
        <v>0</v>
      </c>
      <c r="AN111" s="108">
        <v>1</v>
      </c>
      <c r="AO111" s="108">
        <v>1</v>
      </c>
      <c r="AP111" s="108">
        <v>0</v>
      </c>
      <c r="AQ111" s="108">
        <v>0</v>
      </c>
      <c r="AR111" s="96" t="s">
        <v>205</v>
      </c>
      <c r="AS111" s="108">
        <v>0</v>
      </c>
      <c r="AT111" s="108">
        <v>0</v>
      </c>
      <c r="AU111" s="108">
        <v>0</v>
      </c>
      <c r="AV111" s="108">
        <v>0</v>
      </c>
      <c r="AW111" s="110">
        <v>1</v>
      </c>
      <c r="AX111" s="108">
        <v>0</v>
      </c>
    </row>
    <row r="112" spans="1:255" s="39" customFormat="1" ht="13.2">
      <c r="A112" s="103">
        <v>22226</v>
      </c>
      <c r="B112" s="104" t="str">
        <f>"使用后可获得称号“"&amp;C112&amp;"”\n     攻击值 &lt;color=#00931f&gt;+ 140&lt;/color&gt;\n     防御值 &lt;color=#00931f&gt;+55&lt;/color&gt;\n     气血值 &lt;color=#00931f&gt;+13500&lt;/color&gt;\n"</f>
        <v>使用后可获得称号“惊鬼泣神（7天）”\n     攻击值 &lt;color=#00931f&gt;+ 140&lt;/color&gt;\n     防御值 &lt;color=#00931f&gt;+55&lt;/color&gt;\n     气血值 &lt;color=#00931f&gt;+13500&lt;/color&gt;\n</v>
      </c>
      <c r="C112" s="105" t="s">
        <v>192</v>
      </c>
      <c r="D112" s="104">
        <v>1500</v>
      </c>
      <c r="E112" s="104">
        <v>4</v>
      </c>
      <c r="F112" s="104">
        <v>0</v>
      </c>
      <c r="G112" s="104">
        <v>1</v>
      </c>
      <c r="H112" s="104">
        <v>1</v>
      </c>
      <c r="I112" s="104">
        <v>0</v>
      </c>
      <c r="J112" s="104">
        <v>100000</v>
      </c>
      <c r="K112" s="104">
        <v>0</v>
      </c>
      <c r="L112" s="104">
        <v>100000</v>
      </c>
      <c r="M112" s="104">
        <v>1</v>
      </c>
      <c r="N112" s="104">
        <v>1</v>
      </c>
      <c r="O112" s="104">
        <v>0</v>
      </c>
      <c r="P112" s="104">
        <v>0</v>
      </c>
      <c r="Q112" s="104">
        <v>0</v>
      </c>
      <c r="R112" s="104">
        <v>0</v>
      </c>
      <c r="S112" s="104">
        <v>0</v>
      </c>
      <c r="T112" s="104">
        <v>0</v>
      </c>
      <c r="U112" s="104">
        <v>5</v>
      </c>
      <c r="V112" s="106">
        <v>2</v>
      </c>
      <c r="W112" s="104">
        <v>1</v>
      </c>
      <c r="X112" s="104">
        <v>0</v>
      </c>
      <c r="Y112" s="104">
        <v>3</v>
      </c>
      <c r="Z112" s="107">
        <v>2071</v>
      </c>
      <c r="AA112" s="104">
        <v>0</v>
      </c>
      <c r="AB112" s="104">
        <v>0</v>
      </c>
      <c r="AC112" s="104">
        <v>0</v>
      </c>
      <c r="AD112" s="104">
        <v>0</v>
      </c>
      <c r="AE112" s="108" t="s">
        <v>69</v>
      </c>
      <c r="AF112" s="108"/>
      <c r="AG112" s="104">
        <v>0</v>
      </c>
      <c r="AH112" s="109">
        <v>22226</v>
      </c>
      <c r="AI112" s="104">
        <v>0</v>
      </c>
      <c r="AJ112" s="104">
        <v>1</v>
      </c>
      <c r="AK112" s="104"/>
      <c r="AL112" s="108">
        <f t="shared" si="5"/>
        <v>22226</v>
      </c>
      <c r="AM112" s="108">
        <v>0</v>
      </c>
      <c r="AN112" s="108">
        <v>1</v>
      </c>
      <c r="AO112" s="108">
        <v>1</v>
      </c>
      <c r="AP112" s="108">
        <v>0</v>
      </c>
      <c r="AQ112" s="108">
        <v>0</v>
      </c>
      <c r="AR112" s="96" t="s">
        <v>205</v>
      </c>
      <c r="AS112" s="108">
        <v>0</v>
      </c>
      <c r="AT112" s="108">
        <v>0</v>
      </c>
      <c r="AU112" s="108">
        <v>0</v>
      </c>
      <c r="AV112" s="108">
        <v>0</v>
      </c>
      <c r="AW112" s="110">
        <v>1</v>
      </c>
      <c r="AX112" s="108">
        <v>0</v>
      </c>
    </row>
    <row r="113" spans="1:255" s="39" customFormat="1" ht="13.2">
      <c r="A113" s="103">
        <v>22227</v>
      </c>
      <c r="B113" s="104" t="str">
        <f>"使用后可获得称号“"&amp;C113&amp;"”\n     攻击值 &lt;color=#00931f&gt;+ 125&lt;/color&gt;\n     防御值 &lt;color=#00931f&gt;+50&lt;/color&gt;\n     气血值 &lt;color=#00931f&gt;+13250&lt;/color&gt;\n"</f>
        <v>使用后可获得称号“威风凛凛（7天）”\n     攻击值 &lt;color=#00931f&gt;+ 125&lt;/color&gt;\n     防御值 &lt;color=#00931f&gt;+50&lt;/color&gt;\n     气血值 &lt;color=#00931f&gt;+13250&lt;/color&gt;\n</v>
      </c>
      <c r="C113" s="105" t="s">
        <v>193</v>
      </c>
      <c r="D113" s="104">
        <v>1500</v>
      </c>
      <c r="E113" s="104">
        <v>4</v>
      </c>
      <c r="F113" s="104">
        <v>0</v>
      </c>
      <c r="G113" s="104">
        <v>1</v>
      </c>
      <c r="H113" s="104">
        <v>1</v>
      </c>
      <c r="I113" s="104">
        <v>0</v>
      </c>
      <c r="J113" s="104">
        <v>100000</v>
      </c>
      <c r="K113" s="104">
        <v>0</v>
      </c>
      <c r="L113" s="104">
        <v>100000</v>
      </c>
      <c r="M113" s="104">
        <v>1</v>
      </c>
      <c r="N113" s="104">
        <v>1</v>
      </c>
      <c r="O113" s="104">
        <v>0</v>
      </c>
      <c r="P113" s="104">
        <v>0</v>
      </c>
      <c r="Q113" s="104">
        <v>0</v>
      </c>
      <c r="R113" s="104">
        <v>0</v>
      </c>
      <c r="S113" s="104">
        <v>0</v>
      </c>
      <c r="T113" s="104">
        <v>0</v>
      </c>
      <c r="U113" s="104">
        <v>5</v>
      </c>
      <c r="V113" s="106">
        <v>2</v>
      </c>
      <c r="W113" s="104">
        <v>1</v>
      </c>
      <c r="X113" s="104">
        <v>0</v>
      </c>
      <c r="Y113" s="104">
        <v>3</v>
      </c>
      <c r="Z113" s="107">
        <v>2072</v>
      </c>
      <c r="AA113" s="104">
        <v>0</v>
      </c>
      <c r="AB113" s="104">
        <v>0</v>
      </c>
      <c r="AC113" s="104">
        <v>0</v>
      </c>
      <c r="AD113" s="104">
        <v>0</v>
      </c>
      <c r="AE113" s="108" t="s">
        <v>69</v>
      </c>
      <c r="AF113" s="108"/>
      <c r="AG113" s="104">
        <v>0</v>
      </c>
      <c r="AH113" s="109">
        <v>22227</v>
      </c>
      <c r="AI113" s="104">
        <v>0</v>
      </c>
      <c r="AJ113" s="104">
        <v>1</v>
      </c>
      <c r="AK113" s="104"/>
      <c r="AL113" s="108">
        <f t="shared" si="5"/>
        <v>22227</v>
      </c>
      <c r="AM113" s="108">
        <v>0</v>
      </c>
      <c r="AN113" s="108">
        <v>1</v>
      </c>
      <c r="AO113" s="108">
        <v>1</v>
      </c>
      <c r="AP113" s="108">
        <v>0</v>
      </c>
      <c r="AQ113" s="108">
        <v>0</v>
      </c>
      <c r="AR113" s="96" t="s">
        <v>205</v>
      </c>
      <c r="AS113" s="108">
        <v>0</v>
      </c>
      <c r="AT113" s="108">
        <v>0</v>
      </c>
      <c r="AU113" s="108">
        <v>0</v>
      </c>
      <c r="AV113" s="108">
        <v>0</v>
      </c>
      <c r="AW113" s="110">
        <v>1</v>
      </c>
      <c r="AX113" s="108">
        <v>0</v>
      </c>
    </row>
    <row r="114" spans="1:255" s="26" customFormat="1" ht="13.2">
      <c r="A114" s="22">
        <v>22233</v>
      </c>
      <c r="B114" s="22" t="s">
        <v>194</v>
      </c>
      <c r="C114" s="7" t="s">
        <v>195</v>
      </c>
      <c r="D114" s="22">
        <v>1500</v>
      </c>
      <c r="E114" s="22">
        <v>3</v>
      </c>
      <c r="F114" s="22">
        <v>0</v>
      </c>
      <c r="G114" s="22">
        <v>1</v>
      </c>
      <c r="H114" s="22">
        <v>1</v>
      </c>
      <c r="I114" s="8">
        <v>0</v>
      </c>
      <c r="J114" s="22">
        <v>100000</v>
      </c>
      <c r="K114" s="22">
        <v>0</v>
      </c>
      <c r="L114" s="22">
        <v>100000</v>
      </c>
      <c r="M114" s="22">
        <v>1</v>
      </c>
      <c r="N114" s="22">
        <v>1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5</v>
      </c>
      <c r="V114" s="22">
        <v>2</v>
      </c>
      <c r="W114" s="22">
        <v>1</v>
      </c>
      <c r="X114" s="22">
        <v>0</v>
      </c>
      <c r="Y114" s="22">
        <v>3</v>
      </c>
      <c r="Z114" s="8">
        <v>2075</v>
      </c>
      <c r="AA114" s="22">
        <v>0</v>
      </c>
      <c r="AB114" s="22">
        <v>0</v>
      </c>
      <c r="AC114" s="22">
        <v>0</v>
      </c>
      <c r="AD114" s="22">
        <v>0</v>
      </c>
      <c r="AE114" s="22" t="s">
        <v>69</v>
      </c>
      <c r="AF114" s="22" t="s">
        <v>196</v>
      </c>
      <c r="AG114" s="22">
        <v>0</v>
      </c>
      <c r="AH114" s="22">
        <v>22233</v>
      </c>
      <c r="AI114" s="22">
        <v>0</v>
      </c>
      <c r="AJ114" s="22">
        <v>1</v>
      </c>
      <c r="AK114" s="22"/>
      <c r="AL114" s="21">
        <f t="shared" si="5"/>
        <v>22233</v>
      </c>
      <c r="AM114" s="21">
        <v>0</v>
      </c>
      <c r="AN114" s="21">
        <v>1</v>
      </c>
      <c r="AO114" s="21">
        <v>1</v>
      </c>
      <c r="AP114" s="21">
        <v>0</v>
      </c>
      <c r="AQ114" s="21">
        <v>6000</v>
      </c>
      <c r="AR114" s="96" t="s">
        <v>205</v>
      </c>
      <c r="AS114" s="21">
        <v>18</v>
      </c>
      <c r="AT114" s="21">
        <v>0</v>
      </c>
      <c r="AU114" s="21">
        <v>0</v>
      </c>
      <c r="AV114" s="21">
        <v>0</v>
      </c>
      <c r="AW114" s="101">
        <v>1</v>
      </c>
      <c r="AX114" s="21">
        <v>0</v>
      </c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</row>
    <row r="115" spans="1:255" s="26" customFormat="1" ht="13.2">
      <c r="A115" s="22">
        <v>22800</v>
      </c>
      <c r="B115" s="8" t="s">
        <v>197</v>
      </c>
      <c r="C115" s="7" t="s">
        <v>198</v>
      </c>
      <c r="D115" s="8">
        <v>1300</v>
      </c>
      <c r="E115" s="8">
        <v>3</v>
      </c>
      <c r="F115" s="8">
        <v>0</v>
      </c>
      <c r="G115" s="8">
        <v>1</v>
      </c>
      <c r="H115" s="8">
        <v>1</v>
      </c>
      <c r="I115" s="8">
        <v>0</v>
      </c>
      <c r="J115" s="8">
        <v>2000</v>
      </c>
      <c r="K115" s="8">
        <v>0</v>
      </c>
      <c r="L115" s="8">
        <v>2000</v>
      </c>
      <c r="M115" s="8">
        <v>999</v>
      </c>
      <c r="N115" s="8">
        <v>1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5</v>
      </c>
      <c r="V115" s="20">
        <v>2</v>
      </c>
      <c r="W115" s="8">
        <v>1</v>
      </c>
      <c r="X115" s="8">
        <v>0</v>
      </c>
      <c r="Y115" s="8">
        <v>24</v>
      </c>
      <c r="Z115" s="8">
        <v>2000</v>
      </c>
      <c r="AA115" s="8">
        <v>0</v>
      </c>
      <c r="AB115" s="8">
        <v>0</v>
      </c>
      <c r="AC115" s="8">
        <v>0</v>
      </c>
      <c r="AD115" s="8">
        <v>0</v>
      </c>
      <c r="AE115" s="21" t="s">
        <v>69</v>
      </c>
      <c r="AF115" s="21"/>
      <c r="AG115" s="8">
        <v>0</v>
      </c>
      <c r="AH115" s="22">
        <v>65536</v>
      </c>
      <c r="AI115" s="8">
        <v>0</v>
      </c>
      <c r="AJ115" s="8">
        <v>2</v>
      </c>
      <c r="AK115" s="8"/>
      <c r="AL115" s="21">
        <f t="shared" si="5"/>
        <v>65536</v>
      </c>
      <c r="AM115" s="21">
        <v>0</v>
      </c>
      <c r="AN115" s="21">
        <v>1</v>
      </c>
      <c r="AO115" s="21">
        <v>1</v>
      </c>
      <c r="AP115" s="21">
        <v>0</v>
      </c>
      <c r="AQ115" s="21">
        <v>0</v>
      </c>
      <c r="AR115" s="24">
        <v>0</v>
      </c>
      <c r="AS115" s="21">
        <v>0</v>
      </c>
      <c r="AT115" s="21">
        <v>0</v>
      </c>
      <c r="AU115" s="21">
        <v>0</v>
      </c>
      <c r="AV115" s="21">
        <v>0</v>
      </c>
      <c r="AW115" s="81">
        <v>0</v>
      </c>
      <c r="AX115" s="21">
        <v>0</v>
      </c>
    </row>
    <row r="116" spans="1:255" s="26" customFormat="1" ht="13.2">
      <c r="A116" s="22">
        <v>22801</v>
      </c>
      <c r="B116" s="8" t="s">
        <v>199</v>
      </c>
      <c r="C116" s="7" t="s">
        <v>200</v>
      </c>
      <c r="D116" s="8">
        <v>1300</v>
      </c>
      <c r="E116" s="8">
        <v>3</v>
      </c>
      <c r="F116" s="8">
        <v>0</v>
      </c>
      <c r="G116" s="8">
        <v>1</v>
      </c>
      <c r="H116" s="8">
        <v>1</v>
      </c>
      <c r="I116" s="8">
        <v>0</v>
      </c>
      <c r="J116" s="8">
        <v>20000</v>
      </c>
      <c r="K116" s="8">
        <v>0</v>
      </c>
      <c r="L116" s="8">
        <v>20000</v>
      </c>
      <c r="M116" s="8">
        <v>999</v>
      </c>
      <c r="N116" s="8">
        <v>1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5</v>
      </c>
      <c r="V116" s="20">
        <v>2</v>
      </c>
      <c r="W116" s="8">
        <v>1</v>
      </c>
      <c r="X116" s="8">
        <v>0</v>
      </c>
      <c r="Y116" s="8">
        <v>24</v>
      </c>
      <c r="Z116" s="8">
        <v>20000</v>
      </c>
      <c r="AA116" s="8">
        <v>0</v>
      </c>
      <c r="AB116" s="8">
        <v>0</v>
      </c>
      <c r="AC116" s="8">
        <v>0</v>
      </c>
      <c r="AD116" s="8">
        <v>0</v>
      </c>
      <c r="AE116" s="21" t="s">
        <v>69</v>
      </c>
      <c r="AF116" s="21"/>
      <c r="AG116" s="8">
        <v>0</v>
      </c>
      <c r="AH116" s="22">
        <v>65536</v>
      </c>
      <c r="AI116" s="8">
        <v>0</v>
      </c>
      <c r="AJ116" s="8">
        <v>2</v>
      </c>
      <c r="AK116" s="8"/>
      <c r="AL116" s="21">
        <f t="shared" si="5"/>
        <v>65536</v>
      </c>
      <c r="AM116" s="21">
        <v>0</v>
      </c>
      <c r="AN116" s="21">
        <v>1</v>
      </c>
      <c r="AO116" s="21">
        <v>1</v>
      </c>
      <c r="AP116" s="21">
        <v>0</v>
      </c>
      <c r="AQ116" s="21">
        <v>0</v>
      </c>
      <c r="AR116" s="24">
        <v>0</v>
      </c>
      <c r="AS116" s="21">
        <v>0</v>
      </c>
      <c r="AT116" s="21">
        <v>0</v>
      </c>
      <c r="AU116" s="21">
        <v>0</v>
      </c>
      <c r="AV116" s="21">
        <v>0</v>
      </c>
      <c r="AW116" s="81">
        <v>0</v>
      </c>
      <c r="AX116" s="21">
        <v>0</v>
      </c>
    </row>
    <row r="117" spans="1:255" s="26" customFormat="1" ht="13.2">
      <c r="A117" s="22">
        <v>22802</v>
      </c>
      <c r="B117" s="8" t="s">
        <v>201</v>
      </c>
      <c r="C117" s="7" t="s">
        <v>75</v>
      </c>
      <c r="D117" s="8">
        <v>1300</v>
      </c>
      <c r="E117" s="8">
        <v>3</v>
      </c>
      <c r="F117" s="8">
        <v>0</v>
      </c>
      <c r="G117" s="8">
        <v>1</v>
      </c>
      <c r="H117" s="8">
        <v>1</v>
      </c>
      <c r="I117" s="8">
        <v>0</v>
      </c>
      <c r="J117" s="8">
        <v>50000</v>
      </c>
      <c r="K117" s="8">
        <v>0</v>
      </c>
      <c r="L117" s="8">
        <v>50000</v>
      </c>
      <c r="M117" s="8">
        <v>999</v>
      </c>
      <c r="N117" s="8">
        <v>1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5</v>
      </c>
      <c r="V117" s="20">
        <v>2</v>
      </c>
      <c r="W117" s="8">
        <v>1</v>
      </c>
      <c r="X117" s="8">
        <v>0</v>
      </c>
      <c r="Y117" s="8">
        <v>24</v>
      </c>
      <c r="Z117" s="8">
        <v>50000</v>
      </c>
      <c r="AA117" s="8">
        <v>0</v>
      </c>
      <c r="AB117" s="8">
        <v>0</v>
      </c>
      <c r="AC117" s="8">
        <v>0</v>
      </c>
      <c r="AD117" s="8">
        <v>0</v>
      </c>
      <c r="AE117" s="21" t="s">
        <v>69</v>
      </c>
      <c r="AF117" s="21"/>
      <c r="AG117" s="8">
        <v>0</v>
      </c>
      <c r="AH117" s="22">
        <v>65536</v>
      </c>
      <c r="AI117" s="8">
        <v>0</v>
      </c>
      <c r="AJ117" s="8">
        <v>2</v>
      </c>
      <c r="AK117" s="8"/>
      <c r="AL117" s="21">
        <f t="shared" si="5"/>
        <v>65536</v>
      </c>
      <c r="AM117" s="21">
        <v>0</v>
      </c>
      <c r="AN117" s="21">
        <v>1</v>
      </c>
      <c r="AO117" s="21">
        <v>1</v>
      </c>
      <c r="AP117" s="21">
        <v>0</v>
      </c>
      <c r="AQ117" s="21">
        <v>0</v>
      </c>
      <c r="AR117" s="24">
        <v>0</v>
      </c>
      <c r="AS117" s="21">
        <v>0</v>
      </c>
      <c r="AT117" s="21">
        <v>0</v>
      </c>
      <c r="AU117" s="21">
        <v>0</v>
      </c>
      <c r="AV117" s="21">
        <v>0</v>
      </c>
      <c r="AW117" s="81">
        <v>0</v>
      </c>
      <c r="AX117" s="21">
        <v>0</v>
      </c>
    </row>
    <row r="118" spans="1:255" s="26" customFormat="1" ht="13.2">
      <c r="A118" s="22">
        <v>22803</v>
      </c>
      <c r="B118" s="8" t="s">
        <v>202</v>
      </c>
      <c r="C118" s="7" t="s">
        <v>77</v>
      </c>
      <c r="D118" s="8">
        <v>1300</v>
      </c>
      <c r="E118" s="8">
        <v>4</v>
      </c>
      <c r="F118" s="8">
        <v>0</v>
      </c>
      <c r="G118" s="8">
        <v>1</v>
      </c>
      <c r="H118" s="8">
        <v>1</v>
      </c>
      <c r="I118" s="8">
        <v>0</v>
      </c>
      <c r="J118" s="8">
        <v>100000</v>
      </c>
      <c r="K118" s="8">
        <v>0</v>
      </c>
      <c r="L118" s="8">
        <v>100000</v>
      </c>
      <c r="M118" s="8">
        <v>999</v>
      </c>
      <c r="N118" s="8">
        <v>1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5</v>
      </c>
      <c r="V118" s="20">
        <v>2</v>
      </c>
      <c r="W118" s="8">
        <v>1</v>
      </c>
      <c r="X118" s="8">
        <v>0</v>
      </c>
      <c r="Y118" s="8">
        <v>24</v>
      </c>
      <c r="Z118" s="8">
        <v>100000</v>
      </c>
      <c r="AA118" s="8">
        <v>0</v>
      </c>
      <c r="AB118" s="8">
        <v>0</v>
      </c>
      <c r="AC118" s="8">
        <v>0</v>
      </c>
      <c r="AD118" s="8">
        <v>0</v>
      </c>
      <c r="AE118" s="21" t="s">
        <v>69</v>
      </c>
      <c r="AF118" s="21"/>
      <c r="AG118" s="8">
        <v>0</v>
      </c>
      <c r="AH118" s="22">
        <v>65536</v>
      </c>
      <c r="AI118" s="8">
        <v>0</v>
      </c>
      <c r="AJ118" s="8">
        <v>2</v>
      </c>
      <c r="AK118" s="8"/>
      <c r="AL118" s="21">
        <f t="shared" si="5"/>
        <v>65536</v>
      </c>
      <c r="AM118" s="21">
        <v>0</v>
      </c>
      <c r="AN118" s="21">
        <v>1</v>
      </c>
      <c r="AO118" s="21">
        <v>1</v>
      </c>
      <c r="AP118" s="21">
        <v>0</v>
      </c>
      <c r="AQ118" s="21">
        <v>0</v>
      </c>
      <c r="AR118" s="24">
        <v>0</v>
      </c>
      <c r="AS118" s="21">
        <v>0</v>
      </c>
      <c r="AT118" s="21">
        <v>0</v>
      </c>
      <c r="AU118" s="21">
        <v>0</v>
      </c>
      <c r="AV118" s="21">
        <v>0</v>
      </c>
      <c r="AW118" s="81">
        <v>0</v>
      </c>
      <c r="AX118" s="21">
        <v>0</v>
      </c>
    </row>
    <row r="119" spans="1:255" s="26" customFormat="1" ht="13.2">
      <c r="A119" s="22">
        <v>22804</v>
      </c>
      <c r="B119" s="8" t="s">
        <v>203</v>
      </c>
      <c r="C119" s="7" t="s">
        <v>204</v>
      </c>
      <c r="D119" s="8">
        <v>1300</v>
      </c>
      <c r="E119" s="8">
        <v>4</v>
      </c>
      <c r="F119" s="8">
        <v>0</v>
      </c>
      <c r="G119" s="8">
        <v>1</v>
      </c>
      <c r="H119" s="8">
        <v>1</v>
      </c>
      <c r="I119" s="8">
        <v>0</v>
      </c>
      <c r="J119" s="8">
        <v>200000</v>
      </c>
      <c r="K119" s="8">
        <v>0</v>
      </c>
      <c r="L119" s="8">
        <v>200000</v>
      </c>
      <c r="M119" s="8">
        <v>999</v>
      </c>
      <c r="N119" s="8">
        <v>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5</v>
      </c>
      <c r="V119" s="20">
        <v>2</v>
      </c>
      <c r="W119" s="8">
        <v>1</v>
      </c>
      <c r="X119" s="8">
        <v>0</v>
      </c>
      <c r="Y119" s="8">
        <v>24</v>
      </c>
      <c r="Z119" s="8">
        <v>200000</v>
      </c>
      <c r="AA119" s="8">
        <v>0</v>
      </c>
      <c r="AB119" s="8">
        <v>0</v>
      </c>
      <c r="AC119" s="8">
        <v>0</v>
      </c>
      <c r="AD119" s="8">
        <v>0</v>
      </c>
      <c r="AE119" s="21" t="s">
        <v>69</v>
      </c>
      <c r="AF119" s="21"/>
      <c r="AG119" s="8">
        <v>0</v>
      </c>
      <c r="AH119" s="22">
        <v>65536</v>
      </c>
      <c r="AI119" s="8">
        <v>0</v>
      </c>
      <c r="AJ119" s="8">
        <v>2</v>
      </c>
      <c r="AK119" s="8"/>
      <c r="AL119" s="21">
        <f t="shared" si="5"/>
        <v>65536</v>
      </c>
      <c r="AM119" s="21">
        <v>0</v>
      </c>
      <c r="AN119" s="21">
        <v>1</v>
      </c>
      <c r="AO119" s="21">
        <v>1</v>
      </c>
      <c r="AP119" s="21">
        <v>0</v>
      </c>
      <c r="AQ119" s="21">
        <v>0</v>
      </c>
      <c r="AR119" s="24" t="s">
        <v>205</v>
      </c>
      <c r="AS119" s="21">
        <v>0</v>
      </c>
      <c r="AT119" s="21">
        <v>0</v>
      </c>
      <c r="AU119" s="21">
        <v>0</v>
      </c>
      <c r="AV119" s="21">
        <v>0</v>
      </c>
      <c r="AW119" s="81">
        <v>0</v>
      </c>
      <c r="AX119" s="21">
        <v>0</v>
      </c>
    </row>
    <row r="120" spans="1:255" s="26" customFormat="1" ht="13.2">
      <c r="A120" s="22">
        <v>22805</v>
      </c>
      <c r="B120" s="8" t="s">
        <v>206</v>
      </c>
      <c r="C120" s="7" t="s">
        <v>79</v>
      </c>
      <c r="D120" s="8">
        <v>1300</v>
      </c>
      <c r="E120" s="8">
        <v>4</v>
      </c>
      <c r="F120" s="8">
        <v>0</v>
      </c>
      <c r="G120" s="8">
        <v>1</v>
      </c>
      <c r="H120" s="8">
        <v>1</v>
      </c>
      <c r="I120" s="8">
        <v>0</v>
      </c>
      <c r="J120" s="8">
        <v>500000</v>
      </c>
      <c r="K120" s="8">
        <v>0</v>
      </c>
      <c r="L120" s="8">
        <v>500000</v>
      </c>
      <c r="M120" s="8">
        <v>999</v>
      </c>
      <c r="N120" s="8">
        <v>1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5</v>
      </c>
      <c r="V120" s="20">
        <v>2</v>
      </c>
      <c r="W120" s="8">
        <v>1</v>
      </c>
      <c r="X120" s="8">
        <v>0</v>
      </c>
      <c r="Y120" s="8">
        <v>24</v>
      </c>
      <c r="Z120" s="8">
        <v>500000</v>
      </c>
      <c r="AA120" s="8">
        <v>0</v>
      </c>
      <c r="AB120" s="8">
        <v>0</v>
      </c>
      <c r="AC120" s="8">
        <v>0</v>
      </c>
      <c r="AD120" s="8">
        <v>0</v>
      </c>
      <c r="AE120" s="21" t="s">
        <v>69</v>
      </c>
      <c r="AF120" s="21"/>
      <c r="AG120" s="8">
        <v>0</v>
      </c>
      <c r="AH120" s="22">
        <v>65536</v>
      </c>
      <c r="AI120" s="8">
        <v>0</v>
      </c>
      <c r="AJ120" s="8">
        <v>2</v>
      </c>
      <c r="AK120" s="8"/>
      <c r="AL120" s="21">
        <f t="shared" si="5"/>
        <v>65536</v>
      </c>
      <c r="AM120" s="21">
        <v>0</v>
      </c>
      <c r="AN120" s="21">
        <v>1</v>
      </c>
      <c r="AO120" s="21">
        <v>1</v>
      </c>
      <c r="AP120" s="21">
        <v>0</v>
      </c>
      <c r="AQ120" s="21">
        <v>0</v>
      </c>
      <c r="AR120" s="24">
        <v>0</v>
      </c>
      <c r="AS120" s="21">
        <v>0</v>
      </c>
      <c r="AT120" s="21">
        <v>0</v>
      </c>
      <c r="AU120" s="21">
        <v>0</v>
      </c>
      <c r="AV120" s="21">
        <v>0</v>
      </c>
      <c r="AW120" s="81">
        <v>0</v>
      </c>
      <c r="AX120" s="21">
        <v>0</v>
      </c>
    </row>
    <row r="121" spans="1:255" s="26" customFormat="1" ht="13.2">
      <c r="A121" s="22">
        <v>22806</v>
      </c>
      <c r="B121" s="8" t="s">
        <v>207</v>
      </c>
      <c r="C121" s="7" t="s">
        <v>81</v>
      </c>
      <c r="D121" s="8">
        <v>1300</v>
      </c>
      <c r="E121" s="8">
        <v>4</v>
      </c>
      <c r="F121" s="8">
        <v>0</v>
      </c>
      <c r="G121" s="8">
        <v>1</v>
      </c>
      <c r="H121" s="8">
        <v>1</v>
      </c>
      <c r="I121" s="8">
        <v>0</v>
      </c>
      <c r="J121" s="8">
        <v>1000000</v>
      </c>
      <c r="K121" s="8">
        <v>0</v>
      </c>
      <c r="L121" s="8">
        <v>1000000</v>
      </c>
      <c r="M121" s="8">
        <v>999</v>
      </c>
      <c r="N121" s="8">
        <v>1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5</v>
      </c>
      <c r="V121" s="20">
        <v>2</v>
      </c>
      <c r="W121" s="8">
        <v>1</v>
      </c>
      <c r="X121" s="8">
        <v>0</v>
      </c>
      <c r="Y121" s="8">
        <v>24</v>
      </c>
      <c r="Z121" s="8">
        <v>1000000</v>
      </c>
      <c r="AA121" s="8">
        <v>0</v>
      </c>
      <c r="AB121" s="8">
        <v>0</v>
      </c>
      <c r="AC121" s="8">
        <v>0</v>
      </c>
      <c r="AD121" s="8">
        <v>0</v>
      </c>
      <c r="AE121" s="21" t="s">
        <v>69</v>
      </c>
      <c r="AF121" s="21"/>
      <c r="AG121" s="8">
        <v>0</v>
      </c>
      <c r="AH121" s="22">
        <v>65536</v>
      </c>
      <c r="AI121" s="8">
        <v>0</v>
      </c>
      <c r="AJ121" s="8">
        <v>2</v>
      </c>
      <c r="AK121" s="8"/>
      <c r="AL121" s="21">
        <f t="shared" si="5"/>
        <v>65536</v>
      </c>
      <c r="AM121" s="21">
        <v>0</v>
      </c>
      <c r="AN121" s="21">
        <v>1</v>
      </c>
      <c r="AO121" s="21">
        <v>1</v>
      </c>
      <c r="AP121" s="21">
        <v>0</v>
      </c>
      <c r="AQ121" s="21">
        <v>0</v>
      </c>
      <c r="AR121" s="24">
        <v>0</v>
      </c>
      <c r="AS121" s="21">
        <v>0</v>
      </c>
      <c r="AT121" s="21">
        <v>0</v>
      </c>
      <c r="AU121" s="21">
        <v>0</v>
      </c>
      <c r="AV121" s="21">
        <v>0</v>
      </c>
      <c r="AW121" s="81">
        <v>0</v>
      </c>
      <c r="AX121" s="21">
        <v>0</v>
      </c>
    </row>
    <row r="122" spans="1:255" s="26" customFormat="1" ht="13.2">
      <c r="A122" s="22">
        <v>22807</v>
      </c>
      <c r="B122" s="8" t="s">
        <v>208</v>
      </c>
      <c r="C122" s="7" t="s">
        <v>209</v>
      </c>
      <c r="D122" s="8">
        <v>1300</v>
      </c>
      <c r="E122" s="8">
        <v>4</v>
      </c>
      <c r="F122" s="8">
        <v>0</v>
      </c>
      <c r="G122" s="8">
        <v>1</v>
      </c>
      <c r="H122" s="8">
        <v>1</v>
      </c>
      <c r="I122" s="8">
        <v>0</v>
      </c>
      <c r="J122" s="8">
        <v>5201314</v>
      </c>
      <c r="K122" s="8">
        <v>0</v>
      </c>
      <c r="L122" s="8">
        <v>5201314</v>
      </c>
      <c r="M122" s="8">
        <v>999</v>
      </c>
      <c r="N122" s="8">
        <v>1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5</v>
      </c>
      <c r="V122" s="20">
        <v>2</v>
      </c>
      <c r="W122" s="8">
        <v>1</v>
      </c>
      <c r="X122" s="8">
        <v>0</v>
      </c>
      <c r="Y122" s="8">
        <v>24</v>
      </c>
      <c r="Z122" s="8">
        <v>5201314</v>
      </c>
      <c r="AA122" s="8">
        <v>0</v>
      </c>
      <c r="AB122" s="8">
        <v>0</v>
      </c>
      <c r="AC122" s="8">
        <v>0</v>
      </c>
      <c r="AD122" s="8">
        <v>0</v>
      </c>
      <c r="AE122" s="21" t="s">
        <v>69</v>
      </c>
      <c r="AF122" s="21" t="s">
        <v>210</v>
      </c>
      <c r="AG122" s="8">
        <v>0</v>
      </c>
      <c r="AH122" s="22">
        <v>65537</v>
      </c>
      <c r="AI122" s="8">
        <v>0</v>
      </c>
      <c r="AJ122" s="8">
        <v>2</v>
      </c>
      <c r="AK122" s="8"/>
      <c r="AL122" s="21">
        <f t="shared" si="5"/>
        <v>65537</v>
      </c>
      <c r="AM122" s="21">
        <v>0</v>
      </c>
      <c r="AN122" s="21">
        <v>1</v>
      </c>
      <c r="AO122" s="21">
        <v>1</v>
      </c>
      <c r="AP122" s="21">
        <v>0</v>
      </c>
      <c r="AQ122" s="21">
        <v>0</v>
      </c>
      <c r="AR122" s="24">
        <v>0</v>
      </c>
      <c r="AS122" s="21">
        <v>0</v>
      </c>
      <c r="AT122" s="21">
        <v>0</v>
      </c>
      <c r="AU122" s="21">
        <v>0</v>
      </c>
      <c r="AV122" s="21">
        <v>0</v>
      </c>
      <c r="AW122" s="81">
        <v>0</v>
      </c>
      <c r="AX122" s="21">
        <v>0</v>
      </c>
    </row>
    <row r="123" spans="1:255" s="26" customFormat="1" ht="13.2">
      <c r="A123" s="22">
        <v>22808</v>
      </c>
      <c r="B123" s="8" t="s">
        <v>211</v>
      </c>
      <c r="C123" s="7" t="s">
        <v>212</v>
      </c>
      <c r="D123" s="8">
        <v>1300</v>
      </c>
      <c r="E123" s="8">
        <v>4</v>
      </c>
      <c r="F123" s="8">
        <v>0</v>
      </c>
      <c r="G123" s="8">
        <v>1</v>
      </c>
      <c r="H123" s="8">
        <v>1</v>
      </c>
      <c r="I123" s="8">
        <v>0</v>
      </c>
      <c r="J123" s="8">
        <v>201314</v>
      </c>
      <c r="K123" s="8">
        <v>0</v>
      </c>
      <c r="L123" s="8">
        <v>201314</v>
      </c>
      <c r="M123" s="8">
        <v>999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5</v>
      </c>
      <c r="V123" s="20">
        <v>2</v>
      </c>
      <c r="W123" s="8">
        <v>1</v>
      </c>
      <c r="X123" s="8">
        <v>0</v>
      </c>
      <c r="Y123" s="8">
        <v>24</v>
      </c>
      <c r="Z123" s="8">
        <v>201314</v>
      </c>
      <c r="AA123" s="8">
        <v>0</v>
      </c>
      <c r="AB123" s="8">
        <v>0</v>
      </c>
      <c r="AC123" s="8">
        <v>0</v>
      </c>
      <c r="AD123" s="8">
        <v>0</v>
      </c>
      <c r="AE123" s="21" t="s">
        <v>69</v>
      </c>
      <c r="AF123" s="21" t="s">
        <v>210</v>
      </c>
      <c r="AG123" s="8">
        <v>0</v>
      </c>
      <c r="AH123" s="22">
        <v>65538</v>
      </c>
      <c r="AI123" s="8">
        <v>0</v>
      </c>
      <c r="AJ123" s="8">
        <v>2</v>
      </c>
      <c r="AK123" s="8"/>
      <c r="AL123" s="21">
        <f t="shared" si="5"/>
        <v>65538</v>
      </c>
      <c r="AM123" s="21">
        <v>0</v>
      </c>
      <c r="AN123" s="21">
        <v>1</v>
      </c>
      <c r="AO123" s="21">
        <v>1</v>
      </c>
      <c r="AP123" s="21">
        <v>0</v>
      </c>
      <c r="AQ123" s="21">
        <v>0</v>
      </c>
      <c r="AR123" s="24">
        <v>0</v>
      </c>
      <c r="AS123" s="21">
        <v>0</v>
      </c>
      <c r="AT123" s="21">
        <v>0</v>
      </c>
      <c r="AU123" s="21">
        <v>0</v>
      </c>
      <c r="AV123" s="21">
        <v>0</v>
      </c>
      <c r="AW123" s="81">
        <v>0</v>
      </c>
      <c r="AX123" s="21">
        <v>0</v>
      </c>
    </row>
    <row r="124" spans="1:255" s="40" customFormat="1" ht="13.2">
      <c r="A124" s="111">
        <v>23102</v>
      </c>
      <c r="B124" s="81" t="s">
        <v>213</v>
      </c>
      <c r="C124" s="112" t="s">
        <v>214</v>
      </c>
      <c r="D124" s="113">
        <v>1300</v>
      </c>
      <c r="E124" s="113">
        <v>4</v>
      </c>
      <c r="F124" s="113">
        <v>0</v>
      </c>
      <c r="G124" s="113">
        <v>1</v>
      </c>
      <c r="H124" s="113">
        <v>1</v>
      </c>
      <c r="I124" s="113">
        <v>0</v>
      </c>
      <c r="J124" s="113">
        <v>100</v>
      </c>
      <c r="K124" s="113">
        <v>0</v>
      </c>
      <c r="L124" s="113">
        <v>100</v>
      </c>
      <c r="M124" s="113">
        <v>999</v>
      </c>
      <c r="N124" s="113">
        <v>1</v>
      </c>
      <c r="O124" s="113">
        <v>0</v>
      </c>
      <c r="P124" s="113">
        <v>0</v>
      </c>
      <c r="Q124" s="113">
        <v>0</v>
      </c>
      <c r="R124" s="81">
        <v>0</v>
      </c>
      <c r="S124" s="81">
        <v>0</v>
      </c>
      <c r="T124" s="81">
        <v>0</v>
      </c>
      <c r="U124" s="81">
        <v>5</v>
      </c>
      <c r="V124" s="81">
        <v>2</v>
      </c>
      <c r="W124" s="113">
        <v>1</v>
      </c>
      <c r="X124" s="113">
        <v>0</v>
      </c>
      <c r="Y124" s="81">
        <v>38</v>
      </c>
      <c r="Z124" s="81">
        <v>1800</v>
      </c>
      <c r="AA124" s="81">
        <v>0</v>
      </c>
      <c r="AB124" s="81">
        <v>0</v>
      </c>
      <c r="AC124" s="81">
        <v>0</v>
      </c>
      <c r="AD124" s="81">
        <v>0</v>
      </c>
      <c r="AE124" s="81" t="s">
        <v>69</v>
      </c>
      <c r="AF124" s="81" t="s">
        <v>84</v>
      </c>
      <c r="AG124" s="113">
        <v>0</v>
      </c>
      <c r="AH124" s="113">
        <v>26100</v>
      </c>
      <c r="AI124" s="113">
        <v>0</v>
      </c>
      <c r="AJ124" s="81">
        <v>1</v>
      </c>
      <c r="AK124" s="81"/>
      <c r="AL124" s="81">
        <f t="shared" si="5"/>
        <v>26100</v>
      </c>
      <c r="AM124" s="81">
        <v>0</v>
      </c>
      <c r="AN124" s="81">
        <v>0</v>
      </c>
      <c r="AO124" s="81">
        <v>0</v>
      </c>
      <c r="AP124" s="81">
        <v>0</v>
      </c>
      <c r="AQ124" s="81">
        <v>0</v>
      </c>
      <c r="AR124" s="24">
        <v>0</v>
      </c>
      <c r="AS124" s="81">
        <v>0</v>
      </c>
      <c r="AT124" s="81">
        <v>0</v>
      </c>
      <c r="AU124" s="81">
        <v>0</v>
      </c>
      <c r="AV124" s="81">
        <v>0</v>
      </c>
      <c r="AW124" s="81">
        <v>0</v>
      </c>
      <c r="AX124" s="21">
        <v>0</v>
      </c>
    </row>
    <row r="125" spans="1:255" s="26" customFormat="1" ht="13.2">
      <c r="A125" s="22">
        <v>23232</v>
      </c>
      <c r="B125" s="21" t="s">
        <v>215</v>
      </c>
      <c r="C125" s="114" t="s">
        <v>216</v>
      </c>
      <c r="D125" s="8">
        <v>1300</v>
      </c>
      <c r="E125" s="8">
        <v>4</v>
      </c>
      <c r="F125" s="8">
        <v>0</v>
      </c>
      <c r="G125" s="8">
        <v>1</v>
      </c>
      <c r="H125" s="8">
        <v>1</v>
      </c>
      <c r="I125" s="8">
        <v>0</v>
      </c>
      <c r="J125" s="8">
        <v>100</v>
      </c>
      <c r="K125" s="8">
        <v>0</v>
      </c>
      <c r="L125" s="8">
        <v>100</v>
      </c>
      <c r="M125" s="8">
        <v>999</v>
      </c>
      <c r="N125" s="8">
        <v>1</v>
      </c>
      <c r="O125" s="8">
        <v>0</v>
      </c>
      <c r="P125" s="8">
        <v>0</v>
      </c>
      <c r="Q125" s="8">
        <v>0</v>
      </c>
      <c r="R125" s="21">
        <v>0</v>
      </c>
      <c r="S125" s="21">
        <v>0</v>
      </c>
      <c r="T125" s="21">
        <v>0</v>
      </c>
      <c r="U125" s="21">
        <v>5</v>
      </c>
      <c r="V125" s="21">
        <v>2</v>
      </c>
      <c r="W125" s="8">
        <v>131</v>
      </c>
      <c r="X125" s="8">
        <v>0</v>
      </c>
      <c r="Y125" s="21">
        <v>65</v>
      </c>
      <c r="Z125" s="21">
        <v>1</v>
      </c>
      <c r="AA125" s="21">
        <v>0</v>
      </c>
      <c r="AB125" s="21">
        <v>0</v>
      </c>
      <c r="AC125" s="21">
        <v>0</v>
      </c>
      <c r="AD125" s="21">
        <v>0</v>
      </c>
      <c r="AE125" s="21" t="s">
        <v>69</v>
      </c>
      <c r="AF125" s="21" t="s">
        <v>217</v>
      </c>
      <c r="AG125" s="8">
        <v>0</v>
      </c>
      <c r="AH125" s="22">
        <v>23232</v>
      </c>
      <c r="AI125" s="8">
        <v>0</v>
      </c>
      <c r="AJ125" s="21">
        <v>1</v>
      </c>
      <c r="AK125" s="21"/>
      <c r="AL125" s="22">
        <v>23232</v>
      </c>
      <c r="AM125" s="21">
        <v>0</v>
      </c>
      <c r="AN125" s="21">
        <v>0</v>
      </c>
      <c r="AO125" s="21">
        <v>0</v>
      </c>
      <c r="AP125" s="21">
        <v>0</v>
      </c>
      <c r="AQ125" s="23">
        <v>0</v>
      </c>
      <c r="AR125" s="24">
        <v>0</v>
      </c>
      <c r="AS125" s="21">
        <v>0</v>
      </c>
      <c r="AT125" s="21">
        <v>0</v>
      </c>
      <c r="AU125" s="21">
        <v>0</v>
      </c>
      <c r="AV125" s="21">
        <v>0</v>
      </c>
      <c r="AW125" s="81">
        <v>0</v>
      </c>
      <c r="AX125" s="21">
        <v>0</v>
      </c>
    </row>
    <row r="126" spans="1:255" s="32" customFormat="1" ht="13.2">
      <c r="A126" s="82">
        <v>23320</v>
      </c>
      <c r="B126" s="82" t="str">
        <f t="shared" ref="B126:B176" si="6">"使用后获得一枚"&amp;C126&amp;"，可在“八阵图”中装备、分解"</f>
        <v>使用后获得一枚蓝品攻击令，可在“八阵图”中装备、分解</v>
      </c>
      <c r="C126" s="84" t="s">
        <v>218</v>
      </c>
      <c r="D126" s="82">
        <v>1500</v>
      </c>
      <c r="E126" s="82">
        <v>2</v>
      </c>
      <c r="F126" s="82">
        <v>0</v>
      </c>
      <c r="G126" s="82">
        <v>1</v>
      </c>
      <c r="H126" s="82">
        <v>1</v>
      </c>
      <c r="I126" s="83">
        <v>0</v>
      </c>
      <c r="J126" s="115">
        <v>1</v>
      </c>
      <c r="K126" s="82">
        <v>0</v>
      </c>
      <c r="L126" s="82">
        <v>1</v>
      </c>
      <c r="M126" s="82">
        <v>999</v>
      </c>
      <c r="N126" s="82">
        <v>1</v>
      </c>
      <c r="O126" s="82">
        <v>0</v>
      </c>
      <c r="P126" s="82">
        <v>0</v>
      </c>
      <c r="Q126" s="82">
        <v>0</v>
      </c>
      <c r="R126" s="82">
        <v>0</v>
      </c>
      <c r="S126" s="82">
        <v>0</v>
      </c>
      <c r="T126" s="82">
        <v>0</v>
      </c>
      <c r="U126" s="82">
        <v>5</v>
      </c>
      <c r="V126" s="82">
        <v>2</v>
      </c>
      <c r="W126" s="82">
        <v>135</v>
      </c>
      <c r="X126" s="82">
        <v>0</v>
      </c>
      <c r="Y126" s="82">
        <v>74</v>
      </c>
      <c r="Z126" s="83">
        <v>0</v>
      </c>
      <c r="AA126" s="82">
        <v>0</v>
      </c>
      <c r="AB126" s="82">
        <v>0</v>
      </c>
      <c r="AC126" s="82">
        <v>0</v>
      </c>
      <c r="AD126" s="82">
        <v>0</v>
      </c>
      <c r="AE126" s="82" t="s">
        <v>69</v>
      </c>
      <c r="AF126" s="116" t="s">
        <v>219</v>
      </c>
      <c r="AG126" s="82">
        <v>0</v>
      </c>
      <c r="AH126" s="82">
        <v>23320</v>
      </c>
      <c r="AI126" s="82">
        <v>0</v>
      </c>
      <c r="AJ126" s="82">
        <v>2</v>
      </c>
      <c r="AK126" s="82"/>
      <c r="AL126" s="86">
        <v>23300</v>
      </c>
      <c r="AM126" s="86">
        <v>0</v>
      </c>
      <c r="AN126" s="86">
        <v>1</v>
      </c>
      <c r="AO126" s="86">
        <v>1</v>
      </c>
      <c r="AP126" s="86">
        <v>0</v>
      </c>
      <c r="AQ126" s="86">
        <v>290</v>
      </c>
      <c r="AR126" s="24">
        <v>0</v>
      </c>
      <c r="AS126" s="86">
        <v>0</v>
      </c>
      <c r="AT126" s="86">
        <v>0</v>
      </c>
      <c r="AU126" s="86">
        <v>0</v>
      </c>
      <c r="AV126" s="86">
        <v>0</v>
      </c>
      <c r="AW126" s="86">
        <v>0</v>
      </c>
      <c r="AX126" s="86">
        <v>0</v>
      </c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8"/>
      <c r="IK126" s="28"/>
      <c r="IL126" s="28"/>
      <c r="IM126" s="28"/>
      <c r="IN126" s="28"/>
      <c r="IO126" s="28"/>
      <c r="IP126" s="28"/>
      <c r="IQ126" s="28"/>
      <c r="IR126" s="28"/>
      <c r="IS126" s="28"/>
      <c r="IT126" s="28"/>
      <c r="IU126" s="28"/>
    </row>
    <row r="127" spans="1:255" s="32" customFormat="1" ht="13.2">
      <c r="A127" s="82">
        <v>23321</v>
      </c>
      <c r="B127" s="82" t="str">
        <f t="shared" si="6"/>
        <v>使用后获得一枚蓝品防御令，可在“八阵图”中装备、分解</v>
      </c>
      <c r="C127" s="84" t="s">
        <v>220</v>
      </c>
      <c r="D127" s="82">
        <v>1500</v>
      </c>
      <c r="E127" s="82">
        <v>2</v>
      </c>
      <c r="F127" s="82">
        <v>0</v>
      </c>
      <c r="G127" s="82">
        <v>1</v>
      </c>
      <c r="H127" s="82">
        <v>1</v>
      </c>
      <c r="I127" s="83">
        <v>0</v>
      </c>
      <c r="J127" s="115">
        <v>1</v>
      </c>
      <c r="K127" s="82">
        <v>0</v>
      </c>
      <c r="L127" s="82">
        <v>1</v>
      </c>
      <c r="M127" s="82">
        <v>999</v>
      </c>
      <c r="N127" s="82">
        <v>1</v>
      </c>
      <c r="O127" s="82">
        <v>0</v>
      </c>
      <c r="P127" s="82">
        <v>0</v>
      </c>
      <c r="Q127" s="82">
        <v>0</v>
      </c>
      <c r="R127" s="82">
        <v>0</v>
      </c>
      <c r="S127" s="82">
        <v>0</v>
      </c>
      <c r="T127" s="82">
        <v>0</v>
      </c>
      <c r="U127" s="82">
        <v>5</v>
      </c>
      <c r="V127" s="82">
        <v>2</v>
      </c>
      <c r="W127" s="82">
        <v>135</v>
      </c>
      <c r="X127" s="82">
        <v>0</v>
      </c>
      <c r="Y127" s="82">
        <v>74</v>
      </c>
      <c r="Z127" s="83">
        <v>0</v>
      </c>
      <c r="AA127" s="82">
        <v>0</v>
      </c>
      <c r="AB127" s="82">
        <v>0</v>
      </c>
      <c r="AC127" s="82">
        <v>0</v>
      </c>
      <c r="AD127" s="82">
        <v>0</v>
      </c>
      <c r="AE127" s="82" t="s">
        <v>69</v>
      </c>
      <c r="AF127" s="116" t="s">
        <v>219</v>
      </c>
      <c r="AG127" s="82">
        <v>0</v>
      </c>
      <c r="AH127" s="82">
        <v>23321</v>
      </c>
      <c r="AI127" s="82">
        <v>0</v>
      </c>
      <c r="AJ127" s="82">
        <v>2</v>
      </c>
      <c r="AK127" s="82"/>
      <c r="AL127" s="86">
        <v>23300</v>
      </c>
      <c r="AM127" s="86">
        <v>0</v>
      </c>
      <c r="AN127" s="86">
        <v>1</v>
      </c>
      <c r="AO127" s="86">
        <v>1</v>
      </c>
      <c r="AP127" s="86">
        <v>0</v>
      </c>
      <c r="AQ127" s="86">
        <v>252</v>
      </c>
      <c r="AR127" s="24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  <c r="IA127" s="28"/>
      <c r="IB127" s="28"/>
      <c r="IC127" s="28"/>
      <c r="ID127" s="28"/>
      <c r="IE127" s="28"/>
      <c r="IF127" s="28"/>
      <c r="IG127" s="28"/>
      <c r="IH127" s="28"/>
      <c r="II127" s="28"/>
      <c r="IJ127" s="28"/>
      <c r="IK127" s="28"/>
      <c r="IL127" s="28"/>
      <c r="IM127" s="28"/>
      <c r="IN127" s="28"/>
      <c r="IO127" s="28"/>
      <c r="IP127" s="28"/>
      <c r="IQ127" s="28"/>
      <c r="IR127" s="28"/>
      <c r="IS127" s="28"/>
      <c r="IT127" s="28"/>
      <c r="IU127" s="28"/>
    </row>
    <row r="128" spans="1:255" s="32" customFormat="1" ht="13.2">
      <c r="A128" s="82">
        <v>23322</v>
      </c>
      <c r="B128" s="82" t="str">
        <f t="shared" si="6"/>
        <v>使用后获得一枚蓝品破甲令，可在“八阵图”中装备、分解</v>
      </c>
      <c r="C128" s="84" t="s">
        <v>221</v>
      </c>
      <c r="D128" s="82">
        <v>1500</v>
      </c>
      <c r="E128" s="82">
        <v>2</v>
      </c>
      <c r="F128" s="82">
        <v>0</v>
      </c>
      <c r="G128" s="82">
        <v>1</v>
      </c>
      <c r="H128" s="82">
        <v>1</v>
      </c>
      <c r="I128" s="83">
        <v>0</v>
      </c>
      <c r="J128" s="115">
        <v>1</v>
      </c>
      <c r="K128" s="82">
        <v>0</v>
      </c>
      <c r="L128" s="82">
        <v>1</v>
      </c>
      <c r="M128" s="82">
        <v>999</v>
      </c>
      <c r="N128" s="82">
        <v>1</v>
      </c>
      <c r="O128" s="82">
        <v>0</v>
      </c>
      <c r="P128" s="82">
        <v>0</v>
      </c>
      <c r="Q128" s="82">
        <v>0</v>
      </c>
      <c r="R128" s="82">
        <v>0</v>
      </c>
      <c r="S128" s="82">
        <v>0</v>
      </c>
      <c r="T128" s="82">
        <v>0</v>
      </c>
      <c r="U128" s="82">
        <v>5</v>
      </c>
      <c r="V128" s="82">
        <v>2</v>
      </c>
      <c r="W128" s="82">
        <v>135</v>
      </c>
      <c r="X128" s="82">
        <v>0</v>
      </c>
      <c r="Y128" s="82">
        <v>74</v>
      </c>
      <c r="Z128" s="83">
        <v>0</v>
      </c>
      <c r="AA128" s="82">
        <v>0</v>
      </c>
      <c r="AB128" s="82">
        <v>0</v>
      </c>
      <c r="AC128" s="82">
        <v>0</v>
      </c>
      <c r="AD128" s="82">
        <v>0</v>
      </c>
      <c r="AE128" s="82" t="s">
        <v>69</v>
      </c>
      <c r="AF128" s="116" t="s">
        <v>219</v>
      </c>
      <c r="AG128" s="82">
        <v>0</v>
      </c>
      <c r="AH128" s="82">
        <v>23322</v>
      </c>
      <c r="AI128" s="82">
        <v>0</v>
      </c>
      <c r="AJ128" s="82">
        <v>2</v>
      </c>
      <c r="AK128" s="82"/>
      <c r="AL128" s="86">
        <v>23300</v>
      </c>
      <c r="AM128" s="86">
        <v>0</v>
      </c>
      <c r="AN128" s="86">
        <v>1</v>
      </c>
      <c r="AO128" s="86">
        <v>1</v>
      </c>
      <c r="AP128" s="86">
        <v>0</v>
      </c>
      <c r="AQ128" s="86">
        <v>333</v>
      </c>
      <c r="AR128" s="24">
        <v>0</v>
      </c>
      <c r="AS128" s="86">
        <v>0</v>
      </c>
      <c r="AT128" s="86">
        <v>0</v>
      </c>
      <c r="AU128" s="86">
        <v>0</v>
      </c>
      <c r="AV128" s="86">
        <v>0</v>
      </c>
      <c r="AW128" s="86">
        <v>0</v>
      </c>
      <c r="AX128" s="86">
        <v>0</v>
      </c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  <c r="HY128" s="28"/>
      <c r="HZ128" s="28"/>
      <c r="IA128" s="28"/>
      <c r="IB128" s="28"/>
      <c r="IC128" s="28"/>
      <c r="ID128" s="28"/>
      <c r="IE128" s="28"/>
      <c r="IF128" s="28"/>
      <c r="IG128" s="28"/>
      <c r="IH128" s="28"/>
      <c r="II128" s="28"/>
      <c r="IJ128" s="28"/>
      <c r="IK128" s="28"/>
      <c r="IL128" s="28"/>
      <c r="IM128" s="28"/>
      <c r="IN128" s="28"/>
      <c r="IO128" s="28"/>
      <c r="IP128" s="28"/>
      <c r="IQ128" s="28"/>
      <c r="IR128" s="28"/>
      <c r="IS128" s="28"/>
      <c r="IT128" s="28"/>
      <c r="IU128" s="28"/>
    </row>
    <row r="129" spans="1:255" s="32" customFormat="1" ht="13.2">
      <c r="A129" s="82">
        <v>23323</v>
      </c>
      <c r="B129" s="82" t="str">
        <f t="shared" si="6"/>
        <v>使用后获得一枚蓝品命中令，可在“八阵图”中装备、分解</v>
      </c>
      <c r="C129" s="84" t="s">
        <v>222</v>
      </c>
      <c r="D129" s="82">
        <v>1500</v>
      </c>
      <c r="E129" s="82">
        <v>2</v>
      </c>
      <c r="F129" s="82">
        <v>0</v>
      </c>
      <c r="G129" s="82">
        <v>1</v>
      </c>
      <c r="H129" s="82">
        <v>1</v>
      </c>
      <c r="I129" s="83">
        <v>0</v>
      </c>
      <c r="J129" s="115">
        <v>1</v>
      </c>
      <c r="K129" s="82">
        <v>0</v>
      </c>
      <c r="L129" s="82">
        <v>1</v>
      </c>
      <c r="M129" s="82">
        <v>999</v>
      </c>
      <c r="N129" s="82">
        <v>1</v>
      </c>
      <c r="O129" s="82">
        <v>0</v>
      </c>
      <c r="P129" s="82">
        <v>0</v>
      </c>
      <c r="Q129" s="82">
        <v>0</v>
      </c>
      <c r="R129" s="82">
        <v>0</v>
      </c>
      <c r="S129" s="82">
        <v>0</v>
      </c>
      <c r="T129" s="82">
        <v>0</v>
      </c>
      <c r="U129" s="82">
        <v>5</v>
      </c>
      <c r="V129" s="82">
        <v>2</v>
      </c>
      <c r="W129" s="82">
        <v>135</v>
      </c>
      <c r="X129" s="82">
        <v>0</v>
      </c>
      <c r="Y129" s="82">
        <v>74</v>
      </c>
      <c r="Z129" s="83">
        <v>0</v>
      </c>
      <c r="AA129" s="82">
        <v>0</v>
      </c>
      <c r="AB129" s="82">
        <v>0</v>
      </c>
      <c r="AC129" s="82">
        <v>0</v>
      </c>
      <c r="AD129" s="82">
        <v>0</v>
      </c>
      <c r="AE129" s="82" t="s">
        <v>69</v>
      </c>
      <c r="AF129" s="116" t="s">
        <v>219</v>
      </c>
      <c r="AG129" s="82">
        <v>0</v>
      </c>
      <c r="AH129" s="82">
        <v>23323</v>
      </c>
      <c r="AI129" s="82">
        <v>0</v>
      </c>
      <c r="AJ129" s="82">
        <v>2</v>
      </c>
      <c r="AK129" s="82"/>
      <c r="AL129" s="86">
        <v>23300</v>
      </c>
      <c r="AM129" s="86">
        <v>0</v>
      </c>
      <c r="AN129" s="86">
        <v>1</v>
      </c>
      <c r="AO129" s="86">
        <v>1</v>
      </c>
      <c r="AP129" s="86">
        <v>0</v>
      </c>
      <c r="AQ129" s="86">
        <v>250</v>
      </c>
      <c r="AR129" s="24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  <c r="HY129" s="28"/>
      <c r="HZ129" s="28"/>
      <c r="IA129" s="28"/>
      <c r="IB129" s="28"/>
      <c r="IC129" s="28"/>
      <c r="ID129" s="28"/>
      <c r="IE129" s="28"/>
      <c r="IF129" s="28"/>
      <c r="IG129" s="28"/>
      <c r="IH129" s="28"/>
      <c r="II129" s="28"/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</row>
    <row r="130" spans="1:255" s="32" customFormat="1" ht="13.2">
      <c r="A130" s="82">
        <v>23324</v>
      </c>
      <c r="B130" s="82" t="str">
        <f t="shared" si="6"/>
        <v>使用后获得一枚蓝品闪避令，可在“八阵图”中装备、分解</v>
      </c>
      <c r="C130" s="84" t="s">
        <v>223</v>
      </c>
      <c r="D130" s="82">
        <v>1500</v>
      </c>
      <c r="E130" s="82">
        <v>2</v>
      </c>
      <c r="F130" s="82">
        <v>0</v>
      </c>
      <c r="G130" s="82">
        <v>1</v>
      </c>
      <c r="H130" s="82">
        <v>1</v>
      </c>
      <c r="I130" s="83">
        <v>0</v>
      </c>
      <c r="J130" s="115">
        <v>1</v>
      </c>
      <c r="K130" s="82">
        <v>0</v>
      </c>
      <c r="L130" s="82">
        <v>1</v>
      </c>
      <c r="M130" s="82">
        <v>999</v>
      </c>
      <c r="N130" s="82">
        <v>1</v>
      </c>
      <c r="O130" s="82">
        <v>0</v>
      </c>
      <c r="P130" s="82">
        <v>0</v>
      </c>
      <c r="Q130" s="82">
        <v>0</v>
      </c>
      <c r="R130" s="82">
        <v>0</v>
      </c>
      <c r="S130" s="82">
        <v>0</v>
      </c>
      <c r="T130" s="82">
        <v>0</v>
      </c>
      <c r="U130" s="82">
        <v>5</v>
      </c>
      <c r="V130" s="82">
        <v>2</v>
      </c>
      <c r="W130" s="82">
        <v>135</v>
      </c>
      <c r="X130" s="82">
        <v>0</v>
      </c>
      <c r="Y130" s="82">
        <v>74</v>
      </c>
      <c r="Z130" s="83">
        <v>0</v>
      </c>
      <c r="AA130" s="82">
        <v>0</v>
      </c>
      <c r="AB130" s="82">
        <v>0</v>
      </c>
      <c r="AC130" s="82">
        <v>0</v>
      </c>
      <c r="AD130" s="82">
        <v>0</v>
      </c>
      <c r="AE130" s="82" t="s">
        <v>69</v>
      </c>
      <c r="AF130" s="116" t="s">
        <v>219</v>
      </c>
      <c r="AG130" s="82">
        <v>0</v>
      </c>
      <c r="AH130" s="82">
        <v>23324</v>
      </c>
      <c r="AI130" s="82">
        <v>0</v>
      </c>
      <c r="AJ130" s="82">
        <v>2</v>
      </c>
      <c r="AK130" s="82"/>
      <c r="AL130" s="86">
        <v>23300</v>
      </c>
      <c r="AM130" s="86">
        <v>0</v>
      </c>
      <c r="AN130" s="86">
        <v>1</v>
      </c>
      <c r="AO130" s="86">
        <v>1</v>
      </c>
      <c r="AP130" s="86">
        <v>0</v>
      </c>
      <c r="AQ130" s="86">
        <v>260</v>
      </c>
      <c r="AR130" s="24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  <c r="HY130" s="28"/>
      <c r="HZ130" s="28"/>
      <c r="IA130" s="28"/>
      <c r="IB130" s="28"/>
      <c r="IC130" s="28"/>
      <c r="ID130" s="28"/>
      <c r="IE130" s="28"/>
      <c r="IF130" s="28"/>
      <c r="IG130" s="28"/>
      <c r="IH130" s="28"/>
      <c r="II130" s="28"/>
      <c r="IJ130" s="28"/>
      <c r="IK130" s="28"/>
      <c r="IL130" s="28"/>
      <c r="IM130" s="28"/>
      <c r="IN130" s="28"/>
      <c r="IO130" s="28"/>
      <c r="IP130" s="28"/>
      <c r="IQ130" s="28"/>
      <c r="IR130" s="28"/>
      <c r="IS130" s="28"/>
      <c r="IT130" s="28"/>
      <c r="IU130" s="28"/>
    </row>
    <row r="131" spans="1:255" s="32" customFormat="1" ht="13.2">
      <c r="A131" s="82">
        <v>23325</v>
      </c>
      <c r="B131" s="82" t="str">
        <f t="shared" si="6"/>
        <v>使用后获得一枚蓝品暴击令，可在“八阵图”中装备、分解</v>
      </c>
      <c r="C131" s="84" t="s">
        <v>224</v>
      </c>
      <c r="D131" s="82">
        <v>1500</v>
      </c>
      <c r="E131" s="82">
        <v>2</v>
      </c>
      <c r="F131" s="82">
        <v>0</v>
      </c>
      <c r="G131" s="82">
        <v>1</v>
      </c>
      <c r="H131" s="82">
        <v>1</v>
      </c>
      <c r="I131" s="83">
        <v>0</v>
      </c>
      <c r="J131" s="115">
        <v>1</v>
      </c>
      <c r="K131" s="82">
        <v>0</v>
      </c>
      <c r="L131" s="82">
        <v>1</v>
      </c>
      <c r="M131" s="82">
        <v>999</v>
      </c>
      <c r="N131" s="82">
        <v>1</v>
      </c>
      <c r="O131" s="82">
        <v>0</v>
      </c>
      <c r="P131" s="82">
        <v>0</v>
      </c>
      <c r="Q131" s="82">
        <v>0</v>
      </c>
      <c r="R131" s="82">
        <v>0</v>
      </c>
      <c r="S131" s="82">
        <v>0</v>
      </c>
      <c r="T131" s="82">
        <v>0</v>
      </c>
      <c r="U131" s="82">
        <v>5</v>
      </c>
      <c r="V131" s="82">
        <v>2</v>
      </c>
      <c r="W131" s="82">
        <v>135</v>
      </c>
      <c r="X131" s="82">
        <v>0</v>
      </c>
      <c r="Y131" s="82">
        <v>74</v>
      </c>
      <c r="Z131" s="83">
        <v>0</v>
      </c>
      <c r="AA131" s="82">
        <v>0</v>
      </c>
      <c r="AB131" s="82">
        <v>0</v>
      </c>
      <c r="AC131" s="82">
        <v>0</v>
      </c>
      <c r="AD131" s="82">
        <v>0</v>
      </c>
      <c r="AE131" s="82" t="s">
        <v>69</v>
      </c>
      <c r="AF131" s="116" t="s">
        <v>219</v>
      </c>
      <c r="AG131" s="82">
        <v>0</v>
      </c>
      <c r="AH131" s="82">
        <v>23325</v>
      </c>
      <c r="AI131" s="82">
        <v>0</v>
      </c>
      <c r="AJ131" s="82">
        <v>2</v>
      </c>
      <c r="AK131" s="82"/>
      <c r="AL131" s="86">
        <v>23300</v>
      </c>
      <c r="AM131" s="86">
        <v>0</v>
      </c>
      <c r="AN131" s="86">
        <v>1</v>
      </c>
      <c r="AO131" s="86">
        <v>1</v>
      </c>
      <c r="AP131" s="86">
        <v>0</v>
      </c>
      <c r="AQ131" s="86">
        <v>380</v>
      </c>
      <c r="AR131" s="24">
        <v>0</v>
      </c>
      <c r="AS131" s="86">
        <v>0</v>
      </c>
      <c r="AT131" s="86">
        <v>0</v>
      </c>
      <c r="AU131" s="86">
        <v>0</v>
      </c>
      <c r="AV131" s="86">
        <v>0</v>
      </c>
      <c r="AW131" s="86">
        <v>0</v>
      </c>
      <c r="AX131" s="86">
        <v>0</v>
      </c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  <c r="HY131" s="28"/>
      <c r="HZ131" s="28"/>
      <c r="IA131" s="28"/>
      <c r="IB131" s="28"/>
      <c r="IC131" s="28"/>
      <c r="ID131" s="28"/>
      <c r="IE131" s="28"/>
      <c r="IF131" s="28"/>
      <c r="IG131" s="28"/>
      <c r="IH131" s="28"/>
      <c r="II131" s="28"/>
      <c r="IJ131" s="28"/>
      <c r="IK131" s="28"/>
      <c r="IL131" s="28"/>
      <c r="IM131" s="28"/>
      <c r="IN131" s="28"/>
      <c r="IO131" s="28"/>
      <c r="IP131" s="28"/>
      <c r="IQ131" s="28"/>
      <c r="IR131" s="28"/>
      <c r="IS131" s="28"/>
      <c r="IT131" s="28"/>
      <c r="IU131" s="28"/>
    </row>
    <row r="132" spans="1:255" s="32" customFormat="1" ht="13.2">
      <c r="A132" s="82">
        <v>23326</v>
      </c>
      <c r="B132" s="82" t="str">
        <f t="shared" si="6"/>
        <v>使用后获得一枚蓝品抗暴令，可在“八阵图”中装备、分解</v>
      </c>
      <c r="C132" s="84" t="s">
        <v>225</v>
      </c>
      <c r="D132" s="82">
        <v>1500</v>
      </c>
      <c r="E132" s="82">
        <v>2</v>
      </c>
      <c r="F132" s="82">
        <v>0</v>
      </c>
      <c r="G132" s="82">
        <v>1</v>
      </c>
      <c r="H132" s="82">
        <v>1</v>
      </c>
      <c r="I132" s="83">
        <v>0</v>
      </c>
      <c r="J132" s="115">
        <v>1</v>
      </c>
      <c r="K132" s="82">
        <v>0</v>
      </c>
      <c r="L132" s="82">
        <v>1</v>
      </c>
      <c r="M132" s="82">
        <v>999</v>
      </c>
      <c r="N132" s="82">
        <v>1</v>
      </c>
      <c r="O132" s="82">
        <v>0</v>
      </c>
      <c r="P132" s="82">
        <v>0</v>
      </c>
      <c r="Q132" s="82">
        <v>0</v>
      </c>
      <c r="R132" s="82">
        <v>0</v>
      </c>
      <c r="S132" s="82">
        <v>0</v>
      </c>
      <c r="T132" s="82">
        <v>0</v>
      </c>
      <c r="U132" s="82">
        <v>5</v>
      </c>
      <c r="V132" s="82">
        <v>2</v>
      </c>
      <c r="W132" s="82">
        <v>135</v>
      </c>
      <c r="X132" s="82">
        <v>0</v>
      </c>
      <c r="Y132" s="82">
        <v>74</v>
      </c>
      <c r="Z132" s="83">
        <v>0</v>
      </c>
      <c r="AA132" s="82">
        <v>0</v>
      </c>
      <c r="AB132" s="82">
        <v>0</v>
      </c>
      <c r="AC132" s="82">
        <v>0</v>
      </c>
      <c r="AD132" s="82">
        <v>0</v>
      </c>
      <c r="AE132" s="82" t="s">
        <v>69</v>
      </c>
      <c r="AF132" s="116" t="s">
        <v>219</v>
      </c>
      <c r="AG132" s="82">
        <v>0</v>
      </c>
      <c r="AH132" s="82">
        <v>23326</v>
      </c>
      <c r="AI132" s="82">
        <v>0</v>
      </c>
      <c r="AJ132" s="82">
        <v>2</v>
      </c>
      <c r="AK132" s="82"/>
      <c r="AL132" s="86">
        <v>23300</v>
      </c>
      <c r="AM132" s="86">
        <v>0</v>
      </c>
      <c r="AN132" s="86">
        <v>1</v>
      </c>
      <c r="AO132" s="86">
        <v>1</v>
      </c>
      <c r="AP132" s="86">
        <v>0</v>
      </c>
      <c r="AQ132" s="86">
        <v>330</v>
      </c>
      <c r="AR132" s="24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  <c r="HY132" s="28"/>
      <c r="HZ132" s="28"/>
      <c r="IA132" s="28"/>
      <c r="IB132" s="28"/>
      <c r="IC132" s="28"/>
      <c r="ID132" s="28"/>
      <c r="IE132" s="28"/>
      <c r="IF132" s="28"/>
      <c r="IG132" s="28"/>
      <c r="IH132" s="28"/>
      <c r="II132" s="28"/>
      <c r="IJ132" s="28"/>
      <c r="IK132" s="28"/>
      <c r="IL132" s="28"/>
      <c r="IM132" s="28"/>
      <c r="IN132" s="28"/>
      <c r="IO132" s="28"/>
      <c r="IP132" s="28"/>
      <c r="IQ132" s="28"/>
      <c r="IR132" s="28"/>
      <c r="IS132" s="28"/>
      <c r="IT132" s="28"/>
      <c r="IU132" s="28"/>
    </row>
    <row r="133" spans="1:255" s="32" customFormat="1" ht="13.2">
      <c r="A133" s="82">
        <v>23327</v>
      </c>
      <c r="B133" s="82" t="str">
        <f t="shared" si="6"/>
        <v>使用后获得一枚蓝品气血令，可在“八阵图”中装备、分解</v>
      </c>
      <c r="C133" s="84" t="s">
        <v>226</v>
      </c>
      <c r="D133" s="82">
        <v>1500</v>
      </c>
      <c r="E133" s="82">
        <v>2</v>
      </c>
      <c r="F133" s="82">
        <v>0</v>
      </c>
      <c r="G133" s="82">
        <v>1</v>
      </c>
      <c r="H133" s="82">
        <v>1</v>
      </c>
      <c r="I133" s="83">
        <v>0</v>
      </c>
      <c r="J133" s="115">
        <v>1</v>
      </c>
      <c r="K133" s="82">
        <v>0</v>
      </c>
      <c r="L133" s="82">
        <v>1</v>
      </c>
      <c r="M133" s="82">
        <v>999</v>
      </c>
      <c r="N133" s="82">
        <v>1</v>
      </c>
      <c r="O133" s="82">
        <v>0</v>
      </c>
      <c r="P133" s="82">
        <v>0</v>
      </c>
      <c r="Q133" s="82">
        <v>0</v>
      </c>
      <c r="R133" s="82">
        <v>0</v>
      </c>
      <c r="S133" s="82">
        <v>0</v>
      </c>
      <c r="T133" s="82">
        <v>0</v>
      </c>
      <c r="U133" s="82">
        <v>5</v>
      </c>
      <c r="V133" s="82">
        <v>2</v>
      </c>
      <c r="W133" s="82">
        <v>135</v>
      </c>
      <c r="X133" s="82">
        <v>0</v>
      </c>
      <c r="Y133" s="82">
        <v>74</v>
      </c>
      <c r="Z133" s="83">
        <v>0</v>
      </c>
      <c r="AA133" s="82">
        <v>0</v>
      </c>
      <c r="AB133" s="82">
        <v>0</v>
      </c>
      <c r="AC133" s="82">
        <v>0</v>
      </c>
      <c r="AD133" s="82">
        <v>0</v>
      </c>
      <c r="AE133" s="82" t="s">
        <v>69</v>
      </c>
      <c r="AF133" s="116" t="s">
        <v>219</v>
      </c>
      <c r="AG133" s="82">
        <v>0</v>
      </c>
      <c r="AH133" s="82">
        <v>23327</v>
      </c>
      <c r="AI133" s="82">
        <v>0</v>
      </c>
      <c r="AJ133" s="82">
        <v>2</v>
      </c>
      <c r="AK133" s="82"/>
      <c r="AL133" s="86">
        <v>23300</v>
      </c>
      <c r="AM133" s="86">
        <v>0</v>
      </c>
      <c r="AN133" s="86">
        <v>1</v>
      </c>
      <c r="AO133" s="86">
        <v>1</v>
      </c>
      <c r="AP133" s="86">
        <v>0</v>
      </c>
      <c r="AQ133" s="86">
        <v>0</v>
      </c>
      <c r="AR133" s="24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  <c r="IA133" s="28"/>
      <c r="IB133" s="28"/>
      <c r="IC133" s="28"/>
      <c r="ID133" s="28"/>
      <c r="IE133" s="28"/>
      <c r="IF133" s="28"/>
      <c r="IG133" s="28"/>
      <c r="IH133" s="28"/>
      <c r="II133" s="28"/>
      <c r="IJ133" s="28"/>
      <c r="IK133" s="28"/>
      <c r="IL133" s="28"/>
      <c r="IM133" s="28"/>
      <c r="IN133" s="28"/>
      <c r="IO133" s="28"/>
      <c r="IP133" s="28"/>
      <c r="IQ133" s="28"/>
      <c r="IR133" s="28"/>
      <c r="IS133" s="28"/>
      <c r="IT133" s="28"/>
      <c r="IU133" s="28"/>
    </row>
    <row r="134" spans="1:255" s="32" customFormat="1" ht="13.2">
      <c r="A134" s="82">
        <v>23340</v>
      </c>
      <c r="B134" s="82" t="str">
        <f t="shared" si="6"/>
        <v>使用后获得一枚紫品攻击令，可在“八阵图”中装备、分解</v>
      </c>
      <c r="C134" s="84" t="s">
        <v>227</v>
      </c>
      <c r="D134" s="82">
        <v>1500</v>
      </c>
      <c r="E134" s="82">
        <v>3</v>
      </c>
      <c r="F134" s="82">
        <v>0</v>
      </c>
      <c r="G134" s="82">
        <v>1</v>
      </c>
      <c r="H134" s="82">
        <v>1</v>
      </c>
      <c r="I134" s="83">
        <v>0</v>
      </c>
      <c r="J134" s="115">
        <v>1</v>
      </c>
      <c r="K134" s="82">
        <v>0</v>
      </c>
      <c r="L134" s="82">
        <v>1</v>
      </c>
      <c r="M134" s="82">
        <v>999</v>
      </c>
      <c r="N134" s="82">
        <v>1</v>
      </c>
      <c r="O134" s="82">
        <v>0</v>
      </c>
      <c r="P134" s="82">
        <v>0</v>
      </c>
      <c r="Q134" s="82">
        <v>0</v>
      </c>
      <c r="R134" s="82">
        <v>0</v>
      </c>
      <c r="S134" s="82">
        <v>0</v>
      </c>
      <c r="T134" s="82">
        <v>0</v>
      </c>
      <c r="U134" s="82">
        <v>5</v>
      </c>
      <c r="V134" s="82">
        <v>2</v>
      </c>
      <c r="W134" s="82">
        <v>135</v>
      </c>
      <c r="X134" s="82">
        <v>0</v>
      </c>
      <c r="Y134" s="82">
        <v>74</v>
      </c>
      <c r="Z134" s="83">
        <v>0</v>
      </c>
      <c r="AA134" s="82">
        <v>0</v>
      </c>
      <c r="AB134" s="82">
        <v>0</v>
      </c>
      <c r="AC134" s="82">
        <v>0</v>
      </c>
      <c r="AD134" s="82">
        <v>0</v>
      </c>
      <c r="AE134" s="82" t="s">
        <v>69</v>
      </c>
      <c r="AF134" s="116" t="s">
        <v>219</v>
      </c>
      <c r="AG134" s="82">
        <v>0</v>
      </c>
      <c r="AH134" s="82">
        <v>23340</v>
      </c>
      <c r="AI134" s="82">
        <v>0</v>
      </c>
      <c r="AJ134" s="82">
        <v>2</v>
      </c>
      <c r="AK134" s="82"/>
      <c r="AL134" s="86">
        <v>23300</v>
      </c>
      <c r="AM134" s="86">
        <v>0</v>
      </c>
      <c r="AN134" s="86">
        <v>1</v>
      </c>
      <c r="AO134" s="86">
        <v>1</v>
      </c>
      <c r="AP134" s="86">
        <v>0</v>
      </c>
      <c r="AQ134" s="86">
        <v>880</v>
      </c>
      <c r="AR134" s="24">
        <v>0</v>
      </c>
      <c r="AS134" s="86">
        <v>0</v>
      </c>
      <c r="AT134" s="86">
        <v>0</v>
      </c>
      <c r="AU134" s="86">
        <v>0</v>
      </c>
      <c r="AV134" s="86">
        <v>0</v>
      </c>
      <c r="AW134" s="86">
        <v>0</v>
      </c>
      <c r="AX134" s="86">
        <v>0</v>
      </c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  <c r="IA134" s="28"/>
      <c r="IB134" s="28"/>
      <c r="IC134" s="28"/>
      <c r="ID134" s="28"/>
      <c r="IE134" s="28"/>
      <c r="IF134" s="28"/>
      <c r="IG134" s="28"/>
      <c r="IH134" s="28"/>
      <c r="II134" s="28"/>
      <c r="IJ134" s="28"/>
      <c r="IK134" s="28"/>
      <c r="IL134" s="28"/>
      <c r="IM134" s="28"/>
      <c r="IN134" s="28"/>
      <c r="IO134" s="28"/>
      <c r="IP134" s="28"/>
      <c r="IQ134" s="28"/>
      <c r="IR134" s="28"/>
      <c r="IS134" s="28"/>
      <c r="IT134" s="28"/>
      <c r="IU134" s="28"/>
    </row>
    <row r="135" spans="1:255" s="32" customFormat="1" ht="13.2">
      <c r="A135" s="82">
        <v>23341</v>
      </c>
      <c r="B135" s="82" t="str">
        <f t="shared" si="6"/>
        <v>使用后获得一枚紫品防御令，可在“八阵图”中装备、分解</v>
      </c>
      <c r="C135" s="84" t="s">
        <v>228</v>
      </c>
      <c r="D135" s="82">
        <v>1500</v>
      </c>
      <c r="E135" s="82">
        <v>3</v>
      </c>
      <c r="F135" s="82">
        <v>0</v>
      </c>
      <c r="G135" s="82">
        <v>1</v>
      </c>
      <c r="H135" s="82">
        <v>1</v>
      </c>
      <c r="I135" s="83">
        <v>0</v>
      </c>
      <c r="J135" s="115">
        <v>1</v>
      </c>
      <c r="K135" s="82">
        <v>0</v>
      </c>
      <c r="L135" s="82">
        <v>1</v>
      </c>
      <c r="M135" s="82">
        <v>999</v>
      </c>
      <c r="N135" s="82">
        <v>1</v>
      </c>
      <c r="O135" s="82">
        <v>0</v>
      </c>
      <c r="P135" s="82">
        <v>0</v>
      </c>
      <c r="Q135" s="82">
        <v>0</v>
      </c>
      <c r="R135" s="82">
        <v>0</v>
      </c>
      <c r="S135" s="82">
        <v>0</v>
      </c>
      <c r="T135" s="82">
        <v>0</v>
      </c>
      <c r="U135" s="82">
        <v>5</v>
      </c>
      <c r="V135" s="82">
        <v>2</v>
      </c>
      <c r="W135" s="82">
        <v>135</v>
      </c>
      <c r="X135" s="82">
        <v>0</v>
      </c>
      <c r="Y135" s="82">
        <v>74</v>
      </c>
      <c r="Z135" s="83">
        <v>0</v>
      </c>
      <c r="AA135" s="82">
        <v>0</v>
      </c>
      <c r="AB135" s="82">
        <v>0</v>
      </c>
      <c r="AC135" s="82">
        <v>0</v>
      </c>
      <c r="AD135" s="82">
        <v>0</v>
      </c>
      <c r="AE135" s="82" t="s">
        <v>69</v>
      </c>
      <c r="AF135" s="116" t="s">
        <v>219</v>
      </c>
      <c r="AG135" s="82">
        <v>0</v>
      </c>
      <c r="AH135" s="82">
        <v>23341</v>
      </c>
      <c r="AI135" s="82">
        <v>0</v>
      </c>
      <c r="AJ135" s="82">
        <v>2</v>
      </c>
      <c r="AK135" s="82"/>
      <c r="AL135" s="86">
        <v>23300</v>
      </c>
      <c r="AM135" s="86">
        <v>0</v>
      </c>
      <c r="AN135" s="86">
        <v>1</v>
      </c>
      <c r="AO135" s="86">
        <v>1</v>
      </c>
      <c r="AP135" s="86">
        <v>0</v>
      </c>
      <c r="AQ135" s="86">
        <v>394</v>
      </c>
      <c r="AR135" s="24">
        <v>0</v>
      </c>
      <c r="AS135" s="86">
        <v>0</v>
      </c>
      <c r="AT135" s="86">
        <v>0</v>
      </c>
      <c r="AU135" s="86">
        <v>0</v>
      </c>
      <c r="AV135" s="86">
        <v>0</v>
      </c>
      <c r="AW135" s="86">
        <v>0</v>
      </c>
      <c r="AX135" s="86">
        <v>0</v>
      </c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8"/>
      <c r="IT135" s="28"/>
      <c r="IU135" s="28"/>
    </row>
    <row r="136" spans="1:255" s="32" customFormat="1" ht="13.2">
      <c r="A136" s="82">
        <v>23342</v>
      </c>
      <c r="B136" s="82" t="str">
        <f t="shared" si="6"/>
        <v>使用后获得一枚紫品破甲令，可在“八阵图”中装备、分解</v>
      </c>
      <c r="C136" s="84" t="s">
        <v>229</v>
      </c>
      <c r="D136" s="82">
        <v>1500</v>
      </c>
      <c r="E136" s="82">
        <v>3</v>
      </c>
      <c r="F136" s="82">
        <v>0</v>
      </c>
      <c r="G136" s="82">
        <v>1</v>
      </c>
      <c r="H136" s="82">
        <v>1</v>
      </c>
      <c r="I136" s="83">
        <v>0</v>
      </c>
      <c r="J136" s="115">
        <v>1</v>
      </c>
      <c r="K136" s="82">
        <v>0</v>
      </c>
      <c r="L136" s="82">
        <v>1</v>
      </c>
      <c r="M136" s="82">
        <v>999</v>
      </c>
      <c r="N136" s="82">
        <v>1</v>
      </c>
      <c r="O136" s="82">
        <v>0</v>
      </c>
      <c r="P136" s="82">
        <v>0</v>
      </c>
      <c r="Q136" s="82">
        <v>0</v>
      </c>
      <c r="R136" s="82">
        <v>0</v>
      </c>
      <c r="S136" s="82">
        <v>0</v>
      </c>
      <c r="T136" s="82">
        <v>0</v>
      </c>
      <c r="U136" s="82">
        <v>5</v>
      </c>
      <c r="V136" s="82">
        <v>2</v>
      </c>
      <c r="W136" s="82">
        <v>135</v>
      </c>
      <c r="X136" s="82">
        <v>0</v>
      </c>
      <c r="Y136" s="82">
        <v>74</v>
      </c>
      <c r="Z136" s="83">
        <v>0</v>
      </c>
      <c r="AA136" s="82">
        <v>0</v>
      </c>
      <c r="AB136" s="82">
        <v>0</v>
      </c>
      <c r="AC136" s="82">
        <v>0</v>
      </c>
      <c r="AD136" s="82">
        <v>0</v>
      </c>
      <c r="AE136" s="82" t="s">
        <v>69</v>
      </c>
      <c r="AF136" s="116" t="s">
        <v>219</v>
      </c>
      <c r="AG136" s="82">
        <v>0</v>
      </c>
      <c r="AH136" s="82">
        <v>23342</v>
      </c>
      <c r="AI136" s="82">
        <v>0</v>
      </c>
      <c r="AJ136" s="82">
        <v>2</v>
      </c>
      <c r="AK136" s="82"/>
      <c r="AL136" s="86">
        <v>23300</v>
      </c>
      <c r="AM136" s="86">
        <v>0</v>
      </c>
      <c r="AN136" s="86">
        <v>1</v>
      </c>
      <c r="AO136" s="86">
        <v>1</v>
      </c>
      <c r="AP136" s="86">
        <v>0</v>
      </c>
      <c r="AQ136" s="86">
        <v>665</v>
      </c>
      <c r="AR136" s="24">
        <v>0</v>
      </c>
      <c r="AS136" s="86">
        <v>0</v>
      </c>
      <c r="AT136" s="86">
        <v>0</v>
      </c>
      <c r="AU136" s="86">
        <v>0</v>
      </c>
      <c r="AV136" s="86">
        <v>0</v>
      </c>
      <c r="AW136" s="86">
        <v>0</v>
      </c>
      <c r="AX136" s="86">
        <v>0</v>
      </c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  <c r="IA136" s="28"/>
      <c r="IB136" s="28"/>
      <c r="IC136" s="28"/>
      <c r="ID136" s="28"/>
      <c r="IE136" s="28"/>
      <c r="IF136" s="28"/>
      <c r="IG136" s="28"/>
      <c r="IH136" s="28"/>
      <c r="II136" s="28"/>
      <c r="IJ136" s="28"/>
      <c r="IK136" s="28"/>
      <c r="IL136" s="28"/>
      <c r="IM136" s="28"/>
      <c r="IN136" s="28"/>
      <c r="IO136" s="28"/>
      <c r="IP136" s="28"/>
      <c r="IQ136" s="28"/>
      <c r="IR136" s="28"/>
      <c r="IS136" s="28"/>
      <c r="IT136" s="28"/>
      <c r="IU136" s="28"/>
    </row>
    <row r="137" spans="1:255" s="32" customFormat="1" ht="13.2">
      <c r="A137" s="82">
        <v>23343</v>
      </c>
      <c r="B137" s="82" t="str">
        <f t="shared" si="6"/>
        <v>使用后获得一枚紫品命中令，可在“八阵图”中装备、分解</v>
      </c>
      <c r="C137" s="84" t="s">
        <v>230</v>
      </c>
      <c r="D137" s="82">
        <v>1500</v>
      </c>
      <c r="E137" s="82">
        <v>3</v>
      </c>
      <c r="F137" s="82">
        <v>0</v>
      </c>
      <c r="G137" s="82">
        <v>1</v>
      </c>
      <c r="H137" s="82">
        <v>1</v>
      </c>
      <c r="I137" s="83">
        <v>0</v>
      </c>
      <c r="J137" s="115">
        <v>1</v>
      </c>
      <c r="K137" s="82">
        <v>0</v>
      </c>
      <c r="L137" s="82">
        <v>1</v>
      </c>
      <c r="M137" s="82">
        <v>999</v>
      </c>
      <c r="N137" s="82">
        <v>1</v>
      </c>
      <c r="O137" s="82">
        <v>0</v>
      </c>
      <c r="P137" s="82">
        <v>0</v>
      </c>
      <c r="Q137" s="82">
        <v>0</v>
      </c>
      <c r="R137" s="82">
        <v>0</v>
      </c>
      <c r="S137" s="82">
        <v>0</v>
      </c>
      <c r="T137" s="82">
        <v>0</v>
      </c>
      <c r="U137" s="82">
        <v>5</v>
      </c>
      <c r="V137" s="82">
        <v>2</v>
      </c>
      <c r="W137" s="82">
        <v>135</v>
      </c>
      <c r="X137" s="82">
        <v>0</v>
      </c>
      <c r="Y137" s="82">
        <v>74</v>
      </c>
      <c r="Z137" s="83">
        <v>0</v>
      </c>
      <c r="AA137" s="82">
        <v>0</v>
      </c>
      <c r="AB137" s="82">
        <v>0</v>
      </c>
      <c r="AC137" s="82">
        <v>0</v>
      </c>
      <c r="AD137" s="82">
        <v>0</v>
      </c>
      <c r="AE137" s="82" t="s">
        <v>69</v>
      </c>
      <c r="AF137" s="116" t="s">
        <v>219</v>
      </c>
      <c r="AG137" s="82">
        <v>0</v>
      </c>
      <c r="AH137" s="82">
        <v>23343</v>
      </c>
      <c r="AI137" s="82">
        <v>0</v>
      </c>
      <c r="AJ137" s="82">
        <v>2</v>
      </c>
      <c r="AK137" s="82"/>
      <c r="AL137" s="86">
        <v>23300</v>
      </c>
      <c r="AM137" s="86">
        <v>0</v>
      </c>
      <c r="AN137" s="86">
        <v>1</v>
      </c>
      <c r="AO137" s="86">
        <v>1</v>
      </c>
      <c r="AP137" s="86">
        <v>0</v>
      </c>
      <c r="AQ137" s="86">
        <v>390</v>
      </c>
      <c r="AR137" s="24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</row>
    <row r="138" spans="1:255" s="32" customFormat="1" ht="13.2">
      <c r="A138" s="82">
        <v>23344</v>
      </c>
      <c r="B138" s="82" t="str">
        <f t="shared" si="6"/>
        <v>使用后获得一枚紫品闪避令，可在“八阵图”中装备、分解</v>
      </c>
      <c r="C138" s="84" t="s">
        <v>231</v>
      </c>
      <c r="D138" s="82">
        <v>1500</v>
      </c>
      <c r="E138" s="82">
        <v>3</v>
      </c>
      <c r="F138" s="82">
        <v>0</v>
      </c>
      <c r="G138" s="82">
        <v>1</v>
      </c>
      <c r="H138" s="82">
        <v>1</v>
      </c>
      <c r="I138" s="83">
        <v>0</v>
      </c>
      <c r="J138" s="115">
        <v>1</v>
      </c>
      <c r="K138" s="82">
        <v>0</v>
      </c>
      <c r="L138" s="82">
        <v>1</v>
      </c>
      <c r="M138" s="82">
        <v>999</v>
      </c>
      <c r="N138" s="82">
        <v>1</v>
      </c>
      <c r="O138" s="82">
        <v>0</v>
      </c>
      <c r="P138" s="82">
        <v>0</v>
      </c>
      <c r="Q138" s="82">
        <v>0</v>
      </c>
      <c r="R138" s="82">
        <v>0</v>
      </c>
      <c r="S138" s="82">
        <v>0</v>
      </c>
      <c r="T138" s="82">
        <v>0</v>
      </c>
      <c r="U138" s="82">
        <v>5</v>
      </c>
      <c r="V138" s="82">
        <v>2</v>
      </c>
      <c r="W138" s="82">
        <v>135</v>
      </c>
      <c r="X138" s="82">
        <v>0</v>
      </c>
      <c r="Y138" s="82">
        <v>74</v>
      </c>
      <c r="Z138" s="83">
        <v>0</v>
      </c>
      <c r="AA138" s="82">
        <v>0</v>
      </c>
      <c r="AB138" s="82">
        <v>0</v>
      </c>
      <c r="AC138" s="82">
        <v>0</v>
      </c>
      <c r="AD138" s="82">
        <v>0</v>
      </c>
      <c r="AE138" s="82" t="s">
        <v>69</v>
      </c>
      <c r="AF138" s="116" t="s">
        <v>219</v>
      </c>
      <c r="AG138" s="82">
        <v>0</v>
      </c>
      <c r="AH138" s="82">
        <v>23344</v>
      </c>
      <c r="AI138" s="82">
        <v>0</v>
      </c>
      <c r="AJ138" s="82">
        <v>2</v>
      </c>
      <c r="AK138" s="82"/>
      <c r="AL138" s="86">
        <v>23300</v>
      </c>
      <c r="AM138" s="86">
        <v>0</v>
      </c>
      <c r="AN138" s="86">
        <v>1</v>
      </c>
      <c r="AO138" s="86">
        <v>1</v>
      </c>
      <c r="AP138" s="86">
        <v>0</v>
      </c>
      <c r="AQ138" s="86">
        <v>670</v>
      </c>
      <c r="AR138" s="24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  <c r="IA138" s="28"/>
      <c r="IB138" s="28"/>
      <c r="IC138" s="28"/>
      <c r="ID138" s="28"/>
      <c r="IE138" s="28"/>
      <c r="IF138" s="28"/>
      <c r="IG138" s="28"/>
      <c r="IH138" s="28"/>
      <c r="II138" s="28"/>
      <c r="IJ138" s="28"/>
      <c r="IK138" s="28"/>
      <c r="IL138" s="28"/>
      <c r="IM138" s="28"/>
      <c r="IN138" s="28"/>
      <c r="IO138" s="28"/>
      <c r="IP138" s="28"/>
      <c r="IQ138" s="28"/>
      <c r="IR138" s="28"/>
      <c r="IS138" s="28"/>
      <c r="IT138" s="28"/>
      <c r="IU138" s="28"/>
    </row>
    <row r="139" spans="1:255" s="32" customFormat="1" ht="13.2">
      <c r="A139" s="82">
        <v>23345</v>
      </c>
      <c r="B139" s="82" t="str">
        <f t="shared" si="6"/>
        <v>使用后获得一枚紫品暴击令，可在“八阵图”中装备、分解</v>
      </c>
      <c r="C139" s="84" t="s">
        <v>232</v>
      </c>
      <c r="D139" s="82">
        <v>1500</v>
      </c>
      <c r="E139" s="82">
        <v>3</v>
      </c>
      <c r="F139" s="82">
        <v>0</v>
      </c>
      <c r="G139" s="82">
        <v>1</v>
      </c>
      <c r="H139" s="82">
        <v>1</v>
      </c>
      <c r="I139" s="83">
        <v>0</v>
      </c>
      <c r="J139" s="115">
        <v>1</v>
      </c>
      <c r="K139" s="82">
        <v>0</v>
      </c>
      <c r="L139" s="82">
        <v>1</v>
      </c>
      <c r="M139" s="82">
        <v>999</v>
      </c>
      <c r="N139" s="82">
        <v>1</v>
      </c>
      <c r="O139" s="82">
        <v>0</v>
      </c>
      <c r="P139" s="82">
        <v>0</v>
      </c>
      <c r="Q139" s="82">
        <v>0</v>
      </c>
      <c r="R139" s="82">
        <v>0</v>
      </c>
      <c r="S139" s="82">
        <v>0</v>
      </c>
      <c r="T139" s="82">
        <v>0</v>
      </c>
      <c r="U139" s="82">
        <v>5</v>
      </c>
      <c r="V139" s="82">
        <v>2</v>
      </c>
      <c r="W139" s="82">
        <v>135</v>
      </c>
      <c r="X139" s="82">
        <v>0</v>
      </c>
      <c r="Y139" s="82">
        <v>74</v>
      </c>
      <c r="Z139" s="83">
        <v>0</v>
      </c>
      <c r="AA139" s="82">
        <v>0</v>
      </c>
      <c r="AB139" s="82">
        <v>0</v>
      </c>
      <c r="AC139" s="82">
        <v>0</v>
      </c>
      <c r="AD139" s="82">
        <v>0</v>
      </c>
      <c r="AE139" s="82" t="s">
        <v>69</v>
      </c>
      <c r="AF139" s="116" t="s">
        <v>219</v>
      </c>
      <c r="AG139" s="82">
        <v>0</v>
      </c>
      <c r="AH139" s="82">
        <v>23345</v>
      </c>
      <c r="AI139" s="82">
        <v>0</v>
      </c>
      <c r="AJ139" s="82">
        <v>2</v>
      </c>
      <c r="AK139" s="82"/>
      <c r="AL139" s="86">
        <v>23300</v>
      </c>
      <c r="AM139" s="86">
        <v>0</v>
      </c>
      <c r="AN139" s="86">
        <v>1</v>
      </c>
      <c r="AO139" s="86">
        <v>1</v>
      </c>
      <c r="AP139" s="86">
        <v>0</v>
      </c>
      <c r="AQ139" s="86">
        <v>950</v>
      </c>
      <c r="AR139" s="24">
        <v>0</v>
      </c>
      <c r="AS139" s="86">
        <v>0</v>
      </c>
      <c r="AT139" s="86">
        <v>0</v>
      </c>
      <c r="AU139" s="86">
        <v>0</v>
      </c>
      <c r="AV139" s="86">
        <v>0</v>
      </c>
      <c r="AW139" s="86">
        <v>0</v>
      </c>
      <c r="AX139" s="86">
        <v>0</v>
      </c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  <c r="IA139" s="28"/>
      <c r="IB139" s="28"/>
      <c r="IC139" s="28"/>
      <c r="ID139" s="28"/>
      <c r="IE139" s="28"/>
      <c r="IF139" s="28"/>
      <c r="IG139" s="28"/>
      <c r="IH139" s="28"/>
      <c r="II139" s="28"/>
      <c r="IJ139" s="28"/>
      <c r="IK139" s="28"/>
      <c r="IL139" s="28"/>
      <c r="IM139" s="28"/>
      <c r="IN139" s="28"/>
      <c r="IO139" s="28"/>
      <c r="IP139" s="28"/>
      <c r="IQ139" s="28"/>
      <c r="IR139" s="28"/>
      <c r="IS139" s="28"/>
      <c r="IT139" s="28"/>
      <c r="IU139" s="28"/>
    </row>
    <row r="140" spans="1:255" s="32" customFormat="1" ht="13.2">
      <c r="A140" s="82">
        <v>23346</v>
      </c>
      <c r="B140" s="82" t="str">
        <f t="shared" si="6"/>
        <v>使用后获得一枚紫品抗暴令，可在“八阵图”中装备、分解</v>
      </c>
      <c r="C140" s="84" t="s">
        <v>233</v>
      </c>
      <c r="D140" s="82">
        <v>1500</v>
      </c>
      <c r="E140" s="82">
        <v>3</v>
      </c>
      <c r="F140" s="82">
        <v>0</v>
      </c>
      <c r="G140" s="82">
        <v>1</v>
      </c>
      <c r="H140" s="82">
        <v>1</v>
      </c>
      <c r="I140" s="83">
        <v>0</v>
      </c>
      <c r="J140" s="115">
        <v>1</v>
      </c>
      <c r="K140" s="82">
        <v>0</v>
      </c>
      <c r="L140" s="82">
        <v>1</v>
      </c>
      <c r="M140" s="82">
        <v>999</v>
      </c>
      <c r="N140" s="82">
        <v>1</v>
      </c>
      <c r="O140" s="82">
        <v>0</v>
      </c>
      <c r="P140" s="82">
        <v>0</v>
      </c>
      <c r="Q140" s="82">
        <v>0</v>
      </c>
      <c r="R140" s="82">
        <v>0</v>
      </c>
      <c r="S140" s="82">
        <v>0</v>
      </c>
      <c r="T140" s="82">
        <v>0</v>
      </c>
      <c r="U140" s="82">
        <v>5</v>
      </c>
      <c r="V140" s="82">
        <v>2</v>
      </c>
      <c r="W140" s="82">
        <v>135</v>
      </c>
      <c r="X140" s="82">
        <v>0</v>
      </c>
      <c r="Y140" s="82">
        <v>74</v>
      </c>
      <c r="Z140" s="83">
        <v>0</v>
      </c>
      <c r="AA140" s="82">
        <v>0</v>
      </c>
      <c r="AB140" s="82">
        <v>0</v>
      </c>
      <c r="AC140" s="82">
        <v>0</v>
      </c>
      <c r="AD140" s="82">
        <v>0</v>
      </c>
      <c r="AE140" s="82" t="s">
        <v>69</v>
      </c>
      <c r="AF140" s="116" t="s">
        <v>219</v>
      </c>
      <c r="AG140" s="82">
        <v>0</v>
      </c>
      <c r="AH140" s="82">
        <v>23346</v>
      </c>
      <c r="AI140" s="82">
        <v>0</v>
      </c>
      <c r="AJ140" s="82">
        <v>2</v>
      </c>
      <c r="AK140" s="82"/>
      <c r="AL140" s="86">
        <v>23300</v>
      </c>
      <c r="AM140" s="86">
        <v>0</v>
      </c>
      <c r="AN140" s="86">
        <v>1</v>
      </c>
      <c r="AO140" s="86">
        <v>1</v>
      </c>
      <c r="AP140" s="86">
        <v>0</v>
      </c>
      <c r="AQ140" s="86">
        <v>660</v>
      </c>
      <c r="AR140" s="24">
        <v>0</v>
      </c>
      <c r="AS140" s="86">
        <v>0</v>
      </c>
      <c r="AT140" s="86">
        <v>0</v>
      </c>
      <c r="AU140" s="86">
        <v>0</v>
      </c>
      <c r="AV140" s="86">
        <v>0</v>
      </c>
      <c r="AW140" s="86">
        <v>0</v>
      </c>
      <c r="AX140" s="86">
        <v>0</v>
      </c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  <c r="IA140" s="28"/>
      <c r="IB140" s="28"/>
      <c r="IC140" s="28"/>
      <c r="ID140" s="28"/>
      <c r="IE140" s="28"/>
      <c r="IF140" s="28"/>
      <c r="IG140" s="28"/>
      <c r="IH140" s="28"/>
      <c r="II140" s="28"/>
      <c r="IJ140" s="28"/>
      <c r="IK140" s="28"/>
      <c r="IL140" s="28"/>
      <c r="IM140" s="28"/>
      <c r="IN140" s="28"/>
      <c r="IO140" s="28"/>
      <c r="IP140" s="28"/>
      <c r="IQ140" s="28"/>
      <c r="IR140" s="28"/>
      <c r="IS140" s="28"/>
      <c r="IT140" s="28"/>
      <c r="IU140" s="28"/>
    </row>
    <row r="141" spans="1:255" s="32" customFormat="1" ht="13.2">
      <c r="A141" s="82">
        <v>23347</v>
      </c>
      <c r="B141" s="82" t="str">
        <f t="shared" si="6"/>
        <v>使用后获得一枚紫品气血令，可在“八阵图”中装备、分解</v>
      </c>
      <c r="C141" s="84" t="s">
        <v>234</v>
      </c>
      <c r="D141" s="82">
        <v>1500</v>
      </c>
      <c r="E141" s="82">
        <v>3</v>
      </c>
      <c r="F141" s="82">
        <v>0</v>
      </c>
      <c r="G141" s="82">
        <v>1</v>
      </c>
      <c r="H141" s="82">
        <v>1</v>
      </c>
      <c r="I141" s="83">
        <v>0</v>
      </c>
      <c r="J141" s="115">
        <v>1</v>
      </c>
      <c r="K141" s="82">
        <v>0</v>
      </c>
      <c r="L141" s="82">
        <v>1</v>
      </c>
      <c r="M141" s="82">
        <v>999</v>
      </c>
      <c r="N141" s="82">
        <v>1</v>
      </c>
      <c r="O141" s="82">
        <v>0</v>
      </c>
      <c r="P141" s="82">
        <v>0</v>
      </c>
      <c r="Q141" s="82">
        <v>0</v>
      </c>
      <c r="R141" s="82">
        <v>0</v>
      </c>
      <c r="S141" s="82">
        <v>0</v>
      </c>
      <c r="T141" s="82">
        <v>0</v>
      </c>
      <c r="U141" s="82">
        <v>5</v>
      </c>
      <c r="V141" s="82">
        <v>2</v>
      </c>
      <c r="W141" s="82">
        <v>135</v>
      </c>
      <c r="X141" s="82">
        <v>0</v>
      </c>
      <c r="Y141" s="82">
        <v>74</v>
      </c>
      <c r="Z141" s="83">
        <v>0</v>
      </c>
      <c r="AA141" s="82">
        <v>0</v>
      </c>
      <c r="AB141" s="82">
        <v>0</v>
      </c>
      <c r="AC141" s="82">
        <v>0</v>
      </c>
      <c r="AD141" s="82">
        <v>0</v>
      </c>
      <c r="AE141" s="82" t="s">
        <v>69</v>
      </c>
      <c r="AF141" s="116" t="s">
        <v>219</v>
      </c>
      <c r="AG141" s="82">
        <v>0</v>
      </c>
      <c r="AH141" s="82">
        <v>23347</v>
      </c>
      <c r="AI141" s="82">
        <v>0</v>
      </c>
      <c r="AJ141" s="82">
        <v>2</v>
      </c>
      <c r="AK141" s="82"/>
      <c r="AL141" s="86">
        <v>23300</v>
      </c>
      <c r="AM141" s="86">
        <v>0</v>
      </c>
      <c r="AN141" s="86">
        <v>1</v>
      </c>
      <c r="AO141" s="86">
        <v>1</v>
      </c>
      <c r="AP141" s="86">
        <v>0</v>
      </c>
      <c r="AQ141" s="86">
        <v>0</v>
      </c>
      <c r="AR141" s="24">
        <v>0</v>
      </c>
      <c r="AS141" s="86">
        <v>0</v>
      </c>
      <c r="AT141" s="86">
        <v>0</v>
      </c>
      <c r="AU141" s="86">
        <v>0</v>
      </c>
      <c r="AV141" s="86">
        <v>0</v>
      </c>
      <c r="AW141" s="86">
        <v>0</v>
      </c>
      <c r="AX141" s="86">
        <v>0</v>
      </c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  <c r="IA141" s="28"/>
      <c r="IB141" s="28"/>
      <c r="IC141" s="28"/>
      <c r="ID141" s="28"/>
      <c r="IE141" s="28"/>
      <c r="IF141" s="28"/>
      <c r="IG141" s="28"/>
      <c r="IH141" s="28"/>
      <c r="II141" s="28"/>
      <c r="IJ141" s="28"/>
      <c r="IK141" s="28"/>
      <c r="IL141" s="28"/>
      <c r="IM141" s="28"/>
      <c r="IN141" s="28"/>
      <c r="IO141" s="28"/>
      <c r="IP141" s="28"/>
      <c r="IQ141" s="28"/>
      <c r="IR141" s="28"/>
      <c r="IS141" s="28"/>
      <c r="IT141" s="28"/>
      <c r="IU141" s="28"/>
    </row>
    <row r="142" spans="1:255" s="32" customFormat="1" ht="13.2">
      <c r="A142" s="82">
        <v>23360</v>
      </c>
      <c r="B142" s="82" t="str">
        <f t="shared" si="6"/>
        <v>使用后获得一枚橙品攻击令，可在“八阵图”中装备、分解</v>
      </c>
      <c r="C142" s="84" t="s">
        <v>235</v>
      </c>
      <c r="D142" s="82">
        <v>1500</v>
      </c>
      <c r="E142" s="82">
        <v>4</v>
      </c>
      <c r="F142" s="82">
        <v>0</v>
      </c>
      <c r="G142" s="82">
        <v>1</v>
      </c>
      <c r="H142" s="82">
        <v>1</v>
      </c>
      <c r="I142" s="83">
        <v>0</v>
      </c>
      <c r="J142" s="115">
        <v>1</v>
      </c>
      <c r="K142" s="82">
        <v>0</v>
      </c>
      <c r="L142" s="82">
        <v>1</v>
      </c>
      <c r="M142" s="82">
        <v>999</v>
      </c>
      <c r="N142" s="82">
        <v>1</v>
      </c>
      <c r="O142" s="82">
        <v>0</v>
      </c>
      <c r="P142" s="82">
        <v>0</v>
      </c>
      <c r="Q142" s="82">
        <v>0</v>
      </c>
      <c r="R142" s="82">
        <v>0</v>
      </c>
      <c r="S142" s="82">
        <v>0</v>
      </c>
      <c r="T142" s="82">
        <v>0</v>
      </c>
      <c r="U142" s="82">
        <v>5</v>
      </c>
      <c r="V142" s="82">
        <v>2</v>
      </c>
      <c r="W142" s="82">
        <v>135</v>
      </c>
      <c r="X142" s="82">
        <v>0</v>
      </c>
      <c r="Y142" s="82">
        <v>74</v>
      </c>
      <c r="Z142" s="83">
        <v>0</v>
      </c>
      <c r="AA142" s="82">
        <v>0</v>
      </c>
      <c r="AB142" s="82">
        <v>0</v>
      </c>
      <c r="AC142" s="82">
        <v>0</v>
      </c>
      <c r="AD142" s="82">
        <v>0</v>
      </c>
      <c r="AE142" s="82" t="s">
        <v>69</v>
      </c>
      <c r="AF142" s="116" t="s">
        <v>219</v>
      </c>
      <c r="AG142" s="82">
        <v>0</v>
      </c>
      <c r="AH142" s="82">
        <v>23360</v>
      </c>
      <c r="AI142" s="82">
        <v>0</v>
      </c>
      <c r="AJ142" s="82">
        <v>2</v>
      </c>
      <c r="AK142" s="82"/>
      <c r="AL142" s="86">
        <v>23300</v>
      </c>
      <c r="AM142" s="86">
        <v>0</v>
      </c>
      <c r="AN142" s="86">
        <v>1</v>
      </c>
      <c r="AO142" s="86">
        <v>1</v>
      </c>
      <c r="AP142" s="86">
        <v>0</v>
      </c>
      <c r="AQ142" s="86">
        <v>1500</v>
      </c>
      <c r="AR142" s="24">
        <v>0</v>
      </c>
      <c r="AS142" s="86">
        <v>0</v>
      </c>
      <c r="AT142" s="86">
        <v>0</v>
      </c>
      <c r="AU142" s="86">
        <v>0</v>
      </c>
      <c r="AV142" s="86">
        <v>0</v>
      </c>
      <c r="AW142" s="86">
        <v>0</v>
      </c>
      <c r="AX142" s="86">
        <v>0</v>
      </c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8"/>
      <c r="IK142" s="28"/>
      <c r="IL142" s="28"/>
      <c r="IM142" s="28"/>
      <c r="IN142" s="28"/>
      <c r="IO142" s="28"/>
      <c r="IP142" s="28"/>
      <c r="IQ142" s="28"/>
      <c r="IR142" s="28"/>
      <c r="IS142" s="28"/>
      <c r="IT142" s="28"/>
      <c r="IU142" s="28"/>
    </row>
    <row r="143" spans="1:255" s="32" customFormat="1" ht="13.2">
      <c r="A143" s="82">
        <v>23361</v>
      </c>
      <c r="B143" s="82" t="str">
        <f t="shared" si="6"/>
        <v>使用后获得一枚橙品防御令，可在“八阵图”中装备、分解</v>
      </c>
      <c r="C143" s="84" t="s">
        <v>236</v>
      </c>
      <c r="D143" s="82">
        <v>1500</v>
      </c>
      <c r="E143" s="82">
        <v>4</v>
      </c>
      <c r="F143" s="82">
        <v>0</v>
      </c>
      <c r="G143" s="82">
        <v>1</v>
      </c>
      <c r="H143" s="82">
        <v>1</v>
      </c>
      <c r="I143" s="83">
        <v>0</v>
      </c>
      <c r="J143" s="115">
        <v>1</v>
      </c>
      <c r="K143" s="82">
        <v>0</v>
      </c>
      <c r="L143" s="82">
        <v>1</v>
      </c>
      <c r="M143" s="82">
        <v>999</v>
      </c>
      <c r="N143" s="82">
        <v>1</v>
      </c>
      <c r="O143" s="82">
        <v>0</v>
      </c>
      <c r="P143" s="82">
        <v>0</v>
      </c>
      <c r="Q143" s="82">
        <v>0</v>
      </c>
      <c r="R143" s="82">
        <v>0</v>
      </c>
      <c r="S143" s="82">
        <v>0</v>
      </c>
      <c r="T143" s="82">
        <v>0</v>
      </c>
      <c r="U143" s="82">
        <v>5</v>
      </c>
      <c r="V143" s="82">
        <v>2</v>
      </c>
      <c r="W143" s="82">
        <v>135</v>
      </c>
      <c r="X143" s="82">
        <v>0</v>
      </c>
      <c r="Y143" s="82">
        <v>74</v>
      </c>
      <c r="Z143" s="83">
        <v>0</v>
      </c>
      <c r="AA143" s="82">
        <v>0</v>
      </c>
      <c r="AB143" s="82">
        <v>0</v>
      </c>
      <c r="AC143" s="82">
        <v>0</v>
      </c>
      <c r="AD143" s="82">
        <v>0</v>
      </c>
      <c r="AE143" s="82" t="s">
        <v>69</v>
      </c>
      <c r="AF143" s="116" t="s">
        <v>219</v>
      </c>
      <c r="AG143" s="82">
        <v>0</v>
      </c>
      <c r="AH143" s="82">
        <v>23361</v>
      </c>
      <c r="AI143" s="82">
        <v>0</v>
      </c>
      <c r="AJ143" s="82">
        <v>2</v>
      </c>
      <c r="AK143" s="82"/>
      <c r="AL143" s="86">
        <v>23300</v>
      </c>
      <c r="AM143" s="86">
        <v>0</v>
      </c>
      <c r="AN143" s="86">
        <v>1</v>
      </c>
      <c r="AO143" s="86">
        <v>1</v>
      </c>
      <c r="AP143" s="86">
        <v>0</v>
      </c>
      <c r="AQ143" s="86">
        <v>1428</v>
      </c>
      <c r="AR143" s="24">
        <v>0</v>
      </c>
      <c r="AS143" s="86">
        <v>0</v>
      </c>
      <c r="AT143" s="86">
        <v>0</v>
      </c>
      <c r="AU143" s="86">
        <v>0</v>
      </c>
      <c r="AV143" s="86">
        <v>0</v>
      </c>
      <c r="AW143" s="86">
        <v>0</v>
      </c>
      <c r="AX143" s="86">
        <v>0</v>
      </c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8"/>
      <c r="IK143" s="28"/>
      <c r="IL143" s="28"/>
      <c r="IM143" s="28"/>
      <c r="IN143" s="28"/>
      <c r="IO143" s="28"/>
      <c r="IP143" s="28"/>
      <c r="IQ143" s="28"/>
      <c r="IR143" s="28"/>
      <c r="IS143" s="28"/>
      <c r="IT143" s="28"/>
      <c r="IU143" s="28"/>
    </row>
    <row r="144" spans="1:255" s="32" customFormat="1" ht="13.2">
      <c r="A144" s="82">
        <v>23362</v>
      </c>
      <c r="B144" s="82" t="str">
        <f t="shared" si="6"/>
        <v>使用后获得一枚橙品破甲令，可在“八阵图”中装备、分解</v>
      </c>
      <c r="C144" s="84" t="s">
        <v>237</v>
      </c>
      <c r="D144" s="82">
        <v>1500</v>
      </c>
      <c r="E144" s="82">
        <v>4</v>
      </c>
      <c r="F144" s="82">
        <v>0</v>
      </c>
      <c r="G144" s="82">
        <v>1</v>
      </c>
      <c r="H144" s="82">
        <v>1</v>
      </c>
      <c r="I144" s="83">
        <v>0</v>
      </c>
      <c r="J144" s="115">
        <v>1</v>
      </c>
      <c r="K144" s="82">
        <v>0</v>
      </c>
      <c r="L144" s="82">
        <v>1</v>
      </c>
      <c r="M144" s="82">
        <v>999</v>
      </c>
      <c r="N144" s="82">
        <v>1</v>
      </c>
      <c r="O144" s="82">
        <v>0</v>
      </c>
      <c r="P144" s="82">
        <v>0</v>
      </c>
      <c r="Q144" s="82">
        <v>0</v>
      </c>
      <c r="R144" s="82">
        <v>0</v>
      </c>
      <c r="S144" s="82">
        <v>0</v>
      </c>
      <c r="T144" s="82">
        <v>0</v>
      </c>
      <c r="U144" s="82">
        <v>5</v>
      </c>
      <c r="V144" s="82">
        <v>2</v>
      </c>
      <c r="W144" s="82">
        <v>135</v>
      </c>
      <c r="X144" s="82">
        <v>0</v>
      </c>
      <c r="Y144" s="82">
        <v>74</v>
      </c>
      <c r="Z144" s="83">
        <v>0</v>
      </c>
      <c r="AA144" s="82">
        <v>0</v>
      </c>
      <c r="AB144" s="82">
        <v>0</v>
      </c>
      <c r="AC144" s="82">
        <v>0</v>
      </c>
      <c r="AD144" s="82">
        <v>0</v>
      </c>
      <c r="AE144" s="82" t="s">
        <v>69</v>
      </c>
      <c r="AF144" s="116" t="s">
        <v>219</v>
      </c>
      <c r="AG144" s="82">
        <v>0</v>
      </c>
      <c r="AH144" s="82">
        <v>23362</v>
      </c>
      <c r="AI144" s="82">
        <v>0</v>
      </c>
      <c r="AJ144" s="82">
        <v>2</v>
      </c>
      <c r="AK144" s="82"/>
      <c r="AL144" s="86">
        <v>23300</v>
      </c>
      <c r="AM144" s="86">
        <v>0</v>
      </c>
      <c r="AN144" s="86">
        <v>1</v>
      </c>
      <c r="AO144" s="86">
        <v>1</v>
      </c>
      <c r="AP144" s="86">
        <v>0</v>
      </c>
      <c r="AQ144" s="86">
        <v>1499</v>
      </c>
      <c r="AR144" s="24">
        <v>0</v>
      </c>
      <c r="AS144" s="86">
        <v>0</v>
      </c>
      <c r="AT144" s="86">
        <v>0</v>
      </c>
      <c r="AU144" s="86">
        <v>0</v>
      </c>
      <c r="AV144" s="86">
        <v>0</v>
      </c>
      <c r="AW144" s="86">
        <v>0</v>
      </c>
      <c r="AX144" s="86">
        <v>0</v>
      </c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8"/>
      <c r="IK144" s="28"/>
      <c r="IL144" s="28"/>
      <c r="IM144" s="28"/>
      <c r="IN144" s="28"/>
      <c r="IO144" s="28"/>
      <c r="IP144" s="28"/>
      <c r="IQ144" s="28"/>
      <c r="IR144" s="28"/>
      <c r="IS144" s="28"/>
      <c r="IT144" s="28"/>
      <c r="IU144" s="28"/>
    </row>
    <row r="145" spans="1:255" s="32" customFormat="1" ht="13.2">
      <c r="A145" s="82">
        <v>23363</v>
      </c>
      <c r="B145" s="82" t="str">
        <f t="shared" si="6"/>
        <v>使用后获得一枚橙品命中令，可在“八阵图”中装备、分解</v>
      </c>
      <c r="C145" s="84" t="s">
        <v>238</v>
      </c>
      <c r="D145" s="82">
        <v>1500</v>
      </c>
      <c r="E145" s="82">
        <v>4</v>
      </c>
      <c r="F145" s="82">
        <v>0</v>
      </c>
      <c r="G145" s="82">
        <v>1</v>
      </c>
      <c r="H145" s="82">
        <v>1</v>
      </c>
      <c r="I145" s="83">
        <v>0</v>
      </c>
      <c r="J145" s="115">
        <v>1</v>
      </c>
      <c r="K145" s="82">
        <v>0</v>
      </c>
      <c r="L145" s="82">
        <v>1</v>
      </c>
      <c r="M145" s="82">
        <v>999</v>
      </c>
      <c r="N145" s="82">
        <v>1</v>
      </c>
      <c r="O145" s="82">
        <v>0</v>
      </c>
      <c r="P145" s="82">
        <v>0</v>
      </c>
      <c r="Q145" s="82">
        <v>0</v>
      </c>
      <c r="R145" s="82">
        <v>0</v>
      </c>
      <c r="S145" s="82">
        <v>0</v>
      </c>
      <c r="T145" s="82">
        <v>0</v>
      </c>
      <c r="U145" s="82">
        <v>5</v>
      </c>
      <c r="V145" s="82">
        <v>2</v>
      </c>
      <c r="W145" s="82">
        <v>135</v>
      </c>
      <c r="X145" s="82">
        <v>0</v>
      </c>
      <c r="Y145" s="82">
        <v>74</v>
      </c>
      <c r="Z145" s="83">
        <v>0</v>
      </c>
      <c r="AA145" s="82">
        <v>0</v>
      </c>
      <c r="AB145" s="82">
        <v>0</v>
      </c>
      <c r="AC145" s="82">
        <v>0</v>
      </c>
      <c r="AD145" s="82">
        <v>0</v>
      </c>
      <c r="AE145" s="82" t="s">
        <v>69</v>
      </c>
      <c r="AF145" s="116" t="s">
        <v>219</v>
      </c>
      <c r="AG145" s="82">
        <v>0</v>
      </c>
      <c r="AH145" s="82">
        <v>23363</v>
      </c>
      <c r="AI145" s="82">
        <v>0</v>
      </c>
      <c r="AJ145" s="82">
        <v>2</v>
      </c>
      <c r="AK145" s="82"/>
      <c r="AL145" s="86">
        <v>23300</v>
      </c>
      <c r="AM145" s="86">
        <v>0</v>
      </c>
      <c r="AN145" s="86">
        <v>1</v>
      </c>
      <c r="AO145" s="86">
        <v>1</v>
      </c>
      <c r="AP145" s="86">
        <v>0</v>
      </c>
      <c r="AQ145" s="86">
        <v>1400</v>
      </c>
      <c r="AR145" s="24">
        <v>0</v>
      </c>
      <c r="AS145" s="86">
        <v>0</v>
      </c>
      <c r="AT145" s="86">
        <v>0</v>
      </c>
      <c r="AU145" s="86">
        <v>0</v>
      </c>
      <c r="AV145" s="86">
        <v>0</v>
      </c>
      <c r="AW145" s="86">
        <v>0</v>
      </c>
      <c r="AX145" s="86">
        <v>0</v>
      </c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  <c r="IA145" s="28"/>
      <c r="IB145" s="28"/>
      <c r="IC145" s="28"/>
      <c r="ID145" s="28"/>
      <c r="IE145" s="28"/>
      <c r="IF145" s="28"/>
      <c r="IG145" s="28"/>
      <c r="IH145" s="28"/>
      <c r="II145" s="28"/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</row>
    <row r="146" spans="1:255" s="32" customFormat="1" ht="13.2">
      <c r="A146" s="82">
        <v>23364</v>
      </c>
      <c r="B146" s="82" t="str">
        <f t="shared" si="6"/>
        <v>使用后获得一枚橙品闪避令，可在“八阵图”中装备、分解</v>
      </c>
      <c r="C146" s="84" t="s">
        <v>239</v>
      </c>
      <c r="D146" s="82">
        <v>1500</v>
      </c>
      <c r="E146" s="82">
        <v>4</v>
      </c>
      <c r="F146" s="82">
        <v>0</v>
      </c>
      <c r="G146" s="82">
        <v>1</v>
      </c>
      <c r="H146" s="82">
        <v>1</v>
      </c>
      <c r="I146" s="83">
        <v>0</v>
      </c>
      <c r="J146" s="115">
        <v>1</v>
      </c>
      <c r="K146" s="82">
        <v>0</v>
      </c>
      <c r="L146" s="82">
        <v>1</v>
      </c>
      <c r="M146" s="82">
        <v>999</v>
      </c>
      <c r="N146" s="82">
        <v>1</v>
      </c>
      <c r="O146" s="82">
        <v>0</v>
      </c>
      <c r="P146" s="82">
        <v>0</v>
      </c>
      <c r="Q146" s="82">
        <v>0</v>
      </c>
      <c r="R146" s="82">
        <v>0</v>
      </c>
      <c r="S146" s="82">
        <v>0</v>
      </c>
      <c r="T146" s="82">
        <v>0</v>
      </c>
      <c r="U146" s="82">
        <v>5</v>
      </c>
      <c r="V146" s="82">
        <v>2</v>
      </c>
      <c r="W146" s="82">
        <v>135</v>
      </c>
      <c r="X146" s="82">
        <v>0</v>
      </c>
      <c r="Y146" s="82">
        <v>74</v>
      </c>
      <c r="Z146" s="83">
        <v>0</v>
      </c>
      <c r="AA146" s="82">
        <v>0</v>
      </c>
      <c r="AB146" s="82">
        <v>0</v>
      </c>
      <c r="AC146" s="82">
        <v>0</v>
      </c>
      <c r="AD146" s="82">
        <v>0</v>
      </c>
      <c r="AE146" s="82" t="s">
        <v>69</v>
      </c>
      <c r="AF146" s="116" t="s">
        <v>219</v>
      </c>
      <c r="AG146" s="82">
        <v>0</v>
      </c>
      <c r="AH146" s="82">
        <v>23364</v>
      </c>
      <c r="AI146" s="82">
        <v>0</v>
      </c>
      <c r="AJ146" s="82">
        <v>2</v>
      </c>
      <c r="AK146" s="82"/>
      <c r="AL146" s="86">
        <v>23300</v>
      </c>
      <c r="AM146" s="86">
        <v>0</v>
      </c>
      <c r="AN146" s="86">
        <v>1</v>
      </c>
      <c r="AO146" s="86">
        <v>1</v>
      </c>
      <c r="AP146" s="86">
        <v>0</v>
      </c>
      <c r="AQ146" s="86">
        <v>1200</v>
      </c>
      <c r="AR146" s="24">
        <v>0</v>
      </c>
      <c r="AS146" s="86">
        <v>0</v>
      </c>
      <c r="AT146" s="86">
        <v>0</v>
      </c>
      <c r="AU146" s="86">
        <v>0</v>
      </c>
      <c r="AV146" s="86">
        <v>0</v>
      </c>
      <c r="AW146" s="86">
        <v>0</v>
      </c>
      <c r="AX146" s="86">
        <v>0</v>
      </c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  <c r="IK146" s="28"/>
      <c r="IL146" s="28"/>
      <c r="IM146" s="28"/>
      <c r="IN146" s="28"/>
      <c r="IO146" s="28"/>
      <c r="IP146" s="28"/>
      <c r="IQ146" s="28"/>
      <c r="IR146" s="28"/>
      <c r="IS146" s="28"/>
      <c r="IT146" s="28"/>
      <c r="IU146" s="28"/>
    </row>
    <row r="147" spans="1:255" s="32" customFormat="1" ht="13.2">
      <c r="A147" s="82">
        <v>23365</v>
      </c>
      <c r="B147" s="82" t="str">
        <f t="shared" si="6"/>
        <v>使用后获得一枚橙品暴击令，可在“八阵图”中装备、分解</v>
      </c>
      <c r="C147" s="84" t="s">
        <v>240</v>
      </c>
      <c r="D147" s="82">
        <v>1500</v>
      </c>
      <c r="E147" s="82">
        <v>4</v>
      </c>
      <c r="F147" s="82">
        <v>0</v>
      </c>
      <c r="G147" s="82">
        <v>1</v>
      </c>
      <c r="H147" s="82">
        <v>1</v>
      </c>
      <c r="I147" s="83">
        <v>0</v>
      </c>
      <c r="J147" s="115">
        <v>1</v>
      </c>
      <c r="K147" s="82">
        <v>0</v>
      </c>
      <c r="L147" s="82">
        <v>1</v>
      </c>
      <c r="M147" s="82">
        <v>999</v>
      </c>
      <c r="N147" s="82">
        <v>1</v>
      </c>
      <c r="O147" s="82">
        <v>0</v>
      </c>
      <c r="P147" s="82">
        <v>0</v>
      </c>
      <c r="Q147" s="82">
        <v>0</v>
      </c>
      <c r="R147" s="82">
        <v>0</v>
      </c>
      <c r="S147" s="82">
        <v>0</v>
      </c>
      <c r="T147" s="82">
        <v>0</v>
      </c>
      <c r="U147" s="82">
        <v>5</v>
      </c>
      <c r="V147" s="82">
        <v>2</v>
      </c>
      <c r="W147" s="82">
        <v>135</v>
      </c>
      <c r="X147" s="82">
        <v>0</v>
      </c>
      <c r="Y147" s="82">
        <v>74</v>
      </c>
      <c r="Z147" s="83">
        <v>0</v>
      </c>
      <c r="AA147" s="82">
        <v>0</v>
      </c>
      <c r="AB147" s="82">
        <v>0</v>
      </c>
      <c r="AC147" s="82">
        <v>0</v>
      </c>
      <c r="AD147" s="82">
        <v>0</v>
      </c>
      <c r="AE147" s="82" t="s">
        <v>69</v>
      </c>
      <c r="AF147" s="116" t="s">
        <v>219</v>
      </c>
      <c r="AG147" s="82">
        <v>0</v>
      </c>
      <c r="AH147" s="82">
        <v>23365</v>
      </c>
      <c r="AI147" s="82">
        <v>0</v>
      </c>
      <c r="AJ147" s="82">
        <v>2</v>
      </c>
      <c r="AK147" s="82"/>
      <c r="AL147" s="86">
        <v>23300</v>
      </c>
      <c r="AM147" s="86">
        <v>0</v>
      </c>
      <c r="AN147" s="86">
        <v>1</v>
      </c>
      <c r="AO147" s="86">
        <v>1</v>
      </c>
      <c r="AP147" s="86">
        <v>0</v>
      </c>
      <c r="AQ147" s="86">
        <v>1700</v>
      </c>
      <c r="AR147" s="24">
        <v>0</v>
      </c>
      <c r="AS147" s="86">
        <v>0</v>
      </c>
      <c r="AT147" s="86">
        <v>0</v>
      </c>
      <c r="AU147" s="86">
        <v>0</v>
      </c>
      <c r="AV147" s="86">
        <v>0</v>
      </c>
      <c r="AW147" s="86">
        <v>0</v>
      </c>
      <c r="AX147" s="86">
        <v>0</v>
      </c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  <c r="IA147" s="28"/>
      <c r="IB147" s="28"/>
      <c r="IC147" s="28"/>
      <c r="ID147" s="28"/>
      <c r="IE147" s="28"/>
      <c r="IF147" s="28"/>
      <c r="IG147" s="28"/>
      <c r="IH147" s="28"/>
      <c r="II147" s="28"/>
      <c r="IJ147" s="28"/>
      <c r="IK147" s="28"/>
      <c r="IL147" s="28"/>
      <c r="IM147" s="28"/>
      <c r="IN147" s="28"/>
      <c r="IO147" s="28"/>
      <c r="IP147" s="28"/>
      <c r="IQ147" s="28"/>
      <c r="IR147" s="28"/>
      <c r="IS147" s="28"/>
      <c r="IT147" s="28"/>
      <c r="IU147" s="28"/>
    </row>
    <row r="148" spans="1:255" s="32" customFormat="1" ht="13.2">
      <c r="A148" s="82">
        <v>23366</v>
      </c>
      <c r="B148" s="82" t="str">
        <f t="shared" si="6"/>
        <v>使用后获得一枚橙品抗暴令，可在“八阵图”中装备、分解</v>
      </c>
      <c r="C148" s="84" t="s">
        <v>241</v>
      </c>
      <c r="D148" s="82">
        <v>1500</v>
      </c>
      <c r="E148" s="82">
        <v>4</v>
      </c>
      <c r="F148" s="82">
        <v>0</v>
      </c>
      <c r="G148" s="82">
        <v>1</v>
      </c>
      <c r="H148" s="82">
        <v>1</v>
      </c>
      <c r="I148" s="83">
        <v>0</v>
      </c>
      <c r="J148" s="115">
        <v>1</v>
      </c>
      <c r="K148" s="82">
        <v>0</v>
      </c>
      <c r="L148" s="82">
        <v>1</v>
      </c>
      <c r="M148" s="82">
        <v>999</v>
      </c>
      <c r="N148" s="82">
        <v>1</v>
      </c>
      <c r="O148" s="82">
        <v>0</v>
      </c>
      <c r="P148" s="82">
        <v>0</v>
      </c>
      <c r="Q148" s="82">
        <v>0</v>
      </c>
      <c r="R148" s="82">
        <v>0</v>
      </c>
      <c r="S148" s="82">
        <v>0</v>
      </c>
      <c r="T148" s="82">
        <v>0</v>
      </c>
      <c r="U148" s="82">
        <v>5</v>
      </c>
      <c r="V148" s="82">
        <v>2</v>
      </c>
      <c r="W148" s="82">
        <v>135</v>
      </c>
      <c r="X148" s="82">
        <v>0</v>
      </c>
      <c r="Y148" s="82">
        <v>74</v>
      </c>
      <c r="Z148" s="83">
        <v>0</v>
      </c>
      <c r="AA148" s="82">
        <v>0</v>
      </c>
      <c r="AB148" s="82">
        <v>0</v>
      </c>
      <c r="AC148" s="82">
        <v>0</v>
      </c>
      <c r="AD148" s="82">
        <v>0</v>
      </c>
      <c r="AE148" s="82" t="s">
        <v>69</v>
      </c>
      <c r="AF148" s="116" t="s">
        <v>219</v>
      </c>
      <c r="AG148" s="82">
        <v>0</v>
      </c>
      <c r="AH148" s="82">
        <v>23366</v>
      </c>
      <c r="AI148" s="82">
        <v>0</v>
      </c>
      <c r="AJ148" s="82">
        <v>2</v>
      </c>
      <c r="AK148" s="82"/>
      <c r="AL148" s="86">
        <v>23300</v>
      </c>
      <c r="AM148" s="86">
        <v>0</v>
      </c>
      <c r="AN148" s="86">
        <v>1</v>
      </c>
      <c r="AO148" s="86">
        <v>1</v>
      </c>
      <c r="AP148" s="86">
        <v>0</v>
      </c>
      <c r="AQ148" s="86">
        <v>1500</v>
      </c>
      <c r="AR148" s="24">
        <v>0</v>
      </c>
      <c r="AS148" s="86">
        <v>0</v>
      </c>
      <c r="AT148" s="86">
        <v>0</v>
      </c>
      <c r="AU148" s="86">
        <v>0</v>
      </c>
      <c r="AV148" s="86">
        <v>0</v>
      </c>
      <c r="AW148" s="86">
        <v>0</v>
      </c>
      <c r="AX148" s="86">
        <v>0</v>
      </c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  <c r="IA148" s="28"/>
      <c r="IB148" s="28"/>
      <c r="IC148" s="28"/>
      <c r="ID148" s="28"/>
      <c r="IE148" s="28"/>
      <c r="IF148" s="28"/>
      <c r="IG148" s="28"/>
      <c r="IH148" s="28"/>
      <c r="II148" s="28"/>
      <c r="IJ148" s="28"/>
      <c r="IK148" s="28"/>
      <c r="IL148" s="28"/>
      <c r="IM148" s="28"/>
      <c r="IN148" s="28"/>
      <c r="IO148" s="28"/>
      <c r="IP148" s="28"/>
      <c r="IQ148" s="28"/>
      <c r="IR148" s="28"/>
      <c r="IS148" s="28"/>
      <c r="IT148" s="28"/>
      <c r="IU148" s="28"/>
    </row>
    <row r="149" spans="1:255" s="32" customFormat="1" ht="13.2">
      <c r="A149" s="82">
        <v>23367</v>
      </c>
      <c r="B149" s="82" t="str">
        <f t="shared" si="6"/>
        <v>使用后获得一枚橙品气血令，可在“八阵图”中装备、分解</v>
      </c>
      <c r="C149" s="84" t="s">
        <v>242</v>
      </c>
      <c r="D149" s="82">
        <v>1500</v>
      </c>
      <c r="E149" s="82">
        <v>4</v>
      </c>
      <c r="F149" s="82">
        <v>0</v>
      </c>
      <c r="G149" s="82">
        <v>1</v>
      </c>
      <c r="H149" s="82">
        <v>1</v>
      </c>
      <c r="I149" s="83">
        <v>0</v>
      </c>
      <c r="J149" s="115">
        <v>1</v>
      </c>
      <c r="K149" s="82">
        <v>0</v>
      </c>
      <c r="L149" s="82">
        <v>1</v>
      </c>
      <c r="M149" s="82">
        <v>999</v>
      </c>
      <c r="N149" s="82">
        <v>1</v>
      </c>
      <c r="O149" s="82">
        <v>0</v>
      </c>
      <c r="P149" s="82">
        <v>0</v>
      </c>
      <c r="Q149" s="82">
        <v>0</v>
      </c>
      <c r="R149" s="82">
        <v>0</v>
      </c>
      <c r="S149" s="82">
        <v>0</v>
      </c>
      <c r="T149" s="82">
        <v>0</v>
      </c>
      <c r="U149" s="82">
        <v>5</v>
      </c>
      <c r="V149" s="82">
        <v>2</v>
      </c>
      <c r="W149" s="82">
        <v>135</v>
      </c>
      <c r="X149" s="82">
        <v>0</v>
      </c>
      <c r="Y149" s="82">
        <v>74</v>
      </c>
      <c r="Z149" s="83">
        <v>0</v>
      </c>
      <c r="AA149" s="82">
        <v>0</v>
      </c>
      <c r="AB149" s="82">
        <v>0</v>
      </c>
      <c r="AC149" s="82">
        <v>0</v>
      </c>
      <c r="AD149" s="82">
        <v>0</v>
      </c>
      <c r="AE149" s="82" t="s">
        <v>69</v>
      </c>
      <c r="AF149" s="116" t="s">
        <v>219</v>
      </c>
      <c r="AG149" s="82">
        <v>0</v>
      </c>
      <c r="AH149" s="82">
        <v>23367</v>
      </c>
      <c r="AI149" s="82">
        <v>0</v>
      </c>
      <c r="AJ149" s="82">
        <v>2</v>
      </c>
      <c r="AK149" s="82"/>
      <c r="AL149" s="86">
        <v>23300</v>
      </c>
      <c r="AM149" s="86">
        <v>0</v>
      </c>
      <c r="AN149" s="86">
        <v>1</v>
      </c>
      <c r="AO149" s="86">
        <v>1</v>
      </c>
      <c r="AP149" s="86">
        <v>0</v>
      </c>
      <c r="AQ149" s="86">
        <v>4805</v>
      </c>
      <c r="AR149" s="24">
        <v>0</v>
      </c>
      <c r="AS149" s="86">
        <v>0</v>
      </c>
      <c r="AT149" s="86">
        <v>0</v>
      </c>
      <c r="AU149" s="86">
        <v>0</v>
      </c>
      <c r="AV149" s="86">
        <v>0</v>
      </c>
      <c r="AW149" s="86">
        <v>0</v>
      </c>
      <c r="AX149" s="86">
        <v>0</v>
      </c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  <c r="IA149" s="28"/>
      <c r="IB149" s="28"/>
      <c r="IC149" s="28"/>
      <c r="ID149" s="28"/>
      <c r="IE149" s="28"/>
      <c r="IF149" s="28"/>
      <c r="IG149" s="28"/>
      <c r="IH149" s="28"/>
      <c r="II149" s="28"/>
      <c r="IJ149" s="28"/>
      <c r="IK149" s="28"/>
      <c r="IL149" s="28"/>
      <c r="IM149" s="28"/>
      <c r="IN149" s="28"/>
      <c r="IO149" s="28"/>
      <c r="IP149" s="28"/>
      <c r="IQ149" s="28"/>
      <c r="IR149" s="28"/>
      <c r="IS149" s="28"/>
      <c r="IT149" s="28"/>
      <c r="IU149" s="28"/>
    </row>
    <row r="150" spans="1:255" s="32" customFormat="1" ht="13.2">
      <c r="A150" s="82">
        <v>23368</v>
      </c>
      <c r="B150" s="82" t="str">
        <f t="shared" si="6"/>
        <v>使用后获得一枚橙品艮-攻击令，可在“八阵图”中装备、分解</v>
      </c>
      <c r="C150" s="84" t="s">
        <v>243</v>
      </c>
      <c r="D150" s="82">
        <v>1500</v>
      </c>
      <c r="E150" s="82">
        <v>4</v>
      </c>
      <c r="F150" s="82">
        <v>0</v>
      </c>
      <c r="G150" s="82">
        <v>1</v>
      </c>
      <c r="H150" s="82">
        <v>1</v>
      </c>
      <c r="I150" s="83">
        <v>0</v>
      </c>
      <c r="J150" s="115">
        <v>1</v>
      </c>
      <c r="K150" s="82">
        <v>0</v>
      </c>
      <c r="L150" s="82">
        <v>1</v>
      </c>
      <c r="M150" s="82">
        <v>999</v>
      </c>
      <c r="N150" s="82">
        <v>1</v>
      </c>
      <c r="O150" s="82">
        <v>0</v>
      </c>
      <c r="P150" s="82">
        <v>0</v>
      </c>
      <c r="Q150" s="82">
        <v>0</v>
      </c>
      <c r="R150" s="82">
        <v>0</v>
      </c>
      <c r="S150" s="82">
        <v>0</v>
      </c>
      <c r="T150" s="82">
        <v>0</v>
      </c>
      <c r="U150" s="82">
        <v>5</v>
      </c>
      <c r="V150" s="82">
        <v>2</v>
      </c>
      <c r="W150" s="82">
        <v>135</v>
      </c>
      <c r="X150" s="82">
        <v>0</v>
      </c>
      <c r="Y150" s="82">
        <v>74</v>
      </c>
      <c r="Z150" s="83">
        <v>0</v>
      </c>
      <c r="AA150" s="82">
        <v>0</v>
      </c>
      <c r="AB150" s="82">
        <v>0</v>
      </c>
      <c r="AC150" s="82">
        <v>0</v>
      </c>
      <c r="AD150" s="82">
        <v>0</v>
      </c>
      <c r="AE150" s="82" t="s">
        <v>69</v>
      </c>
      <c r="AF150" s="116" t="s">
        <v>219</v>
      </c>
      <c r="AG150" s="82">
        <v>0</v>
      </c>
      <c r="AH150" s="82">
        <v>23368</v>
      </c>
      <c r="AI150" s="82">
        <v>0</v>
      </c>
      <c r="AJ150" s="82">
        <v>2</v>
      </c>
      <c r="AK150" s="82"/>
      <c r="AL150" s="86">
        <v>23300</v>
      </c>
      <c r="AM150" s="86">
        <v>0</v>
      </c>
      <c r="AN150" s="86">
        <v>1</v>
      </c>
      <c r="AO150" s="86">
        <v>1</v>
      </c>
      <c r="AP150" s="86">
        <v>0</v>
      </c>
      <c r="AQ150" s="86">
        <v>5470</v>
      </c>
      <c r="AR150" s="24">
        <v>0</v>
      </c>
      <c r="AS150" s="86">
        <v>0</v>
      </c>
      <c r="AT150" s="86">
        <v>0</v>
      </c>
      <c r="AU150" s="86">
        <v>0</v>
      </c>
      <c r="AV150" s="86">
        <v>0</v>
      </c>
      <c r="AW150" s="86">
        <v>0</v>
      </c>
      <c r="AX150" s="86">
        <v>0</v>
      </c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  <c r="IA150" s="28"/>
      <c r="IB150" s="28"/>
      <c r="IC150" s="28"/>
      <c r="ID150" s="28"/>
      <c r="IE150" s="28"/>
      <c r="IF150" s="28"/>
      <c r="IG150" s="28"/>
      <c r="IH150" s="28"/>
      <c r="II150" s="28"/>
      <c r="IJ150" s="28"/>
      <c r="IK150" s="28"/>
      <c r="IL150" s="28"/>
      <c r="IM150" s="28"/>
      <c r="IN150" s="28"/>
      <c r="IO150" s="28"/>
      <c r="IP150" s="28"/>
      <c r="IQ150" s="28"/>
      <c r="IR150" s="28"/>
      <c r="IS150" s="28"/>
      <c r="IT150" s="28"/>
      <c r="IU150" s="28"/>
    </row>
    <row r="151" spans="1:255" s="32" customFormat="1" ht="13.2">
      <c r="A151" s="82">
        <v>23369</v>
      </c>
      <c r="B151" s="82" t="str">
        <f t="shared" si="6"/>
        <v>使用后获得一枚橙品坎-防御令，可在“八阵图”中装备、分解</v>
      </c>
      <c r="C151" s="84" t="s">
        <v>244</v>
      </c>
      <c r="D151" s="82">
        <v>1500</v>
      </c>
      <c r="E151" s="82">
        <v>4</v>
      </c>
      <c r="F151" s="82">
        <v>0</v>
      </c>
      <c r="G151" s="82">
        <v>1</v>
      </c>
      <c r="H151" s="82">
        <v>1</v>
      </c>
      <c r="I151" s="83">
        <v>0</v>
      </c>
      <c r="J151" s="115">
        <v>1</v>
      </c>
      <c r="K151" s="82">
        <v>0</v>
      </c>
      <c r="L151" s="82">
        <v>1</v>
      </c>
      <c r="M151" s="82">
        <v>999</v>
      </c>
      <c r="N151" s="82">
        <v>1</v>
      </c>
      <c r="O151" s="82">
        <v>0</v>
      </c>
      <c r="P151" s="82">
        <v>0</v>
      </c>
      <c r="Q151" s="82">
        <v>0</v>
      </c>
      <c r="R151" s="82">
        <v>0</v>
      </c>
      <c r="S151" s="82">
        <v>0</v>
      </c>
      <c r="T151" s="82">
        <v>0</v>
      </c>
      <c r="U151" s="82">
        <v>5</v>
      </c>
      <c r="V151" s="82">
        <v>2</v>
      </c>
      <c r="W151" s="82">
        <v>135</v>
      </c>
      <c r="X151" s="82">
        <v>0</v>
      </c>
      <c r="Y151" s="82">
        <v>74</v>
      </c>
      <c r="Z151" s="83">
        <v>0</v>
      </c>
      <c r="AA151" s="82">
        <v>0</v>
      </c>
      <c r="AB151" s="82">
        <v>0</v>
      </c>
      <c r="AC151" s="82">
        <v>0</v>
      </c>
      <c r="AD151" s="82">
        <v>0</v>
      </c>
      <c r="AE151" s="82" t="s">
        <v>69</v>
      </c>
      <c r="AF151" s="116" t="s">
        <v>219</v>
      </c>
      <c r="AG151" s="82">
        <v>0</v>
      </c>
      <c r="AH151" s="82">
        <v>23369</v>
      </c>
      <c r="AI151" s="82">
        <v>0</v>
      </c>
      <c r="AJ151" s="82">
        <v>2</v>
      </c>
      <c r="AK151" s="82"/>
      <c r="AL151" s="86">
        <v>23300</v>
      </c>
      <c r="AM151" s="86">
        <v>0</v>
      </c>
      <c r="AN151" s="86">
        <v>1</v>
      </c>
      <c r="AO151" s="86">
        <v>1</v>
      </c>
      <c r="AP151" s="86">
        <v>0</v>
      </c>
      <c r="AQ151" s="86">
        <v>4970</v>
      </c>
      <c r="AR151" s="24">
        <v>0</v>
      </c>
      <c r="AS151" s="86">
        <v>0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8"/>
      <c r="IK151" s="28"/>
      <c r="IL151" s="28"/>
      <c r="IM151" s="28"/>
      <c r="IN151" s="28"/>
      <c r="IO151" s="28"/>
      <c r="IP151" s="28"/>
      <c r="IQ151" s="28"/>
      <c r="IR151" s="28"/>
      <c r="IS151" s="28"/>
      <c r="IT151" s="28"/>
      <c r="IU151" s="28"/>
    </row>
    <row r="152" spans="1:255" s="32" customFormat="1" ht="13.2">
      <c r="A152" s="82">
        <v>23370</v>
      </c>
      <c r="B152" s="82" t="str">
        <f t="shared" si="6"/>
        <v>使用后获得一枚橙品坤-破甲令，可在“八阵图”中装备、分解</v>
      </c>
      <c r="C152" s="84" t="s">
        <v>245</v>
      </c>
      <c r="D152" s="82">
        <v>1500</v>
      </c>
      <c r="E152" s="82">
        <v>4</v>
      </c>
      <c r="F152" s="82">
        <v>0</v>
      </c>
      <c r="G152" s="82">
        <v>1</v>
      </c>
      <c r="H152" s="82">
        <v>1</v>
      </c>
      <c r="I152" s="83">
        <v>0</v>
      </c>
      <c r="J152" s="115">
        <v>1</v>
      </c>
      <c r="K152" s="82">
        <v>0</v>
      </c>
      <c r="L152" s="82">
        <v>1</v>
      </c>
      <c r="M152" s="82">
        <v>999</v>
      </c>
      <c r="N152" s="82">
        <v>1</v>
      </c>
      <c r="O152" s="82">
        <v>0</v>
      </c>
      <c r="P152" s="82">
        <v>0</v>
      </c>
      <c r="Q152" s="82">
        <v>0</v>
      </c>
      <c r="R152" s="82">
        <v>0</v>
      </c>
      <c r="S152" s="82">
        <v>0</v>
      </c>
      <c r="T152" s="82">
        <v>0</v>
      </c>
      <c r="U152" s="82">
        <v>5</v>
      </c>
      <c r="V152" s="82">
        <v>2</v>
      </c>
      <c r="W152" s="82">
        <v>135</v>
      </c>
      <c r="X152" s="82">
        <v>0</v>
      </c>
      <c r="Y152" s="82">
        <v>74</v>
      </c>
      <c r="Z152" s="83">
        <v>0</v>
      </c>
      <c r="AA152" s="82">
        <v>0</v>
      </c>
      <c r="AB152" s="82">
        <v>0</v>
      </c>
      <c r="AC152" s="82">
        <v>0</v>
      </c>
      <c r="AD152" s="82">
        <v>0</v>
      </c>
      <c r="AE152" s="82" t="s">
        <v>69</v>
      </c>
      <c r="AF152" s="116" t="s">
        <v>219</v>
      </c>
      <c r="AG152" s="82">
        <v>0</v>
      </c>
      <c r="AH152" s="82">
        <v>23370</v>
      </c>
      <c r="AI152" s="82">
        <v>0</v>
      </c>
      <c r="AJ152" s="82">
        <v>2</v>
      </c>
      <c r="AK152" s="82"/>
      <c r="AL152" s="86">
        <v>23300</v>
      </c>
      <c r="AM152" s="86">
        <v>0</v>
      </c>
      <c r="AN152" s="86">
        <v>1</v>
      </c>
      <c r="AO152" s="86">
        <v>1</v>
      </c>
      <c r="AP152" s="86">
        <v>0</v>
      </c>
      <c r="AQ152" s="86">
        <v>6174</v>
      </c>
      <c r="AR152" s="24">
        <v>0</v>
      </c>
      <c r="AS152" s="86">
        <v>0</v>
      </c>
      <c r="AT152" s="86">
        <v>0</v>
      </c>
      <c r="AU152" s="86">
        <v>0</v>
      </c>
      <c r="AV152" s="86">
        <v>0</v>
      </c>
      <c r="AW152" s="86">
        <v>0</v>
      </c>
      <c r="AX152" s="86">
        <v>0</v>
      </c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8"/>
      <c r="IK152" s="28"/>
      <c r="IL152" s="28"/>
      <c r="IM152" s="28"/>
      <c r="IN152" s="28"/>
      <c r="IO152" s="28"/>
      <c r="IP152" s="28"/>
      <c r="IQ152" s="28"/>
      <c r="IR152" s="28"/>
      <c r="IS152" s="28"/>
      <c r="IT152" s="28"/>
      <c r="IU152" s="28"/>
    </row>
    <row r="153" spans="1:255" s="32" customFormat="1" ht="13.2">
      <c r="A153" s="82">
        <v>23371</v>
      </c>
      <c r="B153" s="82" t="str">
        <f t="shared" si="6"/>
        <v>使用后获得一枚橙品兑-命中令，可在“八阵图”中装备、分解</v>
      </c>
      <c r="C153" s="84" t="s">
        <v>246</v>
      </c>
      <c r="D153" s="82">
        <v>1500</v>
      </c>
      <c r="E153" s="82">
        <v>4</v>
      </c>
      <c r="F153" s="82">
        <v>0</v>
      </c>
      <c r="G153" s="82">
        <v>1</v>
      </c>
      <c r="H153" s="82">
        <v>1</v>
      </c>
      <c r="I153" s="83">
        <v>0</v>
      </c>
      <c r="J153" s="115">
        <v>1</v>
      </c>
      <c r="K153" s="82">
        <v>0</v>
      </c>
      <c r="L153" s="82">
        <v>1</v>
      </c>
      <c r="M153" s="82">
        <v>999</v>
      </c>
      <c r="N153" s="82">
        <v>1</v>
      </c>
      <c r="O153" s="82">
        <v>0</v>
      </c>
      <c r="P153" s="82">
        <v>0</v>
      </c>
      <c r="Q153" s="82">
        <v>0</v>
      </c>
      <c r="R153" s="82">
        <v>0</v>
      </c>
      <c r="S153" s="82">
        <v>0</v>
      </c>
      <c r="T153" s="82">
        <v>0</v>
      </c>
      <c r="U153" s="82">
        <v>5</v>
      </c>
      <c r="V153" s="82">
        <v>2</v>
      </c>
      <c r="W153" s="82">
        <v>135</v>
      </c>
      <c r="X153" s="82">
        <v>0</v>
      </c>
      <c r="Y153" s="82">
        <v>74</v>
      </c>
      <c r="Z153" s="83">
        <v>0</v>
      </c>
      <c r="AA153" s="82">
        <v>0</v>
      </c>
      <c r="AB153" s="82">
        <v>0</v>
      </c>
      <c r="AC153" s="82">
        <v>0</v>
      </c>
      <c r="AD153" s="82">
        <v>0</v>
      </c>
      <c r="AE153" s="82" t="s">
        <v>69</v>
      </c>
      <c r="AF153" s="116" t="s">
        <v>219</v>
      </c>
      <c r="AG153" s="82">
        <v>0</v>
      </c>
      <c r="AH153" s="82">
        <v>23371</v>
      </c>
      <c r="AI153" s="82">
        <v>0</v>
      </c>
      <c r="AJ153" s="82">
        <v>2</v>
      </c>
      <c r="AK153" s="82"/>
      <c r="AL153" s="86">
        <v>23300</v>
      </c>
      <c r="AM153" s="86">
        <v>0</v>
      </c>
      <c r="AN153" s="86">
        <v>1</v>
      </c>
      <c r="AO153" s="86">
        <v>1</v>
      </c>
      <c r="AP153" s="86">
        <v>0</v>
      </c>
      <c r="AQ153" s="86">
        <v>6005</v>
      </c>
      <c r="AR153" s="24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  <c r="HY153" s="28"/>
      <c r="HZ153" s="28"/>
      <c r="IA153" s="28"/>
      <c r="IB153" s="28"/>
      <c r="IC153" s="28"/>
      <c r="ID153" s="28"/>
      <c r="IE153" s="28"/>
      <c r="IF153" s="28"/>
      <c r="IG153" s="28"/>
      <c r="IH153" s="28"/>
      <c r="II153" s="28"/>
      <c r="IJ153" s="28"/>
      <c r="IK153" s="28"/>
      <c r="IL153" s="28"/>
      <c r="IM153" s="28"/>
      <c r="IN153" s="28"/>
      <c r="IO153" s="28"/>
      <c r="IP153" s="28"/>
      <c r="IQ153" s="28"/>
      <c r="IR153" s="28"/>
      <c r="IS153" s="28"/>
      <c r="IT153" s="28"/>
      <c r="IU153" s="28"/>
    </row>
    <row r="154" spans="1:255" s="32" customFormat="1" ht="13.2">
      <c r="A154" s="82">
        <v>23372</v>
      </c>
      <c r="B154" s="82" t="str">
        <f t="shared" si="6"/>
        <v>使用后获得一枚橙品震-闪避令，可在“八阵图”中装备、分解</v>
      </c>
      <c r="C154" s="84" t="s">
        <v>247</v>
      </c>
      <c r="D154" s="82">
        <v>1500</v>
      </c>
      <c r="E154" s="82">
        <v>4</v>
      </c>
      <c r="F154" s="82">
        <v>0</v>
      </c>
      <c r="G154" s="82">
        <v>1</v>
      </c>
      <c r="H154" s="82">
        <v>1</v>
      </c>
      <c r="I154" s="83">
        <v>0</v>
      </c>
      <c r="J154" s="115">
        <v>1</v>
      </c>
      <c r="K154" s="82">
        <v>0</v>
      </c>
      <c r="L154" s="82">
        <v>1</v>
      </c>
      <c r="M154" s="82">
        <v>999</v>
      </c>
      <c r="N154" s="82">
        <v>1</v>
      </c>
      <c r="O154" s="82">
        <v>0</v>
      </c>
      <c r="P154" s="82">
        <v>0</v>
      </c>
      <c r="Q154" s="82">
        <v>0</v>
      </c>
      <c r="R154" s="82">
        <v>0</v>
      </c>
      <c r="S154" s="82">
        <v>0</v>
      </c>
      <c r="T154" s="82">
        <v>0</v>
      </c>
      <c r="U154" s="82">
        <v>5</v>
      </c>
      <c r="V154" s="82">
        <v>2</v>
      </c>
      <c r="W154" s="82">
        <v>135</v>
      </c>
      <c r="X154" s="82">
        <v>0</v>
      </c>
      <c r="Y154" s="82">
        <v>74</v>
      </c>
      <c r="Z154" s="83">
        <v>0</v>
      </c>
      <c r="AA154" s="82">
        <v>0</v>
      </c>
      <c r="AB154" s="82">
        <v>0</v>
      </c>
      <c r="AC154" s="82">
        <v>0</v>
      </c>
      <c r="AD154" s="82">
        <v>0</v>
      </c>
      <c r="AE154" s="82" t="s">
        <v>69</v>
      </c>
      <c r="AF154" s="116" t="s">
        <v>219</v>
      </c>
      <c r="AG154" s="82">
        <v>0</v>
      </c>
      <c r="AH154" s="82">
        <v>23372</v>
      </c>
      <c r="AI154" s="82">
        <v>0</v>
      </c>
      <c r="AJ154" s="82">
        <v>2</v>
      </c>
      <c r="AK154" s="82"/>
      <c r="AL154" s="86">
        <v>23300</v>
      </c>
      <c r="AM154" s="86">
        <v>0</v>
      </c>
      <c r="AN154" s="86">
        <v>1</v>
      </c>
      <c r="AO154" s="86">
        <v>1</v>
      </c>
      <c r="AP154" s="86">
        <v>0</v>
      </c>
      <c r="AQ154" s="86">
        <v>7532</v>
      </c>
      <c r="AR154" s="24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  <c r="HY154" s="28"/>
      <c r="HZ154" s="28"/>
      <c r="IA154" s="28"/>
      <c r="IB154" s="28"/>
      <c r="IC154" s="28"/>
      <c r="ID154" s="28"/>
      <c r="IE154" s="28"/>
      <c r="IF154" s="28"/>
      <c r="IG154" s="28"/>
      <c r="IH154" s="28"/>
      <c r="II154" s="28"/>
      <c r="IJ154" s="28"/>
      <c r="IK154" s="28"/>
      <c r="IL154" s="28"/>
      <c r="IM154" s="28"/>
      <c r="IN154" s="28"/>
      <c r="IO154" s="28"/>
      <c r="IP154" s="28"/>
      <c r="IQ154" s="28"/>
      <c r="IR154" s="28"/>
      <c r="IS154" s="28"/>
      <c r="IT154" s="28"/>
      <c r="IU154" s="28"/>
    </row>
    <row r="155" spans="1:255" s="32" customFormat="1" ht="13.2">
      <c r="A155" s="82">
        <v>23373</v>
      </c>
      <c r="B155" s="82" t="str">
        <f t="shared" si="6"/>
        <v>使用后获得一枚橙品巽-暴击令，可在“八阵图”中装备、分解</v>
      </c>
      <c r="C155" s="84" t="s">
        <v>248</v>
      </c>
      <c r="D155" s="82">
        <v>1500</v>
      </c>
      <c r="E155" s="82">
        <v>4</v>
      </c>
      <c r="F155" s="82">
        <v>0</v>
      </c>
      <c r="G155" s="82">
        <v>1</v>
      </c>
      <c r="H155" s="82">
        <v>1</v>
      </c>
      <c r="I155" s="83">
        <v>0</v>
      </c>
      <c r="J155" s="115">
        <v>1</v>
      </c>
      <c r="K155" s="82">
        <v>0</v>
      </c>
      <c r="L155" s="82">
        <v>1</v>
      </c>
      <c r="M155" s="82">
        <v>999</v>
      </c>
      <c r="N155" s="82">
        <v>1</v>
      </c>
      <c r="O155" s="82">
        <v>0</v>
      </c>
      <c r="P155" s="82">
        <v>0</v>
      </c>
      <c r="Q155" s="82">
        <v>0</v>
      </c>
      <c r="R155" s="82">
        <v>0</v>
      </c>
      <c r="S155" s="82">
        <v>0</v>
      </c>
      <c r="T155" s="82">
        <v>0</v>
      </c>
      <c r="U155" s="82">
        <v>5</v>
      </c>
      <c r="V155" s="82">
        <v>2</v>
      </c>
      <c r="W155" s="82">
        <v>135</v>
      </c>
      <c r="X155" s="82">
        <v>0</v>
      </c>
      <c r="Y155" s="82">
        <v>74</v>
      </c>
      <c r="Z155" s="83">
        <v>0</v>
      </c>
      <c r="AA155" s="82">
        <v>0</v>
      </c>
      <c r="AB155" s="82">
        <v>0</v>
      </c>
      <c r="AC155" s="82">
        <v>0</v>
      </c>
      <c r="AD155" s="82">
        <v>0</v>
      </c>
      <c r="AE155" s="82" t="s">
        <v>69</v>
      </c>
      <c r="AF155" s="116" t="s">
        <v>219</v>
      </c>
      <c r="AG155" s="82">
        <v>0</v>
      </c>
      <c r="AH155" s="82">
        <v>23373</v>
      </c>
      <c r="AI155" s="82">
        <v>0</v>
      </c>
      <c r="AJ155" s="82">
        <v>2</v>
      </c>
      <c r="AK155" s="82"/>
      <c r="AL155" s="86">
        <v>23300</v>
      </c>
      <c r="AM155" s="86">
        <v>0</v>
      </c>
      <c r="AN155" s="86">
        <v>1</v>
      </c>
      <c r="AO155" s="86">
        <v>1</v>
      </c>
      <c r="AP155" s="86">
        <v>0</v>
      </c>
      <c r="AQ155" s="86">
        <v>0</v>
      </c>
      <c r="AR155" s="24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8"/>
      <c r="IK155" s="28"/>
      <c r="IL155" s="28"/>
      <c r="IM155" s="28"/>
      <c r="IN155" s="28"/>
      <c r="IO155" s="28"/>
      <c r="IP155" s="28"/>
      <c r="IQ155" s="28"/>
      <c r="IR155" s="28"/>
      <c r="IS155" s="28"/>
      <c r="IT155" s="28"/>
      <c r="IU155" s="28"/>
    </row>
    <row r="156" spans="1:255" s="32" customFormat="1" ht="13.2">
      <c r="A156" s="82">
        <v>23374</v>
      </c>
      <c r="B156" s="82" t="str">
        <f t="shared" si="6"/>
        <v>使用后获得一枚橙品离-抗暴令，可在“八阵图”中装备、分解</v>
      </c>
      <c r="C156" s="84" t="s">
        <v>249</v>
      </c>
      <c r="D156" s="82">
        <v>1500</v>
      </c>
      <c r="E156" s="82">
        <v>4</v>
      </c>
      <c r="F156" s="82">
        <v>0</v>
      </c>
      <c r="G156" s="82">
        <v>1</v>
      </c>
      <c r="H156" s="82">
        <v>1</v>
      </c>
      <c r="I156" s="83">
        <v>0</v>
      </c>
      <c r="J156" s="115">
        <v>1</v>
      </c>
      <c r="K156" s="82">
        <v>0</v>
      </c>
      <c r="L156" s="82">
        <v>1</v>
      </c>
      <c r="M156" s="82">
        <v>999</v>
      </c>
      <c r="N156" s="82">
        <v>1</v>
      </c>
      <c r="O156" s="82">
        <v>0</v>
      </c>
      <c r="P156" s="82">
        <v>0</v>
      </c>
      <c r="Q156" s="82">
        <v>0</v>
      </c>
      <c r="R156" s="82">
        <v>0</v>
      </c>
      <c r="S156" s="82">
        <v>0</v>
      </c>
      <c r="T156" s="82">
        <v>0</v>
      </c>
      <c r="U156" s="82">
        <v>5</v>
      </c>
      <c r="V156" s="82">
        <v>2</v>
      </c>
      <c r="W156" s="82">
        <v>135</v>
      </c>
      <c r="X156" s="82">
        <v>0</v>
      </c>
      <c r="Y156" s="82">
        <v>74</v>
      </c>
      <c r="Z156" s="83">
        <v>0</v>
      </c>
      <c r="AA156" s="82">
        <v>0</v>
      </c>
      <c r="AB156" s="82">
        <v>0</v>
      </c>
      <c r="AC156" s="82">
        <v>0</v>
      </c>
      <c r="AD156" s="82">
        <v>0</v>
      </c>
      <c r="AE156" s="82" t="s">
        <v>69</v>
      </c>
      <c r="AF156" s="116" t="s">
        <v>219</v>
      </c>
      <c r="AG156" s="82">
        <v>0</v>
      </c>
      <c r="AH156" s="82">
        <v>23374</v>
      </c>
      <c r="AI156" s="82">
        <v>0</v>
      </c>
      <c r="AJ156" s="82">
        <v>2</v>
      </c>
      <c r="AK156" s="82"/>
      <c r="AL156" s="86">
        <v>23300</v>
      </c>
      <c r="AM156" s="86">
        <v>0</v>
      </c>
      <c r="AN156" s="86">
        <v>1</v>
      </c>
      <c r="AO156" s="86">
        <v>1</v>
      </c>
      <c r="AP156" s="86">
        <v>0</v>
      </c>
      <c r="AQ156" s="86">
        <v>4694</v>
      </c>
      <c r="AR156" s="24">
        <v>0</v>
      </c>
      <c r="AS156" s="86">
        <v>0</v>
      </c>
      <c r="AT156" s="86">
        <v>0</v>
      </c>
      <c r="AU156" s="86">
        <v>0</v>
      </c>
      <c r="AV156" s="86">
        <v>0</v>
      </c>
      <c r="AW156" s="86">
        <v>0</v>
      </c>
      <c r="AX156" s="86">
        <v>0</v>
      </c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  <c r="HY156" s="28"/>
      <c r="HZ156" s="28"/>
      <c r="IA156" s="28"/>
      <c r="IB156" s="28"/>
      <c r="IC156" s="28"/>
      <c r="ID156" s="28"/>
      <c r="IE156" s="28"/>
      <c r="IF156" s="28"/>
      <c r="IG156" s="28"/>
      <c r="IH156" s="28"/>
      <c r="II156" s="28"/>
      <c r="IJ156" s="28"/>
      <c r="IK156" s="28"/>
      <c r="IL156" s="28"/>
      <c r="IM156" s="28"/>
      <c r="IN156" s="28"/>
      <c r="IO156" s="28"/>
      <c r="IP156" s="28"/>
      <c r="IQ156" s="28"/>
      <c r="IR156" s="28"/>
      <c r="IS156" s="28"/>
      <c r="IT156" s="28"/>
      <c r="IU156" s="28"/>
    </row>
    <row r="157" spans="1:255" s="32" customFormat="1" ht="13.2">
      <c r="A157" s="82">
        <v>23375</v>
      </c>
      <c r="B157" s="82" t="str">
        <f t="shared" si="6"/>
        <v>使用后获得一枚橙品乾-气血令，可在“八阵图”中装备、分解</v>
      </c>
      <c r="C157" s="84" t="s">
        <v>250</v>
      </c>
      <c r="D157" s="82">
        <v>1500</v>
      </c>
      <c r="E157" s="82">
        <v>4</v>
      </c>
      <c r="F157" s="82">
        <v>0</v>
      </c>
      <c r="G157" s="82">
        <v>1</v>
      </c>
      <c r="H157" s="82">
        <v>1</v>
      </c>
      <c r="I157" s="83">
        <v>0</v>
      </c>
      <c r="J157" s="115">
        <v>1</v>
      </c>
      <c r="K157" s="82">
        <v>0</v>
      </c>
      <c r="L157" s="82">
        <v>1</v>
      </c>
      <c r="M157" s="82">
        <v>999</v>
      </c>
      <c r="N157" s="82">
        <v>1</v>
      </c>
      <c r="O157" s="82">
        <v>0</v>
      </c>
      <c r="P157" s="82">
        <v>0</v>
      </c>
      <c r="Q157" s="82">
        <v>0</v>
      </c>
      <c r="R157" s="82">
        <v>0</v>
      </c>
      <c r="S157" s="82">
        <v>0</v>
      </c>
      <c r="T157" s="82">
        <v>0</v>
      </c>
      <c r="U157" s="82">
        <v>5</v>
      </c>
      <c r="V157" s="82">
        <v>2</v>
      </c>
      <c r="W157" s="82">
        <v>135</v>
      </c>
      <c r="X157" s="82">
        <v>0</v>
      </c>
      <c r="Y157" s="82">
        <v>74</v>
      </c>
      <c r="Z157" s="83">
        <v>0</v>
      </c>
      <c r="AA157" s="82">
        <v>0</v>
      </c>
      <c r="AB157" s="82">
        <v>0</v>
      </c>
      <c r="AC157" s="82">
        <v>0</v>
      </c>
      <c r="AD157" s="82">
        <v>0</v>
      </c>
      <c r="AE157" s="82" t="s">
        <v>69</v>
      </c>
      <c r="AF157" s="116" t="s">
        <v>219</v>
      </c>
      <c r="AG157" s="82">
        <v>0</v>
      </c>
      <c r="AH157" s="82">
        <v>23375</v>
      </c>
      <c r="AI157" s="82">
        <v>0</v>
      </c>
      <c r="AJ157" s="82">
        <v>2</v>
      </c>
      <c r="AK157" s="82"/>
      <c r="AL157" s="86">
        <v>23300</v>
      </c>
      <c r="AM157" s="86">
        <v>0</v>
      </c>
      <c r="AN157" s="86">
        <v>1</v>
      </c>
      <c r="AO157" s="86">
        <v>1</v>
      </c>
      <c r="AP157" s="86">
        <v>0</v>
      </c>
      <c r="AQ157" s="86">
        <v>4117</v>
      </c>
      <c r="AR157" s="24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  <c r="HY157" s="28"/>
      <c r="HZ157" s="28"/>
      <c r="IA157" s="28"/>
      <c r="IB157" s="28"/>
      <c r="IC157" s="28"/>
      <c r="ID157" s="28"/>
      <c r="IE157" s="28"/>
      <c r="IF157" s="28"/>
      <c r="IG157" s="28"/>
      <c r="IH157" s="28"/>
      <c r="II157" s="28"/>
      <c r="IJ157" s="28"/>
      <c r="IK157" s="28"/>
      <c r="IL157" s="28"/>
      <c r="IM157" s="28"/>
      <c r="IN157" s="28"/>
      <c r="IO157" s="28"/>
      <c r="IP157" s="28"/>
      <c r="IQ157" s="28"/>
      <c r="IR157" s="28"/>
      <c r="IS157" s="28"/>
      <c r="IT157" s="28"/>
      <c r="IU157" s="28"/>
    </row>
    <row r="158" spans="1:255" s="32" customFormat="1" ht="13.2">
      <c r="A158" s="82">
        <v>23376</v>
      </c>
      <c r="B158" s="82" t="str">
        <f t="shared" si="6"/>
        <v>使用后获得一枚橙品八门灵气，可在“八阵图”中装备、分解</v>
      </c>
      <c r="C158" s="84" t="s">
        <v>251</v>
      </c>
      <c r="D158" s="82">
        <v>1500</v>
      </c>
      <c r="E158" s="82">
        <v>4</v>
      </c>
      <c r="F158" s="82">
        <v>0</v>
      </c>
      <c r="G158" s="82">
        <v>1</v>
      </c>
      <c r="H158" s="82">
        <v>1</v>
      </c>
      <c r="I158" s="83">
        <v>0</v>
      </c>
      <c r="J158" s="115">
        <v>1</v>
      </c>
      <c r="K158" s="82">
        <v>0</v>
      </c>
      <c r="L158" s="82">
        <v>1</v>
      </c>
      <c r="M158" s="82">
        <v>999</v>
      </c>
      <c r="N158" s="82">
        <v>1</v>
      </c>
      <c r="O158" s="82">
        <v>0</v>
      </c>
      <c r="P158" s="82">
        <v>0</v>
      </c>
      <c r="Q158" s="82">
        <v>0</v>
      </c>
      <c r="R158" s="82">
        <v>0</v>
      </c>
      <c r="S158" s="82">
        <v>0</v>
      </c>
      <c r="T158" s="82">
        <v>0</v>
      </c>
      <c r="U158" s="82">
        <v>5</v>
      </c>
      <c r="V158" s="82">
        <v>2</v>
      </c>
      <c r="W158" s="82">
        <v>135</v>
      </c>
      <c r="X158" s="82">
        <v>0</v>
      </c>
      <c r="Y158" s="82">
        <v>92</v>
      </c>
      <c r="Z158" s="83">
        <v>5000</v>
      </c>
      <c r="AA158" s="82">
        <v>0</v>
      </c>
      <c r="AB158" s="82">
        <v>0</v>
      </c>
      <c r="AC158" s="82">
        <v>0</v>
      </c>
      <c r="AD158" s="82">
        <v>0</v>
      </c>
      <c r="AE158" s="82" t="s">
        <v>69</v>
      </c>
      <c r="AF158" s="116" t="s">
        <v>219</v>
      </c>
      <c r="AG158" s="82">
        <v>0</v>
      </c>
      <c r="AH158" s="82">
        <v>23379</v>
      </c>
      <c r="AI158" s="82">
        <v>0</v>
      </c>
      <c r="AJ158" s="82">
        <v>2</v>
      </c>
      <c r="AK158" s="82"/>
      <c r="AL158" s="86">
        <v>23300</v>
      </c>
      <c r="AM158" s="86">
        <v>0</v>
      </c>
      <c r="AN158" s="86">
        <v>1</v>
      </c>
      <c r="AO158" s="86">
        <v>1</v>
      </c>
      <c r="AP158" s="86">
        <v>0</v>
      </c>
      <c r="AQ158" s="86">
        <v>3535</v>
      </c>
      <c r="AR158" s="24">
        <v>0</v>
      </c>
      <c r="AS158" s="86">
        <v>0</v>
      </c>
      <c r="AT158" s="86">
        <v>0</v>
      </c>
      <c r="AU158" s="86">
        <v>0</v>
      </c>
      <c r="AV158" s="86">
        <v>0</v>
      </c>
      <c r="AW158" s="86">
        <v>0</v>
      </c>
      <c r="AX158" s="86">
        <v>0</v>
      </c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  <c r="IA158" s="28"/>
      <c r="IB158" s="28"/>
      <c r="IC158" s="28"/>
      <c r="ID158" s="28"/>
      <c r="IE158" s="28"/>
      <c r="IF158" s="28"/>
      <c r="IG158" s="28"/>
      <c r="IH158" s="28"/>
      <c r="II158" s="28"/>
      <c r="IJ158" s="28"/>
      <c r="IK158" s="28"/>
      <c r="IL158" s="28"/>
      <c r="IM158" s="28"/>
      <c r="IN158" s="28"/>
      <c r="IO158" s="28"/>
      <c r="IP158" s="28"/>
      <c r="IQ158" s="28"/>
      <c r="IR158" s="28"/>
      <c r="IS158" s="28"/>
      <c r="IT158" s="28"/>
      <c r="IU158" s="28"/>
    </row>
    <row r="159" spans="1:255" s="32" customFormat="1" ht="13.2">
      <c r="A159" s="82">
        <v>23380</v>
      </c>
      <c r="B159" s="82" t="str">
        <f t="shared" si="6"/>
        <v>使用后获得一枚红品攻击令，可在“八阵图”中装备、分解</v>
      </c>
      <c r="C159" s="84" t="s">
        <v>252</v>
      </c>
      <c r="D159" s="82">
        <v>1500</v>
      </c>
      <c r="E159" s="82">
        <v>5</v>
      </c>
      <c r="F159" s="82">
        <v>0</v>
      </c>
      <c r="G159" s="82">
        <v>1</v>
      </c>
      <c r="H159" s="82">
        <v>1</v>
      </c>
      <c r="I159" s="83">
        <v>0</v>
      </c>
      <c r="J159" s="115">
        <v>1</v>
      </c>
      <c r="K159" s="82">
        <v>0</v>
      </c>
      <c r="L159" s="82">
        <v>1</v>
      </c>
      <c r="M159" s="82">
        <v>999</v>
      </c>
      <c r="N159" s="82">
        <v>1</v>
      </c>
      <c r="O159" s="82">
        <v>0</v>
      </c>
      <c r="P159" s="82">
        <v>0</v>
      </c>
      <c r="Q159" s="82">
        <v>0</v>
      </c>
      <c r="R159" s="82">
        <v>0</v>
      </c>
      <c r="S159" s="82">
        <v>0</v>
      </c>
      <c r="T159" s="82">
        <v>0</v>
      </c>
      <c r="U159" s="82">
        <v>5</v>
      </c>
      <c r="V159" s="82">
        <v>2</v>
      </c>
      <c r="W159" s="82">
        <v>135</v>
      </c>
      <c r="X159" s="82">
        <v>0</v>
      </c>
      <c r="Y159" s="82">
        <v>74</v>
      </c>
      <c r="Z159" s="83">
        <v>0</v>
      </c>
      <c r="AA159" s="82">
        <v>0</v>
      </c>
      <c r="AB159" s="82">
        <v>0</v>
      </c>
      <c r="AC159" s="82">
        <v>0</v>
      </c>
      <c r="AD159" s="82">
        <v>0</v>
      </c>
      <c r="AE159" s="82" t="s">
        <v>69</v>
      </c>
      <c r="AF159" s="116" t="s">
        <v>219</v>
      </c>
      <c r="AG159" s="82">
        <v>0</v>
      </c>
      <c r="AH159" s="82">
        <v>23380</v>
      </c>
      <c r="AI159" s="82">
        <v>0</v>
      </c>
      <c r="AJ159" s="82">
        <v>2</v>
      </c>
      <c r="AK159" s="82"/>
      <c r="AL159" s="86">
        <v>23300</v>
      </c>
      <c r="AM159" s="86">
        <v>0</v>
      </c>
      <c r="AN159" s="86">
        <v>1</v>
      </c>
      <c r="AO159" s="86">
        <v>1</v>
      </c>
      <c r="AP159" s="86">
        <v>0</v>
      </c>
      <c r="AQ159" s="86">
        <v>4100</v>
      </c>
      <c r="AR159" s="24">
        <v>0</v>
      </c>
      <c r="AS159" s="86">
        <v>0</v>
      </c>
      <c r="AT159" s="86">
        <v>0</v>
      </c>
      <c r="AU159" s="86">
        <v>0</v>
      </c>
      <c r="AV159" s="86">
        <v>0</v>
      </c>
      <c r="AW159" s="86">
        <v>0</v>
      </c>
      <c r="AX159" s="86">
        <v>1</v>
      </c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  <c r="HY159" s="28"/>
      <c r="HZ159" s="28"/>
      <c r="IA159" s="28"/>
      <c r="IB159" s="28"/>
      <c r="IC159" s="28"/>
      <c r="ID159" s="28"/>
      <c r="IE159" s="28"/>
      <c r="IF159" s="28"/>
      <c r="IG159" s="28"/>
      <c r="IH159" s="28"/>
      <c r="II159" s="28"/>
      <c r="IJ159" s="28"/>
      <c r="IK159" s="28"/>
      <c r="IL159" s="28"/>
      <c r="IM159" s="28"/>
      <c r="IN159" s="28"/>
      <c r="IO159" s="28"/>
      <c r="IP159" s="28"/>
      <c r="IQ159" s="28"/>
      <c r="IR159" s="28"/>
      <c r="IS159" s="28"/>
      <c r="IT159" s="28"/>
      <c r="IU159" s="28"/>
    </row>
    <row r="160" spans="1:255" s="32" customFormat="1" ht="13.2">
      <c r="A160" s="82">
        <v>23381</v>
      </c>
      <c r="B160" s="82" t="str">
        <f t="shared" si="6"/>
        <v>使用后获得一枚红品防御令，可在“八阵图”中装备、分解</v>
      </c>
      <c r="C160" s="84" t="s">
        <v>253</v>
      </c>
      <c r="D160" s="82">
        <v>1500</v>
      </c>
      <c r="E160" s="82">
        <v>5</v>
      </c>
      <c r="F160" s="82">
        <v>0</v>
      </c>
      <c r="G160" s="82">
        <v>1</v>
      </c>
      <c r="H160" s="82">
        <v>1</v>
      </c>
      <c r="I160" s="83">
        <v>0</v>
      </c>
      <c r="J160" s="115">
        <v>1</v>
      </c>
      <c r="K160" s="82">
        <v>0</v>
      </c>
      <c r="L160" s="82">
        <v>1</v>
      </c>
      <c r="M160" s="82">
        <v>999</v>
      </c>
      <c r="N160" s="82">
        <v>1</v>
      </c>
      <c r="O160" s="82">
        <v>0</v>
      </c>
      <c r="P160" s="82">
        <v>0</v>
      </c>
      <c r="Q160" s="82">
        <v>0</v>
      </c>
      <c r="R160" s="82">
        <v>0</v>
      </c>
      <c r="S160" s="82">
        <v>0</v>
      </c>
      <c r="T160" s="82">
        <v>0</v>
      </c>
      <c r="U160" s="82">
        <v>5</v>
      </c>
      <c r="V160" s="82">
        <v>2</v>
      </c>
      <c r="W160" s="82">
        <v>135</v>
      </c>
      <c r="X160" s="82">
        <v>0</v>
      </c>
      <c r="Y160" s="82">
        <v>74</v>
      </c>
      <c r="Z160" s="83">
        <v>0</v>
      </c>
      <c r="AA160" s="82">
        <v>0</v>
      </c>
      <c r="AB160" s="82">
        <v>0</v>
      </c>
      <c r="AC160" s="82">
        <v>0</v>
      </c>
      <c r="AD160" s="82">
        <v>0</v>
      </c>
      <c r="AE160" s="82" t="s">
        <v>69</v>
      </c>
      <c r="AF160" s="116" t="s">
        <v>219</v>
      </c>
      <c r="AG160" s="82">
        <v>0</v>
      </c>
      <c r="AH160" s="82">
        <v>23381</v>
      </c>
      <c r="AI160" s="82">
        <v>0</v>
      </c>
      <c r="AJ160" s="82">
        <v>2</v>
      </c>
      <c r="AK160" s="82"/>
      <c r="AL160" s="86">
        <v>23300</v>
      </c>
      <c r="AM160" s="86">
        <v>0</v>
      </c>
      <c r="AN160" s="86">
        <v>1</v>
      </c>
      <c r="AO160" s="86">
        <v>1</v>
      </c>
      <c r="AP160" s="86">
        <v>0</v>
      </c>
      <c r="AQ160" s="86">
        <v>4450</v>
      </c>
      <c r="AR160" s="24">
        <v>0</v>
      </c>
      <c r="AS160" s="86">
        <v>0</v>
      </c>
      <c r="AT160" s="86">
        <v>0</v>
      </c>
      <c r="AU160" s="86">
        <v>0</v>
      </c>
      <c r="AV160" s="86">
        <v>0</v>
      </c>
      <c r="AW160" s="86">
        <v>0</v>
      </c>
      <c r="AX160" s="86">
        <v>1</v>
      </c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  <c r="HY160" s="28"/>
      <c r="HZ160" s="28"/>
      <c r="IA160" s="28"/>
      <c r="IB160" s="28"/>
      <c r="IC160" s="28"/>
      <c r="ID160" s="28"/>
      <c r="IE160" s="28"/>
      <c r="IF160" s="28"/>
      <c r="IG160" s="28"/>
      <c r="IH160" s="28"/>
      <c r="II160" s="28"/>
      <c r="IJ160" s="28"/>
      <c r="IK160" s="28"/>
      <c r="IL160" s="28"/>
      <c r="IM160" s="28"/>
      <c r="IN160" s="28"/>
      <c r="IO160" s="28"/>
      <c r="IP160" s="28"/>
      <c r="IQ160" s="28"/>
      <c r="IR160" s="28"/>
      <c r="IS160" s="28"/>
      <c r="IT160" s="28"/>
      <c r="IU160" s="28"/>
    </row>
    <row r="161" spans="1:255" s="32" customFormat="1" ht="13.2">
      <c r="A161" s="82">
        <v>23382</v>
      </c>
      <c r="B161" s="82" t="str">
        <f t="shared" si="6"/>
        <v>使用后获得一枚红品破甲令，可在“八阵图”中装备、分解</v>
      </c>
      <c r="C161" s="84" t="s">
        <v>254</v>
      </c>
      <c r="D161" s="82">
        <v>1500</v>
      </c>
      <c r="E161" s="82">
        <v>5</v>
      </c>
      <c r="F161" s="82">
        <v>0</v>
      </c>
      <c r="G161" s="82">
        <v>1</v>
      </c>
      <c r="H161" s="82">
        <v>1</v>
      </c>
      <c r="I161" s="83">
        <v>0</v>
      </c>
      <c r="J161" s="115">
        <v>1</v>
      </c>
      <c r="K161" s="82">
        <v>0</v>
      </c>
      <c r="L161" s="82">
        <v>1</v>
      </c>
      <c r="M161" s="82">
        <v>999</v>
      </c>
      <c r="N161" s="82">
        <v>1</v>
      </c>
      <c r="O161" s="82">
        <v>0</v>
      </c>
      <c r="P161" s="82">
        <v>0</v>
      </c>
      <c r="Q161" s="82">
        <v>0</v>
      </c>
      <c r="R161" s="82">
        <v>0</v>
      </c>
      <c r="S161" s="82">
        <v>0</v>
      </c>
      <c r="T161" s="82">
        <v>0</v>
      </c>
      <c r="U161" s="82">
        <v>5</v>
      </c>
      <c r="V161" s="82">
        <v>2</v>
      </c>
      <c r="W161" s="82">
        <v>135</v>
      </c>
      <c r="X161" s="82">
        <v>0</v>
      </c>
      <c r="Y161" s="82">
        <v>74</v>
      </c>
      <c r="Z161" s="83">
        <v>0</v>
      </c>
      <c r="AA161" s="82">
        <v>0</v>
      </c>
      <c r="AB161" s="82">
        <v>0</v>
      </c>
      <c r="AC161" s="82">
        <v>0</v>
      </c>
      <c r="AD161" s="82">
        <v>0</v>
      </c>
      <c r="AE161" s="82" t="s">
        <v>69</v>
      </c>
      <c r="AF161" s="116" t="s">
        <v>219</v>
      </c>
      <c r="AG161" s="82">
        <v>0</v>
      </c>
      <c r="AH161" s="82">
        <v>23382</v>
      </c>
      <c r="AI161" s="82">
        <v>0</v>
      </c>
      <c r="AJ161" s="82">
        <v>2</v>
      </c>
      <c r="AK161" s="82"/>
      <c r="AL161" s="86">
        <v>23300</v>
      </c>
      <c r="AM161" s="86">
        <v>0</v>
      </c>
      <c r="AN161" s="86">
        <v>1</v>
      </c>
      <c r="AO161" s="86">
        <v>1</v>
      </c>
      <c r="AP161" s="86">
        <v>0</v>
      </c>
      <c r="AQ161" s="86">
        <v>3496</v>
      </c>
      <c r="AR161" s="24">
        <v>0</v>
      </c>
      <c r="AS161" s="86">
        <v>0</v>
      </c>
      <c r="AT161" s="86">
        <v>0</v>
      </c>
      <c r="AU161" s="86">
        <v>0</v>
      </c>
      <c r="AV161" s="86">
        <v>0</v>
      </c>
      <c r="AW161" s="86">
        <v>0</v>
      </c>
      <c r="AX161" s="86">
        <v>1</v>
      </c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  <c r="HY161" s="28"/>
      <c r="HZ161" s="28"/>
      <c r="IA161" s="28"/>
      <c r="IB161" s="28"/>
      <c r="IC161" s="28"/>
      <c r="ID161" s="28"/>
      <c r="IE161" s="28"/>
      <c r="IF161" s="28"/>
      <c r="IG161" s="28"/>
      <c r="IH161" s="28"/>
      <c r="II161" s="28"/>
      <c r="IJ161" s="28"/>
      <c r="IK161" s="28"/>
      <c r="IL161" s="28"/>
      <c r="IM161" s="28"/>
      <c r="IN161" s="28"/>
      <c r="IO161" s="28"/>
      <c r="IP161" s="28"/>
      <c r="IQ161" s="28"/>
      <c r="IR161" s="28"/>
      <c r="IS161" s="28"/>
      <c r="IT161" s="28"/>
      <c r="IU161" s="28"/>
    </row>
    <row r="162" spans="1:255" s="32" customFormat="1" ht="13.2">
      <c r="A162" s="82">
        <v>23383</v>
      </c>
      <c r="B162" s="82" t="str">
        <f t="shared" si="6"/>
        <v>使用后获得一枚红品命中令，可在“八阵图”中装备、分解</v>
      </c>
      <c r="C162" s="84" t="s">
        <v>255</v>
      </c>
      <c r="D162" s="82">
        <v>1500</v>
      </c>
      <c r="E162" s="82">
        <v>5</v>
      </c>
      <c r="F162" s="82">
        <v>0</v>
      </c>
      <c r="G162" s="82">
        <v>1</v>
      </c>
      <c r="H162" s="82">
        <v>1</v>
      </c>
      <c r="I162" s="83">
        <v>0</v>
      </c>
      <c r="J162" s="115">
        <v>1</v>
      </c>
      <c r="K162" s="82">
        <v>0</v>
      </c>
      <c r="L162" s="82">
        <v>1</v>
      </c>
      <c r="M162" s="82">
        <v>999</v>
      </c>
      <c r="N162" s="82">
        <v>1</v>
      </c>
      <c r="O162" s="82">
        <v>0</v>
      </c>
      <c r="P162" s="82">
        <v>0</v>
      </c>
      <c r="Q162" s="82">
        <v>0</v>
      </c>
      <c r="R162" s="82">
        <v>0</v>
      </c>
      <c r="S162" s="82">
        <v>0</v>
      </c>
      <c r="T162" s="82">
        <v>0</v>
      </c>
      <c r="U162" s="82">
        <v>5</v>
      </c>
      <c r="V162" s="82">
        <v>2</v>
      </c>
      <c r="W162" s="82">
        <v>135</v>
      </c>
      <c r="X162" s="82">
        <v>0</v>
      </c>
      <c r="Y162" s="82">
        <v>74</v>
      </c>
      <c r="Z162" s="83">
        <v>0</v>
      </c>
      <c r="AA162" s="82">
        <v>0</v>
      </c>
      <c r="AB162" s="82">
        <v>0</v>
      </c>
      <c r="AC162" s="82">
        <v>0</v>
      </c>
      <c r="AD162" s="82">
        <v>0</v>
      </c>
      <c r="AE162" s="82" t="s">
        <v>69</v>
      </c>
      <c r="AF162" s="116" t="s">
        <v>219</v>
      </c>
      <c r="AG162" s="82">
        <v>0</v>
      </c>
      <c r="AH162" s="82">
        <v>23383</v>
      </c>
      <c r="AI162" s="82">
        <v>0</v>
      </c>
      <c r="AJ162" s="82">
        <v>2</v>
      </c>
      <c r="AK162" s="82"/>
      <c r="AL162" s="86">
        <v>23300</v>
      </c>
      <c r="AM162" s="86">
        <v>0</v>
      </c>
      <c r="AN162" s="86">
        <v>1</v>
      </c>
      <c r="AO162" s="86">
        <v>1</v>
      </c>
      <c r="AP162" s="86">
        <v>0</v>
      </c>
      <c r="AQ162" s="86">
        <v>4400</v>
      </c>
      <c r="AR162" s="24">
        <v>0</v>
      </c>
      <c r="AS162" s="86">
        <v>0</v>
      </c>
      <c r="AT162" s="86">
        <v>0</v>
      </c>
      <c r="AU162" s="86">
        <v>0</v>
      </c>
      <c r="AV162" s="86">
        <v>0</v>
      </c>
      <c r="AW162" s="86">
        <v>0</v>
      </c>
      <c r="AX162" s="86">
        <v>1</v>
      </c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  <c r="IN162" s="28"/>
      <c r="IO162" s="28"/>
      <c r="IP162" s="28"/>
      <c r="IQ162" s="28"/>
      <c r="IR162" s="28"/>
      <c r="IS162" s="28"/>
      <c r="IT162" s="28"/>
      <c r="IU162" s="28"/>
    </row>
    <row r="163" spans="1:255" s="32" customFormat="1" ht="13.2">
      <c r="A163" s="82">
        <v>23384</v>
      </c>
      <c r="B163" s="82" t="str">
        <f t="shared" si="6"/>
        <v>使用后获得一枚红品闪避令，可在“八阵图”中装备、分解</v>
      </c>
      <c r="C163" s="84" t="s">
        <v>256</v>
      </c>
      <c r="D163" s="82">
        <v>1500</v>
      </c>
      <c r="E163" s="82">
        <v>5</v>
      </c>
      <c r="F163" s="82">
        <v>0</v>
      </c>
      <c r="G163" s="82">
        <v>1</v>
      </c>
      <c r="H163" s="82">
        <v>1</v>
      </c>
      <c r="I163" s="83">
        <v>0</v>
      </c>
      <c r="J163" s="115">
        <v>1</v>
      </c>
      <c r="K163" s="82">
        <v>0</v>
      </c>
      <c r="L163" s="82">
        <v>1</v>
      </c>
      <c r="M163" s="82">
        <v>999</v>
      </c>
      <c r="N163" s="82">
        <v>1</v>
      </c>
      <c r="O163" s="82">
        <v>0</v>
      </c>
      <c r="P163" s="82">
        <v>0</v>
      </c>
      <c r="Q163" s="82">
        <v>0</v>
      </c>
      <c r="R163" s="82">
        <v>0</v>
      </c>
      <c r="S163" s="82">
        <v>0</v>
      </c>
      <c r="T163" s="82">
        <v>0</v>
      </c>
      <c r="U163" s="82">
        <v>5</v>
      </c>
      <c r="V163" s="82">
        <v>2</v>
      </c>
      <c r="W163" s="82">
        <v>135</v>
      </c>
      <c r="X163" s="82">
        <v>0</v>
      </c>
      <c r="Y163" s="82">
        <v>74</v>
      </c>
      <c r="Z163" s="83">
        <v>0</v>
      </c>
      <c r="AA163" s="82">
        <v>0</v>
      </c>
      <c r="AB163" s="82">
        <v>0</v>
      </c>
      <c r="AC163" s="82">
        <v>0</v>
      </c>
      <c r="AD163" s="82">
        <v>0</v>
      </c>
      <c r="AE163" s="82" t="s">
        <v>69</v>
      </c>
      <c r="AF163" s="116" t="s">
        <v>219</v>
      </c>
      <c r="AG163" s="82">
        <v>0</v>
      </c>
      <c r="AH163" s="82">
        <v>23384</v>
      </c>
      <c r="AI163" s="82">
        <v>0</v>
      </c>
      <c r="AJ163" s="82">
        <v>2</v>
      </c>
      <c r="AK163" s="82"/>
      <c r="AL163" s="86">
        <v>23300</v>
      </c>
      <c r="AM163" s="86">
        <v>0</v>
      </c>
      <c r="AN163" s="86">
        <v>1</v>
      </c>
      <c r="AO163" s="86">
        <v>1</v>
      </c>
      <c r="AP163" s="86">
        <v>0</v>
      </c>
      <c r="AQ163" s="86">
        <v>3700</v>
      </c>
      <c r="AR163" s="24">
        <v>0</v>
      </c>
      <c r="AS163" s="86">
        <v>0</v>
      </c>
      <c r="AT163" s="86">
        <v>0</v>
      </c>
      <c r="AU163" s="86">
        <v>0</v>
      </c>
      <c r="AV163" s="86">
        <v>0</v>
      </c>
      <c r="AW163" s="86">
        <v>0</v>
      </c>
      <c r="AX163" s="86">
        <v>1</v>
      </c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  <c r="HY163" s="28"/>
      <c r="HZ163" s="28"/>
      <c r="IA163" s="28"/>
      <c r="IB163" s="28"/>
      <c r="IC163" s="28"/>
      <c r="ID163" s="28"/>
      <c r="IE163" s="28"/>
      <c r="IF163" s="28"/>
      <c r="IG163" s="28"/>
      <c r="IH163" s="28"/>
      <c r="II163" s="28"/>
      <c r="IJ163" s="28"/>
      <c r="IK163" s="28"/>
      <c r="IL163" s="28"/>
      <c r="IM163" s="28"/>
      <c r="IN163" s="28"/>
      <c r="IO163" s="28"/>
      <c r="IP163" s="28"/>
      <c r="IQ163" s="28"/>
      <c r="IR163" s="28"/>
      <c r="IS163" s="28"/>
      <c r="IT163" s="28"/>
      <c r="IU163" s="28"/>
    </row>
    <row r="164" spans="1:255" s="32" customFormat="1" ht="13.2">
      <c r="A164" s="82">
        <v>23385</v>
      </c>
      <c r="B164" s="82" t="str">
        <f t="shared" si="6"/>
        <v>使用后获得一枚红品暴击令，可在“八阵图”中装备、分解</v>
      </c>
      <c r="C164" s="84" t="s">
        <v>257</v>
      </c>
      <c r="D164" s="82">
        <v>1500</v>
      </c>
      <c r="E164" s="82">
        <v>5</v>
      </c>
      <c r="F164" s="82">
        <v>0</v>
      </c>
      <c r="G164" s="82">
        <v>1</v>
      </c>
      <c r="H164" s="82">
        <v>1</v>
      </c>
      <c r="I164" s="83">
        <v>0</v>
      </c>
      <c r="J164" s="115">
        <v>1</v>
      </c>
      <c r="K164" s="82">
        <v>0</v>
      </c>
      <c r="L164" s="82">
        <v>1</v>
      </c>
      <c r="M164" s="82">
        <v>999</v>
      </c>
      <c r="N164" s="82">
        <v>1</v>
      </c>
      <c r="O164" s="82">
        <v>0</v>
      </c>
      <c r="P164" s="82">
        <v>0</v>
      </c>
      <c r="Q164" s="82">
        <v>0</v>
      </c>
      <c r="R164" s="82">
        <v>0</v>
      </c>
      <c r="S164" s="82">
        <v>0</v>
      </c>
      <c r="T164" s="82">
        <v>0</v>
      </c>
      <c r="U164" s="82">
        <v>5</v>
      </c>
      <c r="V164" s="82">
        <v>2</v>
      </c>
      <c r="W164" s="82">
        <v>135</v>
      </c>
      <c r="X164" s="82">
        <v>0</v>
      </c>
      <c r="Y164" s="82">
        <v>74</v>
      </c>
      <c r="Z164" s="83">
        <v>0</v>
      </c>
      <c r="AA164" s="82">
        <v>0</v>
      </c>
      <c r="AB164" s="82">
        <v>0</v>
      </c>
      <c r="AC164" s="82">
        <v>0</v>
      </c>
      <c r="AD164" s="82">
        <v>0</v>
      </c>
      <c r="AE164" s="82" t="s">
        <v>69</v>
      </c>
      <c r="AF164" s="116" t="s">
        <v>219</v>
      </c>
      <c r="AG164" s="82">
        <v>0</v>
      </c>
      <c r="AH164" s="82">
        <v>23385</v>
      </c>
      <c r="AI164" s="82">
        <v>0</v>
      </c>
      <c r="AJ164" s="82">
        <v>2</v>
      </c>
      <c r="AK164" s="82"/>
      <c r="AL164" s="86">
        <v>23300</v>
      </c>
      <c r="AM164" s="86">
        <v>0</v>
      </c>
      <c r="AN164" s="86">
        <v>1</v>
      </c>
      <c r="AO164" s="86">
        <v>1</v>
      </c>
      <c r="AP164" s="86">
        <v>0</v>
      </c>
      <c r="AQ164" s="86">
        <v>4700</v>
      </c>
      <c r="AR164" s="24">
        <v>0</v>
      </c>
      <c r="AS164" s="86">
        <v>0</v>
      </c>
      <c r="AT164" s="86">
        <v>0</v>
      </c>
      <c r="AU164" s="86">
        <v>0</v>
      </c>
      <c r="AV164" s="86">
        <v>0</v>
      </c>
      <c r="AW164" s="86">
        <v>0</v>
      </c>
      <c r="AX164" s="86">
        <v>1</v>
      </c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28"/>
      <c r="HV164" s="28"/>
      <c r="HW164" s="28"/>
      <c r="HX164" s="28"/>
      <c r="HY164" s="28"/>
      <c r="HZ164" s="28"/>
      <c r="IA164" s="28"/>
      <c r="IB164" s="28"/>
      <c r="IC164" s="28"/>
      <c r="ID164" s="28"/>
      <c r="IE164" s="28"/>
      <c r="IF164" s="28"/>
      <c r="IG164" s="28"/>
      <c r="IH164" s="28"/>
      <c r="II164" s="28"/>
      <c r="IJ164" s="28"/>
      <c r="IK164" s="28"/>
      <c r="IL164" s="28"/>
      <c r="IM164" s="28"/>
      <c r="IN164" s="28"/>
      <c r="IO164" s="28"/>
      <c r="IP164" s="28"/>
      <c r="IQ164" s="28"/>
      <c r="IR164" s="28"/>
      <c r="IS164" s="28"/>
      <c r="IT164" s="28"/>
      <c r="IU164" s="28"/>
    </row>
    <row r="165" spans="1:255" s="32" customFormat="1" ht="13.2">
      <c r="A165" s="82">
        <v>23386</v>
      </c>
      <c r="B165" s="82" t="str">
        <f t="shared" si="6"/>
        <v>使用后获得一枚红品抗暴令，可在“八阵图”中装备、分解</v>
      </c>
      <c r="C165" s="84" t="s">
        <v>258</v>
      </c>
      <c r="D165" s="82">
        <v>1500</v>
      </c>
      <c r="E165" s="82">
        <v>5</v>
      </c>
      <c r="F165" s="82">
        <v>0</v>
      </c>
      <c r="G165" s="82">
        <v>1</v>
      </c>
      <c r="H165" s="82">
        <v>1</v>
      </c>
      <c r="I165" s="83">
        <v>0</v>
      </c>
      <c r="J165" s="115">
        <v>1</v>
      </c>
      <c r="K165" s="82">
        <v>0</v>
      </c>
      <c r="L165" s="82">
        <v>1</v>
      </c>
      <c r="M165" s="82">
        <v>999</v>
      </c>
      <c r="N165" s="82">
        <v>1</v>
      </c>
      <c r="O165" s="82">
        <v>0</v>
      </c>
      <c r="P165" s="82">
        <v>0</v>
      </c>
      <c r="Q165" s="82">
        <v>0</v>
      </c>
      <c r="R165" s="82">
        <v>0</v>
      </c>
      <c r="S165" s="82">
        <v>0</v>
      </c>
      <c r="T165" s="82">
        <v>0</v>
      </c>
      <c r="U165" s="82">
        <v>5</v>
      </c>
      <c r="V165" s="82">
        <v>2</v>
      </c>
      <c r="W165" s="82">
        <v>135</v>
      </c>
      <c r="X165" s="82">
        <v>0</v>
      </c>
      <c r="Y165" s="82">
        <v>74</v>
      </c>
      <c r="Z165" s="83">
        <v>0</v>
      </c>
      <c r="AA165" s="82">
        <v>0</v>
      </c>
      <c r="AB165" s="82">
        <v>0</v>
      </c>
      <c r="AC165" s="82">
        <v>0</v>
      </c>
      <c r="AD165" s="82">
        <v>0</v>
      </c>
      <c r="AE165" s="82" t="s">
        <v>69</v>
      </c>
      <c r="AF165" s="116" t="s">
        <v>219</v>
      </c>
      <c r="AG165" s="82">
        <v>0</v>
      </c>
      <c r="AH165" s="82">
        <v>23386</v>
      </c>
      <c r="AI165" s="82">
        <v>0</v>
      </c>
      <c r="AJ165" s="82">
        <v>2</v>
      </c>
      <c r="AK165" s="82"/>
      <c r="AL165" s="86">
        <v>23300</v>
      </c>
      <c r="AM165" s="86">
        <v>0</v>
      </c>
      <c r="AN165" s="86">
        <v>1</v>
      </c>
      <c r="AO165" s="86">
        <v>1</v>
      </c>
      <c r="AP165" s="86">
        <v>0</v>
      </c>
      <c r="AQ165" s="86">
        <v>3500</v>
      </c>
      <c r="AR165" s="24">
        <v>0</v>
      </c>
      <c r="AS165" s="86">
        <v>0</v>
      </c>
      <c r="AT165" s="86">
        <v>0</v>
      </c>
      <c r="AU165" s="86">
        <v>0</v>
      </c>
      <c r="AV165" s="86">
        <v>0</v>
      </c>
      <c r="AW165" s="86">
        <v>0</v>
      </c>
      <c r="AX165" s="86">
        <v>1</v>
      </c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  <c r="IA165" s="28"/>
      <c r="IB165" s="28"/>
      <c r="IC165" s="28"/>
      <c r="ID165" s="28"/>
      <c r="IE165" s="28"/>
      <c r="IF165" s="28"/>
      <c r="IG165" s="28"/>
      <c r="IH165" s="28"/>
      <c r="II165" s="28"/>
      <c r="IJ165" s="28"/>
      <c r="IK165" s="28"/>
      <c r="IL165" s="28"/>
      <c r="IM165" s="28"/>
      <c r="IN165" s="28"/>
      <c r="IO165" s="28"/>
      <c r="IP165" s="28"/>
      <c r="IQ165" s="28"/>
      <c r="IR165" s="28"/>
      <c r="IS165" s="28"/>
      <c r="IT165" s="28"/>
      <c r="IU165" s="28"/>
    </row>
    <row r="166" spans="1:255" s="32" customFormat="1" ht="13.2">
      <c r="A166" s="82">
        <v>23387</v>
      </c>
      <c r="B166" s="82" t="str">
        <f t="shared" si="6"/>
        <v>使用后获得一枚红品气血令，可在“八阵图”中装备、分解</v>
      </c>
      <c r="C166" s="84" t="s">
        <v>259</v>
      </c>
      <c r="D166" s="82">
        <v>1500</v>
      </c>
      <c r="E166" s="82">
        <v>5</v>
      </c>
      <c r="F166" s="82">
        <v>0</v>
      </c>
      <c r="G166" s="82">
        <v>1</v>
      </c>
      <c r="H166" s="82">
        <v>1</v>
      </c>
      <c r="I166" s="83">
        <v>0</v>
      </c>
      <c r="J166" s="115">
        <v>1</v>
      </c>
      <c r="K166" s="82">
        <v>0</v>
      </c>
      <c r="L166" s="82">
        <v>1</v>
      </c>
      <c r="M166" s="82">
        <v>999</v>
      </c>
      <c r="N166" s="82">
        <v>1</v>
      </c>
      <c r="O166" s="82">
        <v>0</v>
      </c>
      <c r="P166" s="82">
        <v>0</v>
      </c>
      <c r="Q166" s="82">
        <v>0</v>
      </c>
      <c r="R166" s="82">
        <v>0</v>
      </c>
      <c r="S166" s="82">
        <v>0</v>
      </c>
      <c r="T166" s="82">
        <v>0</v>
      </c>
      <c r="U166" s="82">
        <v>5</v>
      </c>
      <c r="V166" s="82">
        <v>2</v>
      </c>
      <c r="W166" s="82">
        <v>135</v>
      </c>
      <c r="X166" s="82">
        <v>0</v>
      </c>
      <c r="Y166" s="82">
        <v>74</v>
      </c>
      <c r="Z166" s="83">
        <v>0</v>
      </c>
      <c r="AA166" s="82">
        <v>0</v>
      </c>
      <c r="AB166" s="82">
        <v>0</v>
      </c>
      <c r="AC166" s="82">
        <v>0</v>
      </c>
      <c r="AD166" s="82">
        <v>0</v>
      </c>
      <c r="AE166" s="82" t="s">
        <v>69</v>
      </c>
      <c r="AF166" s="116" t="s">
        <v>219</v>
      </c>
      <c r="AG166" s="82">
        <v>0</v>
      </c>
      <c r="AH166" s="82">
        <v>23387</v>
      </c>
      <c r="AI166" s="82">
        <v>0</v>
      </c>
      <c r="AJ166" s="82">
        <v>2</v>
      </c>
      <c r="AK166" s="82"/>
      <c r="AL166" s="86">
        <v>23300</v>
      </c>
      <c r="AM166" s="86">
        <v>0</v>
      </c>
      <c r="AN166" s="86">
        <v>1</v>
      </c>
      <c r="AO166" s="86">
        <v>1</v>
      </c>
      <c r="AP166" s="86">
        <v>0</v>
      </c>
      <c r="AQ166" s="86">
        <v>12434</v>
      </c>
      <c r="AR166" s="24">
        <v>0</v>
      </c>
      <c r="AS166" s="86">
        <v>0</v>
      </c>
      <c r="AT166" s="86">
        <v>0</v>
      </c>
      <c r="AU166" s="86">
        <v>0</v>
      </c>
      <c r="AV166" s="86">
        <v>0</v>
      </c>
      <c r="AW166" s="86">
        <v>0</v>
      </c>
      <c r="AX166" s="86">
        <v>1</v>
      </c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  <c r="HY166" s="28"/>
      <c r="HZ166" s="28"/>
      <c r="IA166" s="28"/>
      <c r="IB166" s="28"/>
      <c r="IC166" s="28"/>
      <c r="ID166" s="28"/>
      <c r="IE166" s="28"/>
      <c r="IF166" s="28"/>
      <c r="IG166" s="28"/>
      <c r="IH166" s="28"/>
      <c r="II166" s="28"/>
      <c r="IJ166" s="28"/>
      <c r="IK166" s="28"/>
      <c r="IL166" s="28"/>
      <c r="IM166" s="28"/>
      <c r="IN166" s="28"/>
      <c r="IO166" s="28"/>
      <c r="IP166" s="28"/>
      <c r="IQ166" s="28"/>
      <c r="IR166" s="28"/>
      <c r="IS166" s="28"/>
      <c r="IT166" s="28"/>
      <c r="IU166" s="28"/>
    </row>
    <row r="167" spans="1:255" s="32" customFormat="1" ht="13.2">
      <c r="A167" s="82">
        <v>23388</v>
      </c>
      <c r="B167" s="82" t="str">
        <f t="shared" si="6"/>
        <v>使用后获得一枚红品艮-攻击令，可在“八阵图”中装备、分解</v>
      </c>
      <c r="C167" s="84" t="s">
        <v>260</v>
      </c>
      <c r="D167" s="82">
        <v>1500</v>
      </c>
      <c r="E167" s="82">
        <v>5</v>
      </c>
      <c r="F167" s="82">
        <v>0</v>
      </c>
      <c r="G167" s="82">
        <v>1</v>
      </c>
      <c r="H167" s="82">
        <v>1</v>
      </c>
      <c r="I167" s="83">
        <v>0</v>
      </c>
      <c r="J167" s="115">
        <v>1</v>
      </c>
      <c r="K167" s="82">
        <v>0</v>
      </c>
      <c r="L167" s="82">
        <v>1</v>
      </c>
      <c r="M167" s="82">
        <v>999</v>
      </c>
      <c r="N167" s="82">
        <v>1</v>
      </c>
      <c r="O167" s="82">
        <v>0</v>
      </c>
      <c r="P167" s="82">
        <v>0</v>
      </c>
      <c r="Q167" s="82">
        <v>0</v>
      </c>
      <c r="R167" s="82">
        <v>0</v>
      </c>
      <c r="S167" s="82">
        <v>0</v>
      </c>
      <c r="T167" s="82">
        <v>0</v>
      </c>
      <c r="U167" s="82">
        <v>5</v>
      </c>
      <c r="V167" s="82">
        <v>2</v>
      </c>
      <c r="W167" s="82">
        <v>135</v>
      </c>
      <c r="X167" s="82">
        <v>0</v>
      </c>
      <c r="Y167" s="82">
        <v>74</v>
      </c>
      <c r="Z167" s="83">
        <v>0</v>
      </c>
      <c r="AA167" s="82">
        <v>0</v>
      </c>
      <c r="AB167" s="82">
        <v>0</v>
      </c>
      <c r="AC167" s="82">
        <v>0</v>
      </c>
      <c r="AD167" s="82">
        <v>0</v>
      </c>
      <c r="AE167" s="82" t="s">
        <v>69</v>
      </c>
      <c r="AF167" s="116" t="s">
        <v>219</v>
      </c>
      <c r="AG167" s="82">
        <v>0</v>
      </c>
      <c r="AH167" s="82">
        <v>23388</v>
      </c>
      <c r="AI167" s="82">
        <v>0</v>
      </c>
      <c r="AJ167" s="82">
        <v>2</v>
      </c>
      <c r="AK167" s="82"/>
      <c r="AL167" s="86">
        <v>23300</v>
      </c>
      <c r="AM167" s="86">
        <v>0</v>
      </c>
      <c r="AN167" s="86">
        <v>1</v>
      </c>
      <c r="AO167" s="86">
        <v>1</v>
      </c>
      <c r="AP167" s="86">
        <v>0</v>
      </c>
      <c r="AQ167" s="86">
        <v>14394</v>
      </c>
      <c r="AR167" s="24">
        <v>0</v>
      </c>
      <c r="AS167" s="86">
        <v>0</v>
      </c>
      <c r="AT167" s="86">
        <v>0</v>
      </c>
      <c r="AU167" s="86">
        <v>0</v>
      </c>
      <c r="AV167" s="86">
        <v>0</v>
      </c>
      <c r="AW167" s="86">
        <v>0</v>
      </c>
      <c r="AX167" s="86">
        <v>1</v>
      </c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  <c r="HY167" s="28"/>
      <c r="HZ167" s="28"/>
      <c r="IA167" s="28"/>
      <c r="IB167" s="28"/>
      <c r="IC167" s="28"/>
      <c r="ID167" s="28"/>
      <c r="IE167" s="28"/>
      <c r="IF167" s="28"/>
      <c r="IG167" s="28"/>
      <c r="IH167" s="28"/>
      <c r="II167" s="28"/>
      <c r="IJ167" s="28"/>
      <c r="IK167" s="28"/>
      <c r="IL167" s="28"/>
      <c r="IM167" s="28"/>
      <c r="IN167" s="28"/>
      <c r="IO167" s="28"/>
      <c r="IP167" s="28"/>
      <c r="IQ167" s="28"/>
      <c r="IR167" s="28"/>
      <c r="IS167" s="28"/>
      <c r="IT167" s="28"/>
      <c r="IU167" s="28"/>
    </row>
    <row r="168" spans="1:255" s="32" customFormat="1" ht="13.2">
      <c r="A168" s="82">
        <v>23389</v>
      </c>
      <c r="B168" s="82" t="str">
        <f t="shared" si="6"/>
        <v>使用后获得一枚红品坎-防御令，可在“八阵图”中装备、分解</v>
      </c>
      <c r="C168" s="84" t="s">
        <v>261</v>
      </c>
      <c r="D168" s="82">
        <v>1500</v>
      </c>
      <c r="E168" s="82">
        <v>5</v>
      </c>
      <c r="F168" s="82">
        <v>0</v>
      </c>
      <c r="G168" s="82">
        <v>1</v>
      </c>
      <c r="H168" s="82">
        <v>1</v>
      </c>
      <c r="I168" s="83">
        <v>0</v>
      </c>
      <c r="J168" s="115">
        <v>1</v>
      </c>
      <c r="K168" s="82">
        <v>0</v>
      </c>
      <c r="L168" s="82">
        <v>1</v>
      </c>
      <c r="M168" s="82">
        <v>999</v>
      </c>
      <c r="N168" s="82">
        <v>1</v>
      </c>
      <c r="O168" s="82">
        <v>0</v>
      </c>
      <c r="P168" s="82">
        <v>0</v>
      </c>
      <c r="Q168" s="82">
        <v>0</v>
      </c>
      <c r="R168" s="82">
        <v>0</v>
      </c>
      <c r="S168" s="82">
        <v>0</v>
      </c>
      <c r="T168" s="82">
        <v>0</v>
      </c>
      <c r="U168" s="82">
        <v>5</v>
      </c>
      <c r="V168" s="82">
        <v>2</v>
      </c>
      <c r="W168" s="82">
        <v>135</v>
      </c>
      <c r="X168" s="82">
        <v>0</v>
      </c>
      <c r="Y168" s="82">
        <v>74</v>
      </c>
      <c r="Z168" s="83">
        <v>0</v>
      </c>
      <c r="AA168" s="82">
        <v>0</v>
      </c>
      <c r="AB168" s="82">
        <v>0</v>
      </c>
      <c r="AC168" s="82">
        <v>0</v>
      </c>
      <c r="AD168" s="82">
        <v>0</v>
      </c>
      <c r="AE168" s="82" t="s">
        <v>69</v>
      </c>
      <c r="AF168" s="116" t="s">
        <v>219</v>
      </c>
      <c r="AG168" s="82">
        <v>0</v>
      </c>
      <c r="AH168" s="82">
        <v>23389</v>
      </c>
      <c r="AI168" s="82">
        <v>0</v>
      </c>
      <c r="AJ168" s="82">
        <v>2</v>
      </c>
      <c r="AK168" s="82"/>
      <c r="AL168" s="86">
        <v>23300</v>
      </c>
      <c r="AM168" s="86">
        <v>0</v>
      </c>
      <c r="AN168" s="86">
        <v>1</v>
      </c>
      <c r="AO168" s="86">
        <v>1</v>
      </c>
      <c r="AP168" s="86">
        <v>0</v>
      </c>
      <c r="AQ168" s="86">
        <v>15525</v>
      </c>
      <c r="AR168" s="24">
        <v>0</v>
      </c>
      <c r="AS168" s="86">
        <v>0</v>
      </c>
      <c r="AT168" s="86">
        <v>0</v>
      </c>
      <c r="AU168" s="86">
        <v>0</v>
      </c>
      <c r="AV168" s="86">
        <v>0</v>
      </c>
      <c r="AW168" s="86">
        <v>0</v>
      </c>
      <c r="AX168" s="86">
        <v>1</v>
      </c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28"/>
      <c r="HV168" s="28"/>
      <c r="HW168" s="28"/>
      <c r="HX168" s="28"/>
      <c r="HY168" s="28"/>
      <c r="HZ168" s="28"/>
      <c r="IA168" s="28"/>
      <c r="IB168" s="28"/>
      <c r="IC168" s="28"/>
      <c r="ID168" s="28"/>
      <c r="IE168" s="28"/>
      <c r="IF168" s="28"/>
      <c r="IG168" s="28"/>
      <c r="IH168" s="28"/>
      <c r="II168" s="28"/>
      <c r="IJ168" s="28"/>
      <c r="IK168" s="28"/>
      <c r="IL168" s="28"/>
      <c r="IM168" s="28"/>
      <c r="IN168" s="28"/>
      <c r="IO168" s="28"/>
      <c r="IP168" s="28"/>
      <c r="IQ168" s="28"/>
      <c r="IR168" s="28"/>
      <c r="IS168" s="28"/>
      <c r="IT168" s="28"/>
      <c r="IU168" s="28"/>
    </row>
    <row r="169" spans="1:255" s="32" customFormat="1" ht="13.2">
      <c r="A169" s="82">
        <v>23390</v>
      </c>
      <c r="B169" s="82" t="str">
        <f t="shared" si="6"/>
        <v>使用后获得一枚红品坤-破甲令，可在“八阵图”中装备、分解</v>
      </c>
      <c r="C169" s="84" t="s">
        <v>262</v>
      </c>
      <c r="D169" s="82">
        <v>1500</v>
      </c>
      <c r="E169" s="82">
        <v>5</v>
      </c>
      <c r="F169" s="82">
        <v>0</v>
      </c>
      <c r="G169" s="82">
        <v>1</v>
      </c>
      <c r="H169" s="82">
        <v>1</v>
      </c>
      <c r="I169" s="83">
        <v>0</v>
      </c>
      <c r="J169" s="115">
        <v>1</v>
      </c>
      <c r="K169" s="82">
        <v>0</v>
      </c>
      <c r="L169" s="82">
        <v>1</v>
      </c>
      <c r="M169" s="82">
        <v>999</v>
      </c>
      <c r="N169" s="82">
        <v>1</v>
      </c>
      <c r="O169" s="82">
        <v>0</v>
      </c>
      <c r="P169" s="82">
        <v>0</v>
      </c>
      <c r="Q169" s="82">
        <v>0</v>
      </c>
      <c r="R169" s="82">
        <v>0</v>
      </c>
      <c r="S169" s="82">
        <v>0</v>
      </c>
      <c r="T169" s="82">
        <v>0</v>
      </c>
      <c r="U169" s="82">
        <v>5</v>
      </c>
      <c r="V169" s="82">
        <v>2</v>
      </c>
      <c r="W169" s="82">
        <v>135</v>
      </c>
      <c r="X169" s="82">
        <v>0</v>
      </c>
      <c r="Y169" s="82">
        <v>74</v>
      </c>
      <c r="Z169" s="83">
        <v>0</v>
      </c>
      <c r="AA169" s="82">
        <v>0</v>
      </c>
      <c r="AB169" s="82">
        <v>0</v>
      </c>
      <c r="AC169" s="82">
        <v>0</v>
      </c>
      <c r="AD169" s="82">
        <v>0</v>
      </c>
      <c r="AE169" s="82" t="s">
        <v>69</v>
      </c>
      <c r="AF169" s="116" t="s">
        <v>219</v>
      </c>
      <c r="AG169" s="82">
        <v>0</v>
      </c>
      <c r="AH169" s="82">
        <v>23390</v>
      </c>
      <c r="AI169" s="82">
        <v>0</v>
      </c>
      <c r="AJ169" s="82">
        <v>2</v>
      </c>
      <c r="AK169" s="82"/>
      <c r="AL169" s="86">
        <v>23300</v>
      </c>
      <c r="AM169" s="86">
        <v>0</v>
      </c>
      <c r="AN169" s="86">
        <v>1</v>
      </c>
      <c r="AO169" s="86">
        <v>1</v>
      </c>
      <c r="AP169" s="86">
        <v>0</v>
      </c>
      <c r="AQ169" s="86">
        <v>19224</v>
      </c>
      <c r="AR169" s="24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1</v>
      </c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  <c r="IA169" s="28"/>
      <c r="IB169" s="28"/>
      <c r="IC169" s="28"/>
      <c r="ID169" s="28"/>
      <c r="IE169" s="28"/>
      <c r="IF169" s="28"/>
      <c r="IG169" s="28"/>
      <c r="IH169" s="28"/>
      <c r="II169" s="28"/>
      <c r="IJ169" s="28"/>
      <c r="IK169" s="28"/>
      <c r="IL169" s="28"/>
      <c r="IM169" s="28"/>
      <c r="IN169" s="28"/>
      <c r="IO169" s="28"/>
      <c r="IP169" s="28"/>
      <c r="IQ169" s="28"/>
      <c r="IR169" s="28"/>
      <c r="IS169" s="28"/>
      <c r="IT169" s="28"/>
      <c r="IU169" s="28"/>
    </row>
    <row r="170" spans="1:255" s="32" customFormat="1" ht="13.2">
      <c r="A170" s="82">
        <v>23391</v>
      </c>
      <c r="B170" s="82" t="str">
        <f t="shared" si="6"/>
        <v>使用后获得一枚红品兑-命中令，可在“八阵图”中装备、分解</v>
      </c>
      <c r="C170" s="84" t="s">
        <v>263</v>
      </c>
      <c r="D170" s="82">
        <v>1500</v>
      </c>
      <c r="E170" s="82">
        <v>5</v>
      </c>
      <c r="F170" s="82">
        <v>0</v>
      </c>
      <c r="G170" s="82">
        <v>1</v>
      </c>
      <c r="H170" s="82">
        <v>1</v>
      </c>
      <c r="I170" s="83">
        <v>0</v>
      </c>
      <c r="J170" s="115">
        <v>1</v>
      </c>
      <c r="K170" s="82">
        <v>0</v>
      </c>
      <c r="L170" s="82">
        <v>1</v>
      </c>
      <c r="M170" s="82">
        <v>999</v>
      </c>
      <c r="N170" s="82">
        <v>1</v>
      </c>
      <c r="O170" s="82">
        <v>0</v>
      </c>
      <c r="P170" s="82">
        <v>0</v>
      </c>
      <c r="Q170" s="82">
        <v>0</v>
      </c>
      <c r="R170" s="82">
        <v>0</v>
      </c>
      <c r="S170" s="82">
        <v>0</v>
      </c>
      <c r="T170" s="82">
        <v>0</v>
      </c>
      <c r="U170" s="82">
        <v>5</v>
      </c>
      <c r="V170" s="82">
        <v>2</v>
      </c>
      <c r="W170" s="82">
        <v>135</v>
      </c>
      <c r="X170" s="82">
        <v>0</v>
      </c>
      <c r="Y170" s="82">
        <v>74</v>
      </c>
      <c r="Z170" s="83">
        <v>0</v>
      </c>
      <c r="AA170" s="82">
        <v>0</v>
      </c>
      <c r="AB170" s="82">
        <v>0</v>
      </c>
      <c r="AC170" s="82">
        <v>0</v>
      </c>
      <c r="AD170" s="82">
        <v>0</v>
      </c>
      <c r="AE170" s="82" t="s">
        <v>69</v>
      </c>
      <c r="AF170" s="116" t="s">
        <v>219</v>
      </c>
      <c r="AG170" s="82">
        <v>0</v>
      </c>
      <c r="AH170" s="82">
        <v>23391</v>
      </c>
      <c r="AI170" s="82">
        <v>0</v>
      </c>
      <c r="AJ170" s="82">
        <v>2</v>
      </c>
      <c r="AK170" s="82"/>
      <c r="AL170" s="86">
        <v>23300</v>
      </c>
      <c r="AM170" s="86">
        <v>0</v>
      </c>
      <c r="AN170" s="86">
        <v>1</v>
      </c>
      <c r="AO170" s="86">
        <v>1</v>
      </c>
      <c r="AP170" s="86">
        <v>0</v>
      </c>
      <c r="AQ170" s="86">
        <v>16434</v>
      </c>
      <c r="AR170" s="24">
        <v>0</v>
      </c>
      <c r="AS170" s="86">
        <v>0</v>
      </c>
      <c r="AT170" s="86">
        <v>0</v>
      </c>
      <c r="AU170" s="86">
        <v>0</v>
      </c>
      <c r="AV170" s="86">
        <v>0</v>
      </c>
      <c r="AW170" s="86">
        <v>0</v>
      </c>
      <c r="AX170" s="86">
        <v>1</v>
      </c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28"/>
      <c r="HP170" s="28"/>
      <c r="HQ170" s="28"/>
      <c r="HR170" s="28"/>
      <c r="HS170" s="28"/>
      <c r="HT170" s="28"/>
      <c r="HU170" s="28"/>
      <c r="HV170" s="28"/>
      <c r="HW170" s="28"/>
      <c r="HX170" s="28"/>
      <c r="HY170" s="28"/>
      <c r="HZ170" s="28"/>
      <c r="IA170" s="28"/>
      <c r="IB170" s="28"/>
      <c r="IC170" s="28"/>
      <c r="ID170" s="28"/>
      <c r="IE170" s="28"/>
      <c r="IF170" s="28"/>
      <c r="IG170" s="28"/>
      <c r="IH170" s="28"/>
      <c r="II170" s="28"/>
      <c r="IJ170" s="28"/>
      <c r="IK170" s="28"/>
      <c r="IL170" s="28"/>
      <c r="IM170" s="28"/>
      <c r="IN170" s="28"/>
      <c r="IO170" s="28"/>
      <c r="IP170" s="28"/>
      <c r="IQ170" s="28"/>
      <c r="IR170" s="28"/>
      <c r="IS170" s="28"/>
      <c r="IT170" s="28"/>
      <c r="IU170" s="28"/>
    </row>
    <row r="171" spans="1:255" s="32" customFormat="1" ht="13.2">
      <c r="A171" s="82">
        <v>23392</v>
      </c>
      <c r="B171" s="82" t="str">
        <f t="shared" si="6"/>
        <v>使用后获得一枚红品震-闪避令，可在“八阵图”中装备、分解</v>
      </c>
      <c r="C171" s="84" t="s">
        <v>264</v>
      </c>
      <c r="D171" s="82">
        <v>1500</v>
      </c>
      <c r="E171" s="82">
        <v>5</v>
      </c>
      <c r="F171" s="82">
        <v>0</v>
      </c>
      <c r="G171" s="82">
        <v>1</v>
      </c>
      <c r="H171" s="82">
        <v>1</v>
      </c>
      <c r="I171" s="83">
        <v>0</v>
      </c>
      <c r="J171" s="115">
        <v>1</v>
      </c>
      <c r="K171" s="82">
        <v>0</v>
      </c>
      <c r="L171" s="82">
        <v>1</v>
      </c>
      <c r="M171" s="82">
        <v>999</v>
      </c>
      <c r="N171" s="82">
        <v>1</v>
      </c>
      <c r="O171" s="82">
        <v>0</v>
      </c>
      <c r="P171" s="82">
        <v>0</v>
      </c>
      <c r="Q171" s="82">
        <v>0</v>
      </c>
      <c r="R171" s="82">
        <v>0</v>
      </c>
      <c r="S171" s="82">
        <v>0</v>
      </c>
      <c r="T171" s="82">
        <v>0</v>
      </c>
      <c r="U171" s="82">
        <v>5</v>
      </c>
      <c r="V171" s="82">
        <v>2</v>
      </c>
      <c r="W171" s="82">
        <v>135</v>
      </c>
      <c r="X171" s="82">
        <v>0</v>
      </c>
      <c r="Y171" s="82">
        <v>74</v>
      </c>
      <c r="Z171" s="83">
        <v>0</v>
      </c>
      <c r="AA171" s="82">
        <v>0</v>
      </c>
      <c r="AB171" s="82">
        <v>0</v>
      </c>
      <c r="AC171" s="82">
        <v>0</v>
      </c>
      <c r="AD171" s="82">
        <v>0</v>
      </c>
      <c r="AE171" s="82" t="s">
        <v>69</v>
      </c>
      <c r="AF171" s="116" t="s">
        <v>219</v>
      </c>
      <c r="AG171" s="82">
        <v>0</v>
      </c>
      <c r="AH171" s="82">
        <v>23392</v>
      </c>
      <c r="AI171" s="82">
        <v>0</v>
      </c>
      <c r="AJ171" s="82">
        <v>2</v>
      </c>
      <c r="AK171" s="82"/>
      <c r="AL171" s="86">
        <v>23300</v>
      </c>
      <c r="AM171" s="86">
        <v>0</v>
      </c>
      <c r="AN171" s="86">
        <v>1</v>
      </c>
      <c r="AO171" s="86">
        <v>1</v>
      </c>
      <c r="AP171" s="86">
        <v>0</v>
      </c>
      <c r="AQ171" s="86">
        <v>17577</v>
      </c>
      <c r="AR171" s="24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1</v>
      </c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  <c r="IA171" s="28"/>
      <c r="IB171" s="28"/>
      <c r="IC171" s="28"/>
      <c r="ID171" s="28"/>
      <c r="IE171" s="28"/>
      <c r="IF171" s="28"/>
      <c r="IG171" s="28"/>
      <c r="IH171" s="28"/>
      <c r="II171" s="28"/>
      <c r="IJ171" s="28"/>
      <c r="IK171" s="28"/>
      <c r="IL171" s="28"/>
      <c r="IM171" s="28"/>
      <c r="IN171" s="28"/>
      <c r="IO171" s="28"/>
      <c r="IP171" s="28"/>
      <c r="IQ171" s="28"/>
      <c r="IR171" s="28"/>
      <c r="IS171" s="28"/>
      <c r="IT171" s="28"/>
      <c r="IU171" s="28"/>
    </row>
    <row r="172" spans="1:255" s="32" customFormat="1" ht="13.2">
      <c r="A172" s="82">
        <v>23393</v>
      </c>
      <c r="B172" s="82" t="str">
        <f t="shared" si="6"/>
        <v>使用后获得一枚红品巽-暴击令，可在“八阵图”中装备、分解</v>
      </c>
      <c r="C172" s="84" t="s">
        <v>265</v>
      </c>
      <c r="D172" s="82">
        <v>1500</v>
      </c>
      <c r="E172" s="82">
        <v>5</v>
      </c>
      <c r="F172" s="82">
        <v>0</v>
      </c>
      <c r="G172" s="82">
        <v>1</v>
      </c>
      <c r="H172" s="82">
        <v>1</v>
      </c>
      <c r="I172" s="83">
        <v>0</v>
      </c>
      <c r="J172" s="115">
        <v>1</v>
      </c>
      <c r="K172" s="82">
        <v>0</v>
      </c>
      <c r="L172" s="82">
        <v>1</v>
      </c>
      <c r="M172" s="82">
        <v>999</v>
      </c>
      <c r="N172" s="82">
        <v>1</v>
      </c>
      <c r="O172" s="82">
        <v>0</v>
      </c>
      <c r="P172" s="82">
        <v>0</v>
      </c>
      <c r="Q172" s="82">
        <v>0</v>
      </c>
      <c r="R172" s="82">
        <v>0</v>
      </c>
      <c r="S172" s="82">
        <v>0</v>
      </c>
      <c r="T172" s="82">
        <v>0</v>
      </c>
      <c r="U172" s="82">
        <v>5</v>
      </c>
      <c r="V172" s="82">
        <v>2</v>
      </c>
      <c r="W172" s="82">
        <v>135</v>
      </c>
      <c r="X172" s="82">
        <v>0</v>
      </c>
      <c r="Y172" s="82">
        <v>74</v>
      </c>
      <c r="Z172" s="83">
        <v>0</v>
      </c>
      <c r="AA172" s="82">
        <v>0</v>
      </c>
      <c r="AB172" s="82">
        <v>0</v>
      </c>
      <c r="AC172" s="82">
        <v>0</v>
      </c>
      <c r="AD172" s="82">
        <v>0</v>
      </c>
      <c r="AE172" s="82" t="s">
        <v>69</v>
      </c>
      <c r="AF172" s="116" t="s">
        <v>219</v>
      </c>
      <c r="AG172" s="82">
        <v>0</v>
      </c>
      <c r="AH172" s="82">
        <v>23393</v>
      </c>
      <c r="AI172" s="82">
        <v>0</v>
      </c>
      <c r="AJ172" s="82">
        <v>2</v>
      </c>
      <c r="AK172" s="82"/>
      <c r="AL172" s="86">
        <v>23300</v>
      </c>
      <c r="AM172" s="86">
        <v>0</v>
      </c>
      <c r="AN172" s="86">
        <v>1</v>
      </c>
      <c r="AO172" s="86">
        <v>1</v>
      </c>
      <c r="AP172" s="86">
        <v>0</v>
      </c>
      <c r="AQ172" s="86">
        <v>0</v>
      </c>
      <c r="AR172" s="24">
        <v>0</v>
      </c>
      <c r="AS172" s="86">
        <v>0</v>
      </c>
      <c r="AT172" s="86">
        <v>0</v>
      </c>
      <c r="AU172" s="86">
        <v>0</v>
      </c>
      <c r="AV172" s="86">
        <v>0</v>
      </c>
      <c r="AW172" s="86">
        <v>0</v>
      </c>
      <c r="AX172" s="86">
        <v>1</v>
      </c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28"/>
      <c r="HV172" s="28"/>
      <c r="HW172" s="28"/>
      <c r="HX172" s="28"/>
      <c r="HY172" s="28"/>
      <c r="HZ172" s="28"/>
      <c r="IA172" s="28"/>
      <c r="IB172" s="28"/>
      <c r="IC172" s="28"/>
      <c r="ID172" s="28"/>
      <c r="IE172" s="28"/>
      <c r="IF172" s="28"/>
      <c r="IG172" s="28"/>
      <c r="IH172" s="28"/>
      <c r="II172" s="28"/>
      <c r="IJ172" s="28"/>
      <c r="IK172" s="28"/>
      <c r="IL172" s="28"/>
      <c r="IM172" s="28"/>
      <c r="IN172" s="28"/>
      <c r="IO172" s="28"/>
      <c r="IP172" s="28"/>
      <c r="IQ172" s="28"/>
      <c r="IR172" s="28"/>
      <c r="IS172" s="28"/>
      <c r="IT172" s="28"/>
      <c r="IU172" s="28"/>
    </row>
    <row r="173" spans="1:255" s="32" customFormat="1" ht="13.2">
      <c r="A173" s="82">
        <v>23394</v>
      </c>
      <c r="B173" s="82" t="str">
        <f t="shared" si="6"/>
        <v>使用后获得一枚红品离-抗暴令，可在“八阵图”中装备、分解</v>
      </c>
      <c r="C173" s="84" t="s">
        <v>266</v>
      </c>
      <c r="D173" s="82">
        <v>1500</v>
      </c>
      <c r="E173" s="82">
        <v>5</v>
      </c>
      <c r="F173" s="82">
        <v>0</v>
      </c>
      <c r="G173" s="82">
        <v>1</v>
      </c>
      <c r="H173" s="82">
        <v>1</v>
      </c>
      <c r="I173" s="83">
        <v>0</v>
      </c>
      <c r="J173" s="115">
        <v>1</v>
      </c>
      <c r="K173" s="82">
        <v>0</v>
      </c>
      <c r="L173" s="82">
        <v>1</v>
      </c>
      <c r="M173" s="82">
        <v>999</v>
      </c>
      <c r="N173" s="82">
        <v>1</v>
      </c>
      <c r="O173" s="82">
        <v>0</v>
      </c>
      <c r="P173" s="82">
        <v>0</v>
      </c>
      <c r="Q173" s="82">
        <v>0</v>
      </c>
      <c r="R173" s="82">
        <v>0</v>
      </c>
      <c r="S173" s="82">
        <v>0</v>
      </c>
      <c r="T173" s="82">
        <v>0</v>
      </c>
      <c r="U173" s="82">
        <v>5</v>
      </c>
      <c r="V173" s="82">
        <v>2</v>
      </c>
      <c r="W173" s="82">
        <v>135</v>
      </c>
      <c r="X173" s="82">
        <v>0</v>
      </c>
      <c r="Y173" s="82">
        <v>74</v>
      </c>
      <c r="Z173" s="83">
        <v>0</v>
      </c>
      <c r="AA173" s="82">
        <v>0</v>
      </c>
      <c r="AB173" s="82">
        <v>0</v>
      </c>
      <c r="AC173" s="82">
        <v>0</v>
      </c>
      <c r="AD173" s="82">
        <v>0</v>
      </c>
      <c r="AE173" s="82" t="s">
        <v>69</v>
      </c>
      <c r="AF173" s="116" t="s">
        <v>219</v>
      </c>
      <c r="AG173" s="82">
        <v>0</v>
      </c>
      <c r="AH173" s="82">
        <v>23394</v>
      </c>
      <c r="AI173" s="82">
        <v>0</v>
      </c>
      <c r="AJ173" s="82">
        <v>2</v>
      </c>
      <c r="AK173" s="82"/>
      <c r="AL173" s="86">
        <v>23300</v>
      </c>
      <c r="AM173" s="86">
        <v>0</v>
      </c>
      <c r="AN173" s="86">
        <v>1</v>
      </c>
      <c r="AO173" s="86">
        <v>1</v>
      </c>
      <c r="AP173" s="86">
        <v>0</v>
      </c>
      <c r="AQ173" s="86">
        <v>15338</v>
      </c>
      <c r="AR173" s="24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1</v>
      </c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28"/>
      <c r="HP173" s="28"/>
      <c r="HQ173" s="28"/>
      <c r="HR173" s="28"/>
      <c r="HS173" s="28"/>
      <c r="HT173" s="28"/>
      <c r="HU173" s="28"/>
      <c r="HV173" s="28"/>
      <c r="HW173" s="28"/>
      <c r="HX173" s="28"/>
      <c r="HY173" s="28"/>
      <c r="HZ173" s="28"/>
      <c r="IA173" s="28"/>
      <c r="IB173" s="28"/>
      <c r="IC173" s="28"/>
      <c r="ID173" s="28"/>
      <c r="IE173" s="28"/>
      <c r="IF173" s="28"/>
      <c r="IG173" s="28"/>
      <c r="IH173" s="28"/>
      <c r="II173" s="28"/>
      <c r="IJ173" s="28"/>
      <c r="IK173" s="28"/>
      <c r="IL173" s="28"/>
      <c r="IM173" s="28"/>
      <c r="IN173" s="28"/>
      <c r="IO173" s="28"/>
      <c r="IP173" s="28"/>
      <c r="IQ173" s="28"/>
      <c r="IR173" s="28"/>
      <c r="IS173" s="28"/>
      <c r="IT173" s="28"/>
      <c r="IU173" s="28"/>
    </row>
    <row r="174" spans="1:255" s="32" customFormat="1" ht="13.2">
      <c r="A174" s="82">
        <v>23395</v>
      </c>
      <c r="B174" s="82" t="str">
        <f t="shared" si="6"/>
        <v>使用后获得一枚红品乾-气血令，可在“八阵图”中装备、分解</v>
      </c>
      <c r="C174" s="84" t="s">
        <v>267</v>
      </c>
      <c r="D174" s="82">
        <v>1500</v>
      </c>
      <c r="E174" s="82">
        <v>5</v>
      </c>
      <c r="F174" s="82">
        <v>0</v>
      </c>
      <c r="G174" s="82">
        <v>1</v>
      </c>
      <c r="H174" s="82">
        <v>1</v>
      </c>
      <c r="I174" s="83">
        <v>0</v>
      </c>
      <c r="J174" s="115">
        <v>1</v>
      </c>
      <c r="K174" s="82">
        <v>0</v>
      </c>
      <c r="L174" s="82">
        <v>1</v>
      </c>
      <c r="M174" s="82">
        <v>999</v>
      </c>
      <c r="N174" s="82">
        <v>1</v>
      </c>
      <c r="O174" s="82">
        <v>0</v>
      </c>
      <c r="P174" s="82">
        <v>0</v>
      </c>
      <c r="Q174" s="82">
        <v>0</v>
      </c>
      <c r="R174" s="82">
        <v>0</v>
      </c>
      <c r="S174" s="82">
        <v>0</v>
      </c>
      <c r="T174" s="82">
        <v>0</v>
      </c>
      <c r="U174" s="82">
        <v>5</v>
      </c>
      <c r="V174" s="82">
        <v>2</v>
      </c>
      <c r="W174" s="82">
        <v>135</v>
      </c>
      <c r="X174" s="82">
        <v>0</v>
      </c>
      <c r="Y174" s="82">
        <v>74</v>
      </c>
      <c r="Z174" s="83">
        <v>0</v>
      </c>
      <c r="AA174" s="82">
        <v>0</v>
      </c>
      <c r="AB174" s="82">
        <v>0</v>
      </c>
      <c r="AC174" s="82">
        <v>0</v>
      </c>
      <c r="AD174" s="82">
        <v>0</v>
      </c>
      <c r="AE174" s="82" t="s">
        <v>69</v>
      </c>
      <c r="AF174" s="116" t="s">
        <v>219</v>
      </c>
      <c r="AG174" s="82">
        <v>0</v>
      </c>
      <c r="AH174" s="82">
        <v>23395</v>
      </c>
      <c r="AI174" s="82">
        <v>0</v>
      </c>
      <c r="AJ174" s="82">
        <v>2</v>
      </c>
      <c r="AK174" s="82"/>
      <c r="AL174" s="86">
        <v>23300</v>
      </c>
      <c r="AM174" s="86">
        <v>0</v>
      </c>
      <c r="AN174" s="86">
        <v>1</v>
      </c>
      <c r="AO174" s="86">
        <v>1</v>
      </c>
      <c r="AP174" s="86">
        <v>0</v>
      </c>
      <c r="AQ174" s="86">
        <v>11764</v>
      </c>
      <c r="AR174" s="24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1</v>
      </c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  <c r="HY174" s="28"/>
      <c r="HZ174" s="28"/>
      <c r="IA174" s="28"/>
      <c r="IB174" s="28"/>
      <c r="IC174" s="28"/>
      <c r="ID174" s="28"/>
      <c r="IE174" s="28"/>
      <c r="IF174" s="28"/>
      <c r="IG174" s="28"/>
      <c r="IH174" s="28"/>
      <c r="II174" s="28"/>
      <c r="IJ174" s="28"/>
      <c r="IK174" s="28"/>
      <c r="IL174" s="28"/>
      <c r="IM174" s="28"/>
      <c r="IN174" s="28"/>
      <c r="IO174" s="28"/>
      <c r="IP174" s="28"/>
      <c r="IQ174" s="28"/>
      <c r="IR174" s="28"/>
      <c r="IS174" s="28"/>
      <c r="IT174" s="28"/>
      <c r="IU174" s="28"/>
    </row>
    <row r="175" spans="1:255" s="32" customFormat="1" ht="13.2">
      <c r="A175" s="82">
        <v>23396</v>
      </c>
      <c r="B175" s="82" t="str">
        <f t="shared" si="6"/>
        <v>使用后获得一枚红品八门灵气，可在“八阵图”中装备、分解</v>
      </c>
      <c r="C175" s="84" t="s">
        <v>268</v>
      </c>
      <c r="D175" s="82">
        <v>1500</v>
      </c>
      <c r="E175" s="82">
        <v>5</v>
      </c>
      <c r="F175" s="82">
        <v>0</v>
      </c>
      <c r="G175" s="82">
        <v>1</v>
      </c>
      <c r="H175" s="82">
        <v>1</v>
      </c>
      <c r="I175" s="83">
        <v>0</v>
      </c>
      <c r="J175" s="115">
        <v>1</v>
      </c>
      <c r="K175" s="82">
        <v>0</v>
      </c>
      <c r="L175" s="82">
        <v>1</v>
      </c>
      <c r="M175" s="82">
        <v>999</v>
      </c>
      <c r="N175" s="82">
        <v>1</v>
      </c>
      <c r="O175" s="82">
        <v>0</v>
      </c>
      <c r="P175" s="82">
        <v>0</v>
      </c>
      <c r="Q175" s="82">
        <v>0</v>
      </c>
      <c r="R175" s="82">
        <v>0</v>
      </c>
      <c r="S175" s="82">
        <v>0</v>
      </c>
      <c r="T175" s="82">
        <v>0</v>
      </c>
      <c r="U175" s="82">
        <v>5</v>
      </c>
      <c r="V175" s="82">
        <v>2</v>
      </c>
      <c r="W175" s="82">
        <v>135</v>
      </c>
      <c r="X175" s="82">
        <v>0</v>
      </c>
      <c r="Y175" s="82">
        <v>92</v>
      </c>
      <c r="Z175" s="83">
        <v>14000</v>
      </c>
      <c r="AA175" s="82">
        <v>0</v>
      </c>
      <c r="AB175" s="82">
        <v>0</v>
      </c>
      <c r="AC175" s="82">
        <v>0</v>
      </c>
      <c r="AD175" s="82">
        <v>0</v>
      </c>
      <c r="AE175" s="82" t="s">
        <v>69</v>
      </c>
      <c r="AF175" s="116" t="s">
        <v>219</v>
      </c>
      <c r="AG175" s="82">
        <v>0</v>
      </c>
      <c r="AH175" s="82">
        <v>23396</v>
      </c>
      <c r="AI175" s="82">
        <v>0</v>
      </c>
      <c r="AJ175" s="82">
        <v>2</v>
      </c>
      <c r="AK175" s="82"/>
      <c r="AL175" s="86">
        <v>23300</v>
      </c>
      <c r="AM175" s="86">
        <v>0</v>
      </c>
      <c r="AN175" s="86">
        <v>1</v>
      </c>
      <c r="AO175" s="86">
        <v>1</v>
      </c>
      <c r="AP175" s="86">
        <v>0</v>
      </c>
      <c r="AQ175" s="86">
        <v>5049</v>
      </c>
      <c r="AR175" s="24">
        <v>0</v>
      </c>
      <c r="AS175" s="86">
        <v>0</v>
      </c>
      <c r="AT175" s="86">
        <v>0</v>
      </c>
      <c r="AU175" s="86">
        <v>0</v>
      </c>
      <c r="AV175" s="86">
        <v>0</v>
      </c>
      <c r="AW175" s="86">
        <v>0</v>
      </c>
      <c r="AX175" s="86">
        <v>1</v>
      </c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28"/>
      <c r="HP175" s="28"/>
      <c r="HQ175" s="28"/>
      <c r="HR175" s="28"/>
      <c r="HS175" s="28"/>
      <c r="HT175" s="28"/>
      <c r="HU175" s="28"/>
      <c r="HV175" s="28"/>
      <c r="HW175" s="28"/>
      <c r="HX175" s="28"/>
      <c r="HY175" s="28"/>
      <c r="HZ175" s="28"/>
      <c r="IA175" s="28"/>
      <c r="IB175" s="28"/>
      <c r="IC175" s="28"/>
      <c r="ID175" s="28"/>
      <c r="IE175" s="28"/>
      <c r="IF175" s="28"/>
      <c r="IG175" s="28"/>
      <c r="IH175" s="28"/>
      <c r="II175" s="28"/>
      <c r="IJ175" s="28"/>
      <c r="IK175" s="28"/>
      <c r="IL175" s="28"/>
      <c r="IM175" s="28"/>
      <c r="IN175" s="28"/>
      <c r="IO175" s="28"/>
      <c r="IP175" s="28"/>
      <c r="IQ175" s="28"/>
      <c r="IR175" s="28"/>
      <c r="IS175" s="28"/>
      <c r="IT175" s="28"/>
      <c r="IU175" s="28"/>
    </row>
    <row r="176" spans="1:255" s="32" customFormat="1" ht="13.2">
      <c r="A176" s="82">
        <v>23397</v>
      </c>
      <c r="B176" s="82" t="str">
        <f t="shared" si="6"/>
        <v>使用后获得一枚八门灵气，可在“八阵图”中装备、分解</v>
      </c>
      <c r="C176" s="84" t="s">
        <v>269</v>
      </c>
      <c r="D176" s="82">
        <v>1500</v>
      </c>
      <c r="E176" s="82">
        <v>5</v>
      </c>
      <c r="F176" s="82">
        <v>0</v>
      </c>
      <c r="G176" s="82">
        <v>1</v>
      </c>
      <c r="H176" s="82">
        <v>1</v>
      </c>
      <c r="I176" s="83">
        <v>0</v>
      </c>
      <c r="J176" s="115">
        <v>1</v>
      </c>
      <c r="K176" s="82">
        <v>0</v>
      </c>
      <c r="L176" s="82">
        <v>1</v>
      </c>
      <c r="M176" s="82">
        <v>999</v>
      </c>
      <c r="N176" s="82">
        <v>1</v>
      </c>
      <c r="O176" s="82">
        <v>0</v>
      </c>
      <c r="P176" s="82">
        <v>0</v>
      </c>
      <c r="Q176" s="82">
        <v>0</v>
      </c>
      <c r="R176" s="82">
        <v>0</v>
      </c>
      <c r="S176" s="82">
        <v>0</v>
      </c>
      <c r="T176" s="82">
        <v>0</v>
      </c>
      <c r="U176" s="82">
        <v>5</v>
      </c>
      <c r="V176" s="82">
        <v>2</v>
      </c>
      <c r="W176" s="82">
        <v>135</v>
      </c>
      <c r="X176" s="82">
        <v>0</v>
      </c>
      <c r="Y176" s="82">
        <v>92</v>
      </c>
      <c r="Z176" s="83">
        <v>14000</v>
      </c>
      <c r="AA176" s="82">
        <v>0</v>
      </c>
      <c r="AB176" s="82">
        <v>0</v>
      </c>
      <c r="AC176" s="82">
        <v>0</v>
      </c>
      <c r="AD176" s="82">
        <v>0</v>
      </c>
      <c r="AE176" s="82" t="s">
        <v>69</v>
      </c>
      <c r="AF176" s="116" t="s">
        <v>219</v>
      </c>
      <c r="AG176" s="82">
        <v>0</v>
      </c>
      <c r="AH176" s="82">
        <v>23397</v>
      </c>
      <c r="AI176" s="82">
        <v>0</v>
      </c>
      <c r="AJ176" s="82">
        <v>2</v>
      </c>
      <c r="AK176" s="82"/>
      <c r="AL176" s="86">
        <v>23300</v>
      </c>
      <c r="AM176" s="86">
        <v>0</v>
      </c>
      <c r="AN176" s="86">
        <v>1</v>
      </c>
      <c r="AO176" s="86">
        <v>1</v>
      </c>
      <c r="AP176" s="86">
        <v>0</v>
      </c>
      <c r="AQ176" s="86">
        <v>5385</v>
      </c>
      <c r="AR176" s="24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1</v>
      </c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28"/>
      <c r="HP176" s="28"/>
      <c r="HQ176" s="28"/>
      <c r="HR176" s="28"/>
      <c r="HS176" s="28"/>
      <c r="HT176" s="28"/>
      <c r="HU176" s="28"/>
      <c r="HV176" s="28"/>
      <c r="HW176" s="28"/>
      <c r="HX176" s="28"/>
      <c r="HY176" s="28"/>
      <c r="HZ176" s="28"/>
      <c r="IA176" s="28"/>
      <c r="IB176" s="28"/>
      <c r="IC176" s="28"/>
      <c r="ID176" s="28"/>
      <c r="IE176" s="28"/>
      <c r="IF176" s="28"/>
      <c r="IG176" s="28"/>
      <c r="IH176" s="28"/>
      <c r="II176" s="28"/>
      <c r="IJ176" s="28"/>
      <c r="IK176" s="28"/>
      <c r="IL176" s="28"/>
      <c r="IM176" s="28"/>
      <c r="IN176" s="28"/>
      <c r="IO176" s="28"/>
      <c r="IP176" s="28"/>
      <c r="IQ176" s="28"/>
      <c r="IR176" s="28"/>
      <c r="IS176" s="28"/>
      <c r="IT176" s="28"/>
      <c r="IU176" s="28"/>
    </row>
    <row r="177" spans="1:255" s="26" customFormat="1" ht="13.2">
      <c r="A177" s="22">
        <v>23400</v>
      </c>
      <c r="B177" s="8" t="str">
        <f>"使用后可获得"&amp;Z177&amp;"点星力值，可在“兵道”系统中使用"</f>
        <v>使用后可获得50000点星力值，可在“兵道”系统中使用</v>
      </c>
      <c r="C177" s="7" t="s">
        <v>270</v>
      </c>
      <c r="D177" s="8">
        <v>1500</v>
      </c>
      <c r="E177" s="8">
        <v>3</v>
      </c>
      <c r="F177" s="8">
        <v>0</v>
      </c>
      <c r="G177" s="8">
        <v>1</v>
      </c>
      <c r="H177" s="8">
        <v>1</v>
      </c>
      <c r="I177" s="8">
        <v>0</v>
      </c>
      <c r="J177" s="8">
        <v>1</v>
      </c>
      <c r="K177" s="8">
        <v>0</v>
      </c>
      <c r="L177" s="8">
        <v>1</v>
      </c>
      <c r="M177" s="8">
        <v>999</v>
      </c>
      <c r="N177" s="8">
        <v>1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5</v>
      </c>
      <c r="V177" s="20">
        <v>2</v>
      </c>
      <c r="W177" s="8">
        <v>1</v>
      </c>
      <c r="X177" s="8">
        <v>0</v>
      </c>
      <c r="Y177" s="8">
        <v>90</v>
      </c>
      <c r="Z177" s="8">
        <v>50000</v>
      </c>
      <c r="AA177" s="8">
        <v>1</v>
      </c>
      <c r="AB177" s="8">
        <v>0</v>
      </c>
      <c r="AC177" s="8">
        <v>0</v>
      </c>
      <c r="AD177" s="8">
        <v>0</v>
      </c>
      <c r="AE177" s="21" t="s">
        <v>69</v>
      </c>
      <c r="AF177" s="21" t="s">
        <v>210</v>
      </c>
      <c r="AG177" s="8">
        <v>0</v>
      </c>
      <c r="AH177" s="21">
        <f t="shared" ref="AH177:AH194" si="7">A177</f>
        <v>23400</v>
      </c>
      <c r="AI177" s="8">
        <v>0</v>
      </c>
      <c r="AJ177" s="8">
        <v>2</v>
      </c>
      <c r="AK177" s="8"/>
      <c r="AL177" s="21">
        <f t="shared" ref="AL177:AL193" si="8">A177</f>
        <v>23400</v>
      </c>
      <c r="AM177" s="21">
        <v>0</v>
      </c>
      <c r="AN177" s="21">
        <v>0</v>
      </c>
      <c r="AO177" s="21">
        <v>0</v>
      </c>
      <c r="AP177" s="21">
        <v>0</v>
      </c>
      <c r="AQ177" s="21">
        <v>6000</v>
      </c>
      <c r="AR177" s="24">
        <v>0</v>
      </c>
      <c r="AS177" s="81">
        <v>0</v>
      </c>
      <c r="AT177" s="21">
        <v>0</v>
      </c>
      <c r="AU177" s="21">
        <v>0</v>
      </c>
      <c r="AV177" s="21">
        <v>0</v>
      </c>
      <c r="AW177" s="22">
        <v>0</v>
      </c>
      <c r="AX177" s="21">
        <v>0</v>
      </c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</row>
    <row r="178" spans="1:255" s="26" customFormat="1" ht="13.2">
      <c r="A178" s="22">
        <v>23401</v>
      </c>
      <c r="B178" s="8" t="str">
        <f>"使用后可获得"&amp;Z178&amp;"点星力值，可在“兵道”系统中使用"</f>
        <v>使用后可获得200000点星力值，可在“兵道”系统中使用</v>
      </c>
      <c r="C178" s="7" t="s">
        <v>271</v>
      </c>
      <c r="D178" s="8">
        <v>1500</v>
      </c>
      <c r="E178" s="8">
        <v>4</v>
      </c>
      <c r="F178" s="8">
        <v>0</v>
      </c>
      <c r="G178" s="8">
        <v>1</v>
      </c>
      <c r="H178" s="8">
        <v>1</v>
      </c>
      <c r="I178" s="8">
        <v>0</v>
      </c>
      <c r="J178" s="8">
        <v>1</v>
      </c>
      <c r="K178" s="8">
        <v>0</v>
      </c>
      <c r="L178" s="8">
        <v>1</v>
      </c>
      <c r="M178" s="8">
        <v>999</v>
      </c>
      <c r="N178" s="8">
        <v>1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5</v>
      </c>
      <c r="V178" s="20">
        <v>2</v>
      </c>
      <c r="W178" s="8">
        <v>1</v>
      </c>
      <c r="X178" s="8">
        <v>0</v>
      </c>
      <c r="Y178" s="8">
        <v>90</v>
      </c>
      <c r="Z178" s="8">
        <v>200000</v>
      </c>
      <c r="AA178" s="8">
        <v>1</v>
      </c>
      <c r="AB178" s="8">
        <v>0</v>
      </c>
      <c r="AC178" s="8">
        <v>0</v>
      </c>
      <c r="AD178" s="8">
        <v>0</v>
      </c>
      <c r="AE178" s="21" t="s">
        <v>69</v>
      </c>
      <c r="AF178" s="21" t="s">
        <v>210</v>
      </c>
      <c r="AG178" s="8">
        <v>0</v>
      </c>
      <c r="AH178" s="21">
        <f t="shared" si="7"/>
        <v>23401</v>
      </c>
      <c r="AI178" s="8">
        <v>0</v>
      </c>
      <c r="AJ178" s="8">
        <v>2</v>
      </c>
      <c r="AK178" s="8"/>
      <c r="AL178" s="21">
        <f t="shared" si="8"/>
        <v>23401</v>
      </c>
      <c r="AM178" s="21">
        <v>0</v>
      </c>
      <c r="AN178" s="21">
        <v>0</v>
      </c>
      <c r="AO178" s="21">
        <v>0</v>
      </c>
      <c r="AP178" s="21">
        <v>0</v>
      </c>
      <c r="AQ178" s="21">
        <v>6000</v>
      </c>
      <c r="AR178" s="24">
        <v>0</v>
      </c>
      <c r="AS178" s="81">
        <v>0</v>
      </c>
      <c r="AT178" s="21">
        <v>0</v>
      </c>
      <c r="AU178" s="21">
        <v>0</v>
      </c>
      <c r="AV178" s="21">
        <v>0</v>
      </c>
      <c r="AW178" s="22">
        <v>0</v>
      </c>
      <c r="AX178" s="21">
        <v>0</v>
      </c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</row>
    <row r="179" spans="1:255" s="26" customFormat="1" ht="13.2">
      <c r="A179" s="22">
        <v>23402</v>
      </c>
      <c r="B179" s="8" t="str">
        <f>"使用后可获得"&amp;Z179&amp;"点星力值，可在“兵道”系统中使用"</f>
        <v>使用后可获得500000点星力值，可在“兵道”系统中使用</v>
      </c>
      <c r="C179" s="7" t="s">
        <v>272</v>
      </c>
      <c r="D179" s="8">
        <v>1500</v>
      </c>
      <c r="E179" s="8">
        <v>5</v>
      </c>
      <c r="F179" s="8">
        <v>0</v>
      </c>
      <c r="G179" s="8">
        <v>1</v>
      </c>
      <c r="H179" s="8">
        <v>1</v>
      </c>
      <c r="I179" s="8">
        <v>0</v>
      </c>
      <c r="J179" s="8">
        <v>1</v>
      </c>
      <c r="K179" s="8">
        <v>0</v>
      </c>
      <c r="L179" s="8">
        <v>1</v>
      </c>
      <c r="M179" s="8">
        <v>999</v>
      </c>
      <c r="N179" s="8">
        <v>1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5</v>
      </c>
      <c r="V179" s="20">
        <v>2</v>
      </c>
      <c r="W179" s="8">
        <v>1</v>
      </c>
      <c r="X179" s="8">
        <v>0</v>
      </c>
      <c r="Y179" s="8">
        <v>90</v>
      </c>
      <c r="Z179" s="8">
        <v>500000</v>
      </c>
      <c r="AA179" s="8">
        <v>2</v>
      </c>
      <c r="AB179" s="8">
        <v>0</v>
      </c>
      <c r="AC179" s="8">
        <v>0</v>
      </c>
      <c r="AD179" s="8">
        <v>0</v>
      </c>
      <c r="AE179" s="21" t="s">
        <v>69</v>
      </c>
      <c r="AF179" s="21" t="s">
        <v>210</v>
      </c>
      <c r="AG179" s="8">
        <v>0</v>
      </c>
      <c r="AH179" s="21">
        <f t="shared" si="7"/>
        <v>23402</v>
      </c>
      <c r="AI179" s="8">
        <v>0</v>
      </c>
      <c r="AJ179" s="8">
        <v>2</v>
      </c>
      <c r="AK179" s="8"/>
      <c r="AL179" s="21">
        <f t="shared" si="8"/>
        <v>23402</v>
      </c>
      <c r="AM179" s="21">
        <v>0</v>
      </c>
      <c r="AN179" s="21">
        <v>0</v>
      </c>
      <c r="AO179" s="21">
        <v>0</v>
      </c>
      <c r="AP179" s="21">
        <v>0</v>
      </c>
      <c r="AQ179" s="21">
        <v>6000</v>
      </c>
      <c r="AR179" s="24">
        <v>0</v>
      </c>
      <c r="AS179" s="21">
        <v>0</v>
      </c>
      <c r="AT179" s="21">
        <v>0</v>
      </c>
      <c r="AU179" s="21">
        <v>0</v>
      </c>
      <c r="AV179" s="21">
        <v>0</v>
      </c>
      <c r="AW179" s="22">
        <v>0</v>
      </c>
      <c r="AX179" s="21">
        <v>0</v>
      </c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</row>
    <row r="180" spans="1:255" s="26" customFormat="1" ht="13.2">
      <c r="A180" s="22">
        <v>23450</v>
      </c>
      <c r="B180" s="8" t="str">
        <f>"  羞小耻以构大怨，贪小利以亡大众；春秋有其戒，晋先轸是也。"</f>
        <v xml:space="preserve">  羞小耻以构大怨，贪小利以亡大众；春秋有其戒，晋先轸是也。</v>
      </c>
      <c r="C180" s="7" t="s">
        <v>273</v>
      </c>
      <c r="D180" s="8">
        <v>1500</v>
      </c>
      <c r="E180" s="8">
        <v>5</v>
      </c>
      <c r="F180" s="8">
        <v>0</v>
      </c>
      <c r="G180" s="8">
        <v>1</v>
      </c>
      <c r="H180" s="8">
        <v>1</v>
      </c>
      <c r="I180" s="8">
        <v>0</v>
      </c>
      <c r="J180" s="8">
        <v>100000</v>
      </c>
      <c r="K180" s="8">
        <v>0</v>
      </c>
      <c r="L180" s="8">
        <v>100000</v>
      </c>
      <c r="M180" s="8">
        <v>200</v>
      </c>
      <c r="N180" s="8">
        <v>1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5</v>
      </c>
      <c r="V180" s="20">
        <v>2</v>
      </c>
      <c r="W180" s="8">
        <v>1</v>
      </c>
      <c r="X180" s="8">
        <v>0</v>
      </c>
      <c r="Y180" s="8">
        <v>79</v>
      </c>
      <c r="Z180" s="8">
        <v>10</v>
      </c>
      <c r="AA180" s="8">
        <v>0</v>
      </c>
      <c r="AB180" s="8">
        <v>0</v>
      </c>
      <c r="AC180" s="8">
        <v>0</v>
      </c>
      <c r="AD180" s="8">
        <v>0</v>
      </c>
      <c r="AE180" s="21" t="s">
        <v>69</v>
      </c>
      <c r="AF180" s="21" t="s">
        <v>210</v>
      </c>
      <c r="AG180" s="8">
        <v>0</v>
      </c>
      <c r="AH180" s="21">
        <f t="shared" si="7"/>
        <v>23450</v>
      </c>
      <c r="AI180" s="8">
        <v>0</v>
      </c>
      <c r="AJ180" s="8">
        <v>0</v>
      </c>
      <c r="AK180" s="8" t="s">
        <v>274</v>
      </c>
      <c r="AL180" s="21">
        <f t="shared" si="8"/>
        <v>23450</v>
      </c>
      <c r="AM180" s="21">
        <v>0</v>
      </c>
      <c r="AN180" s="21">
        <v>0</v>
      </c>
      <c r="AO180" s="21">
        <v>0</v>
      </c>
      <c r="AP180" s="21">
        <v>0</v>
      </c>
      <c r="AQ180" s="21">
        <v>9000</v>
      </c>
      <c r="AR180" s="24">
        <v>0</v>
      </c>
      <c r="AS180" s="21">
        <v>32</v>
      </c>
      <c r="AT180" s="21">
        <v>1</v>
      </c>
      <c r="AU180" s="21">
        <v>0</v>
      </c>
      <c r="AV180" s="21">
        <v>0</v>
      </c>
      <c r="AW180" s="22">
        <v>0</v>
      </c>
      <c r="AX180" s="21">
        <v>1</v>
      </c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</row>
    <row r="181" spans="1:255" s="26" customFormat="1" ht="13.2">
      <c r="A181" s="22">
        <v>23451</v>
      </c>
      <c r="B181" s="8" t="str">
        <f>"  吴起，名将也。在德不在险之一言，亦似闻道者欤？"</f>
        <v xml:space="preserve">  吴起，名将也。在德不在险之一言，亦似闻道者欤？</v>
      </c>
      <c r="C181" s="7" t="s">
        <v>275</v>
      </c>
      <c r="D181" s="8">
        <v>1500</v>
      </c>
      <c r="E181" s="8">
        <v>5</v>
      </c>
      <c r="F181" s="8">
        <v>0</v>
      </c>
      <c r="G181" s="8">
        <v>1</v>
      </c>
      <c r="H181" s="8">
        <v>1</v>
      </c>
      <c r="I181" s="8">
        <v>0</v>
      </c>
      <c r="J181" s="8">
        <v>100000</v>
      </c>
      <c r="K181" s="8">
        <v>0</v>
      </c>
      <c r="L181" s="8">
        <v>100000</v>
      </c>
      <c r="M181" s="8">
        <v>200</v>
      </c>
      <c r="N181" s="8">
        <v>1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5</v>
      </c>
      <c r="V181" s="20">
        <v>2</v>
      </c>
      <c r="W181" s="8">
        <v>1</v>
      </c>
      <c r="X181" s="8">
        <v>0</v>
      </c>
      <c r="Y181" s="8">
        <v>79</v>
      </c>
      <c r="Z181" s="8">
        <v>11</v>
      </c>
      <c r="AA181" s="8">
        <v>0</v>
      </c>
      <c r="AB181" s="8">
        <v>0</v>
      </c>
      <c r="AC181" s="8">
        <v>0</v>
      </c>
      <c r="AD181" s="8">
        <v>0</v>
      </c>
      <c r="AE181" s="21" t="s">
        <v>69</v>
      </c>
      <c r="AF181" s="21" t="s">
        <v>210</v>
      </c>
      <c r="AG181" s="8">
        <v>0</v>
      </c>
      <c r="AH181" s="21">
        <f t="shared" si="7"/>
        <v>23451</v>
      </c>
      <c r="AI181" s="8">
        <v>0</v>
      </c>
      <c r="AJ181" s="8">
        <v>0</v>
      </c>
      <c r="AK181" s="8" t="s">
        <v>274</v>
      </c>
      <c r="AL181" s="21">
        <f t="shared" si="8"/>
        <v>23451</v>
      </c>
      <c r="AM181" s="21">
        <v>0</v>
      </c>
      <c r="AN181" s="21">
        <v>0</v>
      </c>
      <c r="AO181" s="21">
        <v>0</v>
      </c>
      <c r="AP181" s="21">
        <v>0</v>
      </c>
      <c r="AQ181" s="21">
        <v>9000</v>
      </c>
      <c r="AR181" s="24">
        <v>0</v>
      </c>
      <c r="AS181" s="21">
        <v>32</v>
      </c>
      <c r="AT181" s="21">
        <v>1</v>
      </c>
      <c r="AU181" s="21">
        <v>0</v>
      </c>
      <c r="AV181" s="21">
        <v>0</v>
      </c>
      <c r="AW181" s="22">
        <v>0</v>
      </c>
      <c r="AX181" s="21">
        <v>1</v>
      </c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</row>
    <row r="182" spans="1:255" s="26" customFormat="1" ht="13.2">
      <c r="A182" s="22">
        <v>23452</v>
      </c>
      <c r="B182" s="8" t="str">
        <f>"  鼓讁奔牛亦壮哉，一城力挽众城回。谁知辟土明封赏，即墨曾经培养来。"</f>
        <v xml:space="preserve">  鼓讁奔牛亦壮哉，一城力挽众城回。谁知辟土明封赏，即墨曾经培养来。</v>
      </c>
      <c r="C182" s="7" t="s">
        <v>276</v>
      </c>
      <c r="D182" s="8">
        <v>1500</v>
      </c>
      <c r="E182" s="8">
        <v>5</v>
      </c>
      <c r="F182" s="8">
        <v>0</v>
      </c>
      <c r="G182" s="8">
        <v>1</v>
      </c>
      <c r="H182" s="8">
        <v>1</v>
      </c>
      <c r="I182" s="8">
        <v>0</v>
      </c>
      <c r="J182" s="8">
        <v>100000</v>
      </c>
      <c r="K182" s="8">
        <v>0</v>
      </c>
      <c r="L182" s="8">
        <v>100000</v>
      </c>
      <c r="M182" s="8">
        <v>200</v>
      </c>
      <c r="N182" s="8">
        <v>1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5</v>
      </c>
      <c r="V182" s="20">
        <v>2</v>
      </c>
      <c r="W182" s="8">
        <v>1</v>
      </c>
      <c r="X182" s="8">
        <v>0</v>
      </c>
      <c r="Y182" s="8">
        <v>79</v>
      </c>
      <c r="Z182" s="8">
        <v>12</v>
      </c>
      <c r="AA182" s="8">
        <v>0</v>
      </c>
      <c r="AB182" s="8">
        <v>0</v>
      </c>
      <c r="AC182" s="8">
        <v>0</v>
      </c>
      <c r="AD182" s="8">
        <v>0</v>
      </c>
      <c r="AE182" s="21" t="s">
        <v>69</v>
      </c>
      <c r="AF182" s="21" t="s">
        <v>210</v>
      </c>
      <c r="AG182" s="8">
        <v>0</v>
      </c>
      <c r="AH182" s="21">
        <f t="shared" si="7"/>
        <v>23452</v>
      </c>
      <c r="AI182" s="8">
        <v>0</v>
      </c>
      <c r="AJ182" s="8">
        <v>0</v>
      </c>
      <c r="AK182" s="8" t="s">
        <v>274</v>
      </c>
      <c r="AL182" s="21">
        <f t="shared" si="8"/>
        <v>23452</v>
      </c>
      <c r="AM182" s="21">
        <v>0</v>
      </c>
      <c r="AN182" s="21">
        <v>0</v>
      </c>
      <c r="AO182" s="21">
        <v>0</v>
      </c>
      <c r="AP182" s="21">
        <v>0</v>
      </c>
      <c r="AQ182" s="21">
        <v>9000</v>
      </c>
      <c r="AR182" s="24">
        <v>0</v>
      </c>
      <c r="AS182" s="21">
        <v>32</v>
      </c>
      <c r="AT182" s="21">
        <v>1</v>
      </c>
      <c r="AU182" s="21">
        <v>0</v>
      </c>
      <c r="AV182" s="21">
        <v>0</v>
      </c>
      <c r="AW182" s="22">
        <v>0</v>
      </c>
      <c r="AX182" s="21">
        <v>1</v>
      </c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</row>
    <row r="183" spans="1:255" s="26" customFormat="1" ht="13.2">
      <c r="A183" s="22">
        <v>23453</v>
      </c>
      <c r="B183" s="8" t="str">
        <f>"  王道已沦昧，战国竞贪兵。乐生何感激，仗义下齐城。雄图竟中夭，遗叹寄阿衡。"</f>
        <v xml:space="preserve">  王道已沦昧，战国竞贪兵。乐生何感激，仗义下齐城。雄图竟中夭，遗叹寄阿衡。</v>
      </c>
      <c r="C183" s="7" t="s">
        <v>277</v>
      </c>
      <c r="D183" s="8">
        <v>1500</v>
      </c>
      <c r="E183" s="8">
        <v>2</v>
      </c>
      <c r="F183" s="8">
        <v>0</v>
      </c>
      <c r="G183" s="8">
        <v>1</v>
      </c>
      <c r="H183" s="8">
        <v>1</v>
      </c>
      <c r="I183" s="8">
        <v>0</v>
      </c>
      <c r="J183" s="8">
        <v>100000</v>
      </c>
      <c r="K183" s="8">
        <v>0</v>
      </c>
      <c r="L183" s="8">
        <v>100000</v>
      </c>
      <c r="M183" s="8">
        <v>200</v>
      </c>
      <c r="N183" s="8">
        <v>1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5</v>
      </c>
      <c r="V183" s="20">
        <v>2</v>
      </c>
      <c r="W183" s="8">
        <v>1</v>
      </c>
      <c r="X183" s="8">
        <v>0</v>
      </c>
      <c r="Y183" s="8">
        <v>79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21" t="s">
        <v>69</v>
      </c>
      <c r="AF183" s="21" t="s">
        <v>210</v>
      </c>
      <c r="AG183" s="8">
        <v>0</v>
      </c>
      <c r="AH183" s="21">
        <f t="shared" si="7"/>
        <v>23453</v>
      </c>
      <c r="AI183" s="8">
        <v>0</v>
      </c>
      <c r="AJ183" s="8">
        <v>0</v>
      </c>
      <c r="AK183" s="8" t="s">
        <v>274</v>
      </c>
      <c r="AL183" s="21">
        <f t="shared" si="8"/>
        <v>23453</v>
      </c>
      <c r="AM183" s="21">
        <v>0</v>
      </c>
      <c r="AN183" s="21">
        <v>0</v>
      </c>
      <c r="AO183" s="21">
        <v>0</v>
      </c>
      <c r="AP183" s="21">
        <v>0</v>
      </c>
      <c r="AQ183" s="21">
        <v>9000</v>
      </c>
      <c r="AR183" s="24">
        <v>0</v>
      </c>
      <c r="AS183" s="21">
        <v>32</v>
      </c>
      <c r="AT183" s="21">
        <v>0</v>
      </c>
      <c r="AU183" s="21">
        <v>0</v>
      </c>
      <c r="AV183" s="21">
        <v>0</v>
      </c>
      <c r="AW183" s="22">
        <v>0</v>
      </c>
      <c r="AX183" s="21">
        <v>0</v>
      </c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</row>
    <row r="184" spans="1:255" s="26" customFormat="1" ht="13.2">
      <c r="A184" s="22">
        <v>23454</v>
      </c>
      <c r="B184" s="8" t="str">
        <f>"  北山据险最能兵，中外俱闻马服名。满谓将门还出将，不知有子误长平。"</f>
        <v xml:space="preserve">  北山据险最能兵，中外俱闻马服名。满谓将门还出将，不知有子误长平。</v>
      </c>
      <c r="C184" s="7" t="s">
        <v>278</v>
      </c>
      <c r="D184" s="8">
        <v>1500</v>
      </c>
      <c r="E184" s="8">
        <v>3</v>
      </c>
      <c r="F184" s="8">
        <v>0</v>
      </c>
      <c r="G184" s="8">
        <v>1</v>
      </c>
      <c r="H184" s="8">
        <v>1</v>
      </c>
      <c r="I184" s="8">
        <v>0</v>
      </c>
      <c r="J184" s="8">
        <v>100000</v>
      </c>
      <c r="K184" s="8">
        <v>0</v>
      </c>
      <c r="L184" s="8">
        <v>100000</v>
      </c>
      <c r="M184" s="8">
        <v>200</v>
      </c>
      <c r="N184" s="8">
        <v>1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5</v>
      </c>
      <c r="V184" s="20">
        <v>2</v>
      </c>
      <c r="W184" s="8">
        <v>1</v>
      </c>
      <c r="X184" s="8">
        <v>0</v>
      </c>
      <c r="Y184" s="8">
        <v>79</v>
      </c>
      <c r="Z184" s="8">
        <v>1</v>
      </c>
      <c r="AA184" s="8">
        <v>0</v>
      </c>
      <c r="AB184" s="8">
        <v>0</v>
      </c>
      <c r="AC184" s="8">
        <v>0</v>
      </c>
      <c r="AD184" s="8">
        <v>0</v>
      </c>
      <c r="AE184" s="21" t="s">
        <v>69</v>
      </c>
      <c r="AF184" s="21" t="s">
        <v>210</v>
      </c>
      <c r="AG184" s="8">
        <v>0</v>
      </c>
      <c r="AH184" s="21">
        <f t="shared" si="7"/>
        <v>23454</v>
      </c>
      <c r="AI184" s="8">
        <v>0</v>
      </c>
      <c r="AJ184" s="8">
        <v>0</v>
      </c>
      <c r="AK184" s="8" t="s">
        <v>274</v>
      </c>
      <c r="AL184" s="21">
        <f t="shared" si="8"/>
        <v>23454</v>
      </c>
      <c r="AM184" s="21">
        <v>0</v>
      </c>
      <c r="AN184" s="21">
        <v>0</v>
      </c>
      <c r="AO184" s="21">
        <v>0</v>
      </c>
      <c r="AP184" s="21">
        <v>0</v>
      </c>
      <c r="AQ184" s="21">
        <v>18000</v>
      </c>
      <c r="AR184" s="24">
        <v>0</v>
      </c>
      <c r="AS184" s="21">
        <v>32</v>
      </c>
      <c r="AT184" s="21">
        <v>0</v>
      </c>
      <c r="AU184" s="21">
        <v>0</v>
      </c>
      <c r="AV184" s="21">
        <v>0</v>
      </c>
      <c r="AW184" s="22">
        <v>0</v>
      </c>
      <c r="AX184" s="21">
        <v>0</v>
      </c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</row>
    <row r="185" spans="1:255" s="26" customFormat="1" ht="13.2">
      <c r="A185" s="22">
        <v>23455</v>
      </c>
      <c r="B185" s="8" t="str">
        <f>"  昔汉高钦无忌之义，魏武挹子干之风，前代名贤，后王斯重。"</f>
        <v xml:space="preserve">  昔汉高钦无忌之义，魏武挹子干之风，前代名贤，后王斯重。</v>
      </c>
      <c r="C185" s="7" t="s">
        <v>279</v>
      </c>
      <c r="D185" s="8">
        <v>1500</v>
      </c>
      <c r="E185" s="8">
        <v>3</v>
      </c>
      <c r="F185" s="8">
        <v>0</v>
      </c>
      <c r="G185" s="8">
        <v>1</v>
      </c>
      <c r="H185" s="8">
        <v>1</v>
      </c>
      <c r="I185" s="8">
        <v>0</v>
      </c>
      <c r="J185" s="8">
        <v>100000</v>
      </c>
      <c r="K185" s="8">
        <v>0</v>
      </c>
      <c r="L185" s="8">
        <v>100000</v>
      </c>
      <c r="M185" s="8">
        <v>200</v>
      </c>
      <c r="N185" s="8">
        <v>1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5</v>
      </c>
      <c r="V185" s="20">
        <v>2</v>
      </c>
      <c r="W185" s="8">
        <v>1</v>
      </c>
      <c r="X185" s="8">
        <v>0</v>
      </c>
      <c r="Y185" s="8">
        <v>79</v>
      </c>
      <c r="Z185" s="8">
        <v>2</v>
      </c>
      <c r="AA185" s="8">
        <v>0</v>
      </c>
      <c r="AB185" s="8">
        <v>0</v>
      </c>
      <c r="AC185" s="8">
        <v>0</v>
      </c>
      <c r="AD185" s="8">
        <v>0</v>
      </c>
      <c r="AE185" s="21" t="s">
        <v>69</v>
      </c>
      <c r="AF185" s="21" t="s">
        <v>210</v>
      </c>
      <c r="AG185" s="8">
        <v>0</v>
      </c>
      <c r="AH185" s="21">
        <f t="shared" si="7"/>
        <v>23455</v>
      </c>
      <c r="AI185" s="8">
        <v>0</v>
      </c>
      <c r="AJ185" s="8">
        <v>0</v>
      </c>
      <c r="AK185" s="8" t="s">
        <v>274</v>
      </c>
      <c r="AL185" s="21">
        <f t="shared" si="8"/>
        <v>23455</v>
      </c>
      <c r="AM185" s="21">
        <v>0</v>
      </c>
      <c r="AN185" s="21">
        <v>0</v>
      </c>
      <c r="AO185" s="21">
        <v>0</v>
      </c>
      <c r="AP185" s="21">
        <v>0</v>
      </c>
      <c r="AQ185" s="21">
        <v>18000</v>
      </c>
      <c r="AR185" s="24">
        <v>0</v>
      </c>
      <c r="AS185" s="21">
        <v>32</v>
      </c>
      <c r="AT185" s="21">
        <v>0</v>
      </c>
      <c r="AU185" s="21">
        <v>0</v>
      </c>
      <c r="AV185" s="21">
        <v>0</v>
      </c>
      <c r="AW185" s="22">
        <v>0</v>
      </c>
      <c r="AX185" s="21">
        <v>0</v>
      </c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</row>
    <row r="186" spans="1:255" s="26" customFormat="1" ht="13.2">
      <c r="A186" s="22">
        <v>23456</v>
      </c>
      <c r="B186" s="8" t="str">
        <f>"  当是之时，秦用商鞅，楚魏用吴起，齐用孙子、田忌。天下方务于合从连衡，以攻伐为贤。"</f>
        <v xml:space="preserve">  当是之时，秦用商鞅，楚魏用吴起，齐用孙子、田忌。天下方务于合从连衡，以攻伐为贤。</v>
      </c>
      <c r="C186" s="7" t="s">
        <v>280</v>
      </c>
      <c r="D186" s="8">
        <v>1500</v>
      </c>
      <c r="E186" s="8">
        <v>5</v>
      </c>
      <c r="F186" s="8">
        <v>0</v>
      </c>
      <c r="G186" s="8">
        <v>1</v>
      </c>
      <c r="H186" s="8">
        <v>1</v>
      </c>
      <c r="I186" s="8">
        <v>0</v>
      </c>
      <c r="J186" s="8">
        <v>100000</v>
      </c>
      <c r="K186" s="8">
        <v>0</v>
      </c>
      <c r="L186" s="8">
        <v>100000</v>
      </c>
      <c r="M186" s="8">
        <v>200</v>
      </c>
      <c r="N186" s="8">
        <v>1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5</v>
      </c>
      <c r="V186" s="20">
        <v>2</v>
      </c>
      <c r="W186" s="8">
        <v>1</v>
      </c>
      <c r="X186" s="8">
        <v>0</v>
      </c>
      <c r="Y186" s="8">
        <v>79</v>
      </c>
      <c r="Z186" s="8">
        <v>13</v>
      </c>
      <c r="AA186" s="8">
        <v>0</v>
      </c>
      <c r="AB186" s="8">
        <v>0</v>
      </c>
      <c r="AC186" s="8">
        <v>0</v>
      </c>
      <c r="AD186" s="8">
        <v>0</v>
      </c>
      <c r="AE186" s="21" t="s">
        <v>69</v>
      </c>
      <c r="AF186" s="21" t="s">
        <v>210</v>
      </c>
      <c r="AG186" s="8">
        <v>0</v>
      </c>
      <c r="AH186" s="21">
        <f t="shared" si="7"/>
        <v>23456</v>
      </c>
      <c r="AI186" s="8">
        <v>0</v>
      </c>
      <c r="AJ186" s="8">
        <v>0</v>
      </c>
      <c r="AK186" s="8" t="s">
        <v>274</v>
      </c>
      <c r="AL186" s="21">
        <f t="shared" si="8"/>
        <v>23456</v>
      </c>
      <c r="AM186" s="21">
        <v>0</v>
      </c>
      <c r="AN186" s="21">
        <v>0</v>
      </c>
      <c r="AO186" s="21">
        <v>0</v>
      </c>
      <c r="AP186" s="21">
        <v>0</v>
      </c>
      <c r="AQ186" s="21">
        <v>18000</v>
      </c>
      <c r="AR186" s="24">
        <v>0</v>
      </c>
      <c r="AS186" s="21">
        <v>32</v>
      </c>
      <c r="AT186" s="21">
        <v>1</v>
      </c>
      <c r="AU186" s="21">
        <v>0</v>
      </c>
      <c r="AV186" s="21">
        <v>0</v>
      </c>
      <c r="AW186" s="22">
        <v>0</v>
      </c>
      <c r="AX186" s="21">
        <v>1</v>
      </c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</row>
    <row r="187" spans="1:255" s="26" customFormat="1" ht="13.2">
      <c r="A187" s="22">
        <v>23457</v>
      </c>
      <c r="B187" s="8" t="str">
        <f>"  孙武兵经，辞如珠玉，岂以习武而不晓文也。"</f>
        <v xml:space="preserve">  孙武兵经，辞如珠玉，岂以习武而不晓文也。</v>
      </c>
      <c r="C187" s="7" t="s">
        <v>281</v>
      </c>
      <c r="D187" s="8">
        <v>1500</v>
      </c>
      <c r="E187" s="8">
        <v>5</v>
      </c>
      <c r="F187" s="8">
        <v>0</v>
      </c>
      <c r="G187" s="8">
        <v>1</v>
      </c>
      <c r="H187" s="8">
        <v>1</v>
      </c>
      <c r="I187" s="8">
        <v>0</v>
      </c>
      <c r="J187" s="8">
        <v>100000</v>
      </c>
      <c r="K187" s="8">
        <v>0</v>
      </c>
      <c r="L187" s="8">
        <v>100000</v>
      </c>
      <c r="M187" s="8">
        <v>200</v>
      </c>
      <c r="N187" s="8">
        <v>1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5</v>
      </c>
      <c r="V187" s="20">
        <v>2</v>
      </c>
      <c r="W187" s="8">
        <v>1</v>
      </c>
      <c r="X187" s="8">
        <v>0</v>
      </c>
      <c r="Y187" s="8">
        <v>79</v>
      </c>
      <c r="Z187" s="8">
        <v>14</v>
      </c>
      <c r="AA187" s="8">
        <v>0</v>
      </c>
      <c r="AB187" s="8">
        <v>0</v>
      </c>
      <c r="AC187" s="8">
        <v>0</v>
      </c>
      <c r="AD187" s="8">
        <v>0</v>
      </c>
      <c r="AE187" s="21" t="s">
        <v>69</v>
      </c>
      <c r="AF187" s="21" t="s">
        <v>210</v>
      </c>
      <c r="AG187" s="8">
        <v>0</v>
      </c>
      <c r="AH187" s="21">
        <f t="shared" si="7"/>
        <v>23457</v>
      </c>
      <c r="AI187" s="8">
        <v>0</v>
      </c>
      <c r="AJ187" s="8">
        <v>0</v>
      </c>
      <c r="AK187" s="8" t="s">
        <v>274</v>
      </c>
      <c r="AL187" s="21">
        <f t="shared" si="8"/>
        <v>23457</v>
      </c>
      <c r="AM187" s="21">
        <v>0</v>
      </c>
      <c r="AN187" s="21">
        <v>0</v>
      </c>
      <c r="AO187" s="21">
        <v>0</v>
      </c>
      <c r="AP187" s="21">
        <v>0</v>
      </c>
      <c r="AQ187" s="21">
        <v>18000</v>
      </c>
      <c r="AR187" s="24">
        <v>0</v>
      </c>
      <c r="AS187" s="21">
        <v>32</v>
      </c>
      <c r="AT187" s="21">
        <v>1</v>
      </c>
      <c r="AU187" s="21">
        <v>0</v>
      </c>
      <c r="AV187" s="21">
        <v>0</v>
      </c>
      <c r="AW187" s="22">
        <v>0</v>
      </c>
      <c r="AX187" s="21">
        <v>1</v>
      </c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</row>
    <row r="188" spans="1:255" s="26" customFormat="1" ht="13.2">
      <c r="A188" s="22">
        <v>23458</v>
      </c>
      <c r="B188" s="8" t="str">
        <f>"  少李轻兵去不回，荆人胜气鼓如雷。将军料敌元非怯，能使君王促驾来。"</f>
        <v xml:space="preserve">  少李轻兵去不回，荆人胜气鼓如雷。将军料敌元非怯，能使君王促驾来。</v>
      </c>
      <c r="C188" s="7" t="s">
        <v>282</v>
      </c>
      <c r="D188" s="8">
        <v>1500</v>
      </c>
      <c r="E188" s="8">
        <v>4</v>
      </c>
      <c r="F188" s="8">
        <v>0</v>
      </c>
      <c r="G188" s="8">
        <v>1</v>
      </c>
      <c r="H188" s="8">
        <v>1</v>
      </c>
      <c r="I188" s="8">
        <v>0</v>
      </c>
      <c r="J188" s="8">
        <v>100000</v>
      </c>
      <c r="K188" s="8">
        <v>0</v>
      </c>
      <c r="L188" s="8">
        <v>100000</v>
      </c>
      <c r="M188" s="8">
        <v>200</v>
      </c>
      <c r="N188" s="8">
        <v>1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5</v>
      </c>
      <c r="V188" s="20">
        <v>2</v>
      </c>
      <c r="W188" s="8">
        <v>1</v>
      </c>
      <c r="X188" s="8">
        <v>0</v>
      </c>
      <c r="Y188" s="8">
        <v>79</v>
      </c>
      <c r="Z188" s="8">
        <v>3</v>
      </c>
      <c r="AA188" s="8">
        <v>0</v>
      </c>
      <c r="AB188" s="8">
        <v>0</v>
      </c>
      <c r="AC188" s="8">
        <v>0</v>
      </c>
      <c r="AD188" s="8">
        <v>0</v>
      </c>
      <c r="AE188" s="21" t="s">
        <v>69</v>
      </c>
      <c r="AF188" s="21" t="s">
        <v>210</v>
      </c>
      <c r="AG188" s="8">
        <v>0</v>
      </c>
      <c r="AH188" s="21">
        <f t="shared" si="7"/>
        <v>23458</v>
      </c>
      <c r="AI188" s="8">
        <v>0</v>
      </c>
      <c r="AJ188" s="8">
        <v>0</v>
      </c>
      <c r="AK188" s="8" t="s">
        <v>274</v>
      </c>
      <c r="AL188" s="21">
        <f t="shared" si="8"/>
        <v>23458</v>
      </c>
      <c r="AM188" s="21">
        <v>0</v>
      </c>
      <c r="AN188" s="21">
        <v>0</v>
      </c>
      <c r="AO188" s="21">
        <v>0</v>
      </c>
      <c r="AP188" s="21">
        <v>0</v>
      </c>
      <c r="AQ188" s="21">
        <v>27000</v>
      </c>
      <c r="AR188" s="24">
        <v>0</v>
      </c>
      <c r="AS188" s="21">
        <v>32</v>
      </c>
      <c r="AT188" s="21">
        <v>0</v>
      </c>
      <c r="AU188" s="21">
        <v>0</v>
      </c>
      <c r="AV188" s="21">
        <v>0</v>
      </c>
      <c r="AW188" s="22">
        <v>0</v>
      </c>
      <c r="AX188" s="21">
        <v>0</v>
      </c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</row>
    <row r="189" spans="1:255" s="26" customFormat="1" ht="13.2">
      <c r="A189" s="22">
        <v>23459</v>
      </c>
      <c r="B189" s="8" t="str">
        <f>"  绝漠功虽大，长城怨亦深。但知伤地脉，不悟失人心。"</f>
        <v xml:space="preserve">  绝漠功虽大，长城怨亦深。但知伤地脉，不悟失人心。</v>
      </c>
      <c r="C189" s="7" t="s">
        <v>283</v>
      </c>
      <c r="D189" s="8">
        <v>1500</v>
      </c>
      <c r="E189" s="8">
        <v>4</v>
      </c>
      <c r="F189" s="8">
        <v>0</v>
      </c>
      <c r="G189" s="8">
        <v>1</v>
      </c>
      <c r="H189" s="8">
        <v>1</v>
      </c>
      <c r="I189" s="8">
        <v>0</v>
      </c>
      <c r="J189" s="8">
        <v>100000</v>
      </c>
      <c r="K189" s="8">
        <v>0</v>
      </c>
      <c r="L189" s="8">
        <v>100000</v>
      </c>
      <c r="M189" s="8">
        <v>200</v>
      </c>
      <c r="N189" s="8">
        <v>1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5</v>
      </c>
      <c r="V189" s="20">
        <v>2</v>
      </c>
      <c r="W189" s="8">
        <v>1</v>
      </c>
      <c r="X189" s="8">
        <v>0</v>
      </c>
      <c r="Y189" s="8">
        <v>79</v>
      </c>
      <c r="Z189" s="8">
        <v>4</v>
      </c>
      <c r="AA189" s="8">
        <v>0</v>
      </c>
      <c r="AB189" s="8">
        <v>0</v>
      </c>
      <c r="AC189" s="8">
        <v>0</v>
      </c>
      <c r="AD189" s="8">
        <v>0</v>
      </c>
      <c r="AE189" s="21" t="s">
        <v>69</v>
      </c>
      <c r="AF189" s="21" t="s">
        <v>210</v>
      </c>
      <c r="AG189" s="8">
        <v>0</v>
      </c>
      <c r="AH189" s="21">
        <f t="shared" si="7"/>
        <v>23459</v>
      </c>
      <c r="AI189" s="8">
        <v>0</v>
      </c>
      <c r="AJ189" s="8">
        <v>0</v>
      </c>
      <c r="AK189" s="8" t="s">
        <v>274</v>
      </c>
      <c r="AL189" s="21">
        <f t="shared" si="8"/>
        <v>23459</v>
      </c>
      <c r="AM189" s="21">
        <v>0</v>
      </c>
      <c r="AN189" s="21">
        <v>0</v>
      </c>
      <c r="AO189" s="21">
        <v>0</v>
      </c>
      <c r="AP189" s="21">
        <v>0</v>
      </c>
      <c r="AQ189" s="21">
        <v>27000</v>
      </c>
      <c r="AR189" s="24">
        <v>0</v>
      </c>
      <c r="AS189" s="21">
        <v>32</v>
      </c>
      <c r="AT189" s="21">
        <v>0</v>
      </c>
      <c r="AU189" s="21">
        <v>0</v>
      </c>
      <c r="AV189" s="21">
        <v>0</v>
      </c>
      <c r="AW189" s="22">
        <v>0</v>
      </c>
      <c r="AX189" s="21">
        <v>0</v>
      </c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</row>
    <row r="190" spans="1:255" s="26" customFormat="1" ht="13.2">
      <c r="A190" s="22">
        <v>23460</v>
      </c>
      <c r="B190" s="8" t="str">
        <f>"  廉颇为人勇騺而爱士；知难而忍耻，与之野战则不如，持守足以当之。"</f>
        <v xml:space="preserve">  廉颇为人勇騺而爱士；知难而忍耻，与之野战则不如，持守足以当之。</v>
      </c>
      <c r="C190" s="7" t="s">
        <v>284</v>
      </c>
      <c r="D190" s="8">
        <v>1500</v>
      </c>
      <c r="E190" s="8">
        <v>4</v>
      </c>
      <c r="F190" s="8">
        <v>0</v>
      </c>
      <c r="G190" s="8">
        <v>1</v>
      </c>
      <c r="H190" s="8">
        <v>1</v>
      </c>
      <c r="I190" s="8">
        <v>0</v>
      </c>
      <c r="J190" s="8">
        <v>100000</v>
      </c>
      <c r="K190" s="8">
        <v>0</v>
      </c>
      <c r="L190" s="8">
        <v>100000</v>
      </c>
      <c r="M190" s="8">
        <v>200</v>
      </c>
      <c r="N190" s="8">
        <v>1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5</v>
      </c>
      <c r="V190" s="20">
        <v>2</v>
      </c>
      <c r="W190" s="8">
        <v>1</v>
      </c>
      <c r="X190" s="8">
        <v>0</v>
      </c>
      <c r="Y190" s="8">
        <v>79</v>
      </c>
      <c r="Z190" s="8">
        <v>5</v>
      </c>
      <c r="AA190" s="8">
        <v>0</v>
      </c>
      <c r="AB190" s="8">
        <v>0</v>
      </c>
      <c r="AC190" s="8">
        <v>0</v>
      </c>
      <c r="AD190" s="8">
        <v>0</v>
      </c>
      <c r="AE190" s="21" t="s">
        <v>69</v>
      </c>
      <c r="AF190" s="21" t="s">
        <v>210</v>
      </c>
      <c r="AG190" s="8">
        <v>0</v>
      </c>
      <c r="AH190" s="21">
        <f t="shared" si="7"/>
        <v>23460</v>
      </c>
      <c r="AI190" s="8">
        <v>0</v>
      </c>
      <c r="AJ190" s="8">
        <v>0</v>
      </c>
      <c r="AK190" s="8" t="s">
        <v>274</v>
      </c>
      <c r="AL190" s="21">
        <f t="shared" si="8"/>
        <v>23460</v>
      </c>
      <c r="AM190" s="21">
        <v>0</v>
      </c>
      <c r="AN190" s="21">
        <v>0</v>
      </c>
      <c r="AO190" s="21">
        <v>0</v>
      </c>
      <c r="AP190" s="21">
        <v>0</v>
      </c>
      <c r="AQ190" s="21">
        <v>27000</v>
      </c>
      <c r="AR190" s="24">
        <v>0</v>
      </c>
      <c r="AS190" s="21">
        <v>32</v>
      </c>
      <c r="AT190" s="21">
        <v>0</v>
      </c>
      <c r="AU190" s="21">
        <v>0</v>
      </c>
      <c r="AV190" s="21">
        <v>0</v>
      </c>
      <c r="AW190" s="22">
        <v>0</v>
      </c>
      <c r="AX190" s="21">
        <v>0</v>
      </c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</row>
    <row r="191" spans="1:255" s="26" customFormat="1" ht="13.2">
      <c r="A191" s="22">
        <v>23461</v>
      </c>
      <c r="B191" s="8" t="str">
        <f>"  曾嫌胜己害贤人，钻火明知速自焚。断足尔能行不足，逢君谁肯不酬君。"</f>
        <v xml:space="preserve">  曾嫌胜己害贤人，钻火明知速自焚。断足尔能行不足，逢君谁肯不酬君。</v>
      </c>
      <c r="C191" s="7" t="s">
        <v>285</v>
      </c>
      <c r="D191" s="8">
        <v>1500</v>
      </c>
      <c r="E191" s="8">
        <v>4</v>
      </c>
      <c r="F191" s="8">
        <v>0</v>
      </c>
      <c r="G191" s="8">
        <v>1</v>
      </c>
      <c r="H191" s="8">
        <v>1</v>
      </c>
      <c r="I191" s="8">
        <v>0</v>
      </c>
      <c r="J191" s="8">
        <v>100000</v>
      </c>
      <c r="K191" s="8">
        <v>0</v>
      </c>
      <c r="L191" s="8">
        <v>100000</v>
      </c>
      <c r="M191" s="8">
        <v>200</v>
      </c>
      <c r="N191" s="8">
        <v>1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5</v>
      </c>
      <c r="V191" s="20">
        <v>2</v>
      </c>
      <c r="W191" s="8">
        <v>1</v>
      </c>
      <c r="X191" s="8">
        <v>0</v>
      </c>
      <c r="Y191" s="8">
        <v>79</v>
      </c>
      <c r="Z191" s="8">
        <v>6</v>
      </c>
      <c r="AA191" s="8">
        <v>0</v>
      </c>
      <c r="AB191" s="8">
        <v>0</v>
      </c>
      <c r="AC191" s="8">
        <v>0</v>
      </c>
      <c r="AD191" s="8">
        <v>0</v>
      </c>
      <c r="AE191" s="21" t="s">
        <v>69</v>
      </c>
      <c r="AF191" s="21" t="s">
        <v>210</v>
      </c>
      <c r="AG191" s="8">
        <v>0</v>
      </c>
      <c r="AH191" s="21">
        <f t="shared" si="7"/>
        <v>23461</v>
      </c>
      <c r="AI191" s="8">
        <v>0</v>
      </c>
      <c r="AJ191" s="8">
        <v>0</v>
      </c>
      <c r="AK191" s="8" t="s">
        <v>274</v>
      </c>
      <c r="AL191" s="21">
        <f t="shared" si="8"/>
        <v>23461</v>
      </c>
      <c r="AM191" s="21">
        <v>0</v>
      </c>
      <c r="AN191" s="21">
        <v>0</v>
      </c>
      <c r="AO191" s="21">
        <v>0</v>
      </c>
      <c r="AP191" s="21">
        <v>0</v>
      </c>
      <c r="AQ191" s="21">
        <v>27000</v>
      </c>
      <c r="AR191" s="24">
        <v>0</v>
      </c>
      <c r="AS191" s="21">
        <v>32</v>
      </c>
      <c r="AT191" s="21">
        <v>0</v>
      </c>
      <c r="AU191" s="21">
        <v>0</v>
      </c>
      <c r="AV191" s="21">
        <v>0</v>
      </c>
      <c r="AW191" s="22">
        <v>0</v>
      </c>
      <c r="AX191" s="21">
        <v>0</v>
      </c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</row>
    <row r="192" spans="1:255" s="26" customFormat="1" ht="13.2">
      <c r="A192" s="22">
        <v>23462</v>
      </c>
      <c r="B192" s="8" t="str">
        <f>"  说客为秦谍，君王信郭开。向令名将在，兵得到丛台。"</f>
        <v xml:space="preserve">  说客为秦谍，君王信郭开。向令名将在，兵得到丛台。</v>
      </c>
      <c r="C192" s="7" t="s">
        <v>286</v>
      </c>
      <c r="D192" s="8">
        <v>1500</v>
      </c>
      <c r="E192" s="8">
        <v>5</v>
      </c>
      <c r="F192" s="8">
        <v>0</v>
      </c>
      <c r="G192" s="8">
        <v>1</v>
      </c>
      <c r="H192" s="8">
        <v>1</v>
      </c>
      <c r="I192" s="8">
        <v>0</v>
      </c>
      <c r="J192" s="8">
        <v>100000</v>
      </c>
      <c r="K192" s="8">
        <v>0</v>
      </c>
      <c r="L192" s="8">
        <v>100000</v>
      </c>
      <c r="M192" s="8">
        <v>200</v>
      </c>
      <c r="N192" s="8">
        <v>1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5</v>
      </c>
      <c r="V192" s="20">
        <v>2</v>
      </c>
      <c r="W192" s="8">
        <v>1</v>
      </c>
      <c r="X192" s="8">
        <v>0</v>
      </c>
      <c r="Y192" s="8">
        <v>79</v>
      </c>
      <c r="Z192" s="8">
        <v>9</v>
      </c>
      <c r="AA192" s="8">
        <v>0</v>
      </c>
      <c r="AB192" s="8">
        <v>0</v>
      </c>
      <c r="AC192" s="8">
        <v>0</v>
      </c>
      <c r="AD192" s="8">
        <v>0</v>
      </c>
      <c r="AE192" s="21" t="s">
        <v>69</v>
      </c>
      <c r="AF192" s="21" t="s">
        <v>210</v>
      </c>
      <c r="AG192" s="8">
        <v>0</v>
      </c>
      <c r="AH192" s="21">
        <f t="shared" si="7"/>
        <v>23462</v>
      </c>
      <c r="AI192" s="8">
        <v>0</v>
      </c>
      <c r="AJ192" s="8">
        <v>0</v>
      </c>
      <c r="AK192" s="8" t="s">
        <v>274</v>
      </c>
      <c r="AL192" s="21">
        <f t="shared" si="8"/>
        <v>23462</v>
      </c>
      <c r="AM192" s="21">
        <v>0</v>
      </c>
      <c r="AN192" s="21">
        <v>0</v>
      </c>
      <c r="AO192" s="21">
        <v>0</v>
      </c>
      <c r="AP192" s="21">
        <v>0</v>
      </c>
      <c r="AQ192" s="21">
        <v>45000</v>
      </c>
      <c r="AR192" s="24">
        <v>0</v>
      </c>
      <c r="AS192" s="21">
        <v>32</v>
      </c>
      <c r="AT192" s="21">
        <v>1</v>
      </c>
      <c r="AU192" s="21">
        <v>0</v>
      </c>
      <c r="AV192" s="21">
        <v>0</v>
      </c>
      <c r="AW192" s="22">
        <v>0</v>
      </c>
      <c r="AX192" s="21">
        <v>1</v>
      </c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</row>
    <row r="193" spans="1:255" s="26" customFormat="1" ht="13.2">
      <c r="A193" s="22">
        <v>23463</v>
      </c>
      <c r="B193" s="8" t="str">
        <f>"  三子之能达名成功于天下也，皆于其国抑而大丑也。"</f>
        <v xml:space="preserve">  三子之能达名成功于天下也，皆于其国抑而大丑也。</v>
      </c>
      <c r="C193" s="7" t="s">
        <v>287</v>
      </c>
      <c r="D193" s="8">
        <v>1500</v>
      </c>
      <c r="E193" s="8">
        <v>5</v>
      </c>
      <c r="F193" s="8">
        <v>0</v>
      </c>
      <c r="G193" s="8">
        <v>1</v>
      </c>
      <c r="H193" s="8">
        <v>1</v>
      </c>
      <c r="I193" s="8">
        <v>0</v>
      </c>
      <c r="J193" s="8">
        <v>100000</v>
      </c>
      <c r="K193" s="8">
        <v>0</v>
      </c>
      <c r="L193" s="8">
        <v>100000</v>
      </c>
      <c r="M193" s="8">
        <v>200</v>
      </c>
      <c r="N193" s="8">
        <v>1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5</v>
      </c>
      <c r="V193" s="20">
        <v>2</v>
      </c>
      <c r="W193" s="8">
        <v>1</v>
      </c>
      <c r="X193" s="8">
        <v>0</v>
      </c>
      <c r="Y193" s="8">
        <v>79</v>
      </c>
      <c r="Z193" s="8">
        <v>7</v>
      </c>
      <c r="AA193" s="8">
        <v>0</v>
      </c>
      <c r="AB193" s="8">
        <v>0</v>
      </c>
      <c r="AC193" s="8">
        <v>0</v>
      </c>
      <c r="AD193" s="8">
        <v>0</v>
      </c>
      <c r="AE193" s="21" t="s">
        <v>69</v>
      </c>
      <c r="AF193" s="21" t="s">
        <v>210</v>
      </c>
      <c r="AG193" s="8">
        <v>0</v>
      </c>
      <c r="AH193" s="21">
        <f t="shared" si="7"/>
        <v>23463</v>
      </c>
      <c r="AI193" s="8">
        <v>0</v>
      </c>
      <c r="AJ193" s="8">
        <v>0</v>
      </c>
      <c r="AK193" s="8" t="s">
        <v>274</v>
      </c>
      <c r="AL193" s="21">
        <f t="shared" si="8"/>
        <v>23463</v>
      </c>
      <c r="AM193" s="21">
        <v>0</v>
      </c>
      <c r="AN193" s="21">
        <v>0</v>
      </c>
      <c r="AO193" s="21">
        <v>0</v>
      </c>
      <c r="AP193" s="21">
        <v>0</v>
      </c>
      <c r="AQ193" s="21">
        <v>45000</v>
      </c>
      <c r="AR193" s="24">
        <v>0</v>
      </c>
      <c r="AS193" s="21">
        <v>32</v>
      </c>
      <c r="AT193" s="21">
        <v>1</v>
      </c>
      <c r="AU193" s="21">
        <v>0</v>
      </c>
      <c r="AV193" s="21">
        <v>0</v>
      </c>
      <c r="AW193" s="22">
        <v>0</v>
      </c>
      <c r="AX193" s="21">
        <v>1</v>
      </c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</row>
    <row r="194" spans="1:255" s="26" customFormat="1" ht="14.1" customHeight="1">
      <c r="A194" s="22">
        <v>23464</v>
      </c>
      <c r="B194" s="8" t="str">
        <f>"  论打歼灭战，千载之下，无人出其右。"</f>
        <v xml:space="preserve">  论打歼灭战，千载之下，无人出其右。</v>
      </c>
      <c r="C194" s="7" t="s">
        <v>288</v>
      </c>
      <c r="D194" s="8">
        <v>1500</v>
      </c>
      <c r="E194" s="8">
        <v>5</v>
      </c>
      <c r="F194" s="8">
        <v>0</v>
      </c>
      <c r="G194" s="8">
        <v>1</v>
      </c>
      <c r="H194" s="8">
        <v>1</v>
      </c>
      <c r="I194" s="8">
        <v>0</v>
      </c>
      <c r="J194" s="8">
        <v>100000</v>
      </c>
      <c r="K194" s="8">
        <v>0</v>
      </c>
      <c r="L194" s="8">
        <v>100000</v>
      </c>
      <c r="M194" s="8">
        <v>200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5</v>
      </c>
      <c r="V194" s="20">
        <v>2</v>
      </c>
      <c r="W194" s="8">
        <v>1</v>
      </c>
      <c r="X194" s="8">
        <v>0</v>
      </c>
      <c r="Y194" s="8">
        <v>79</v>
      </c>
      <c r="Z194" s="8">
        <v>8</v>
      </c>
      <c r="AA194" s="8">
        <v>0</v>
      </c>
      <c r="AB194" s="8">
        <v>0</v>
      </c>
      <c r="AC194" s="8">
        <v>0</v>
      </c>
      <c r="AD194" s="8">
        <v>0</v>
      </c>
      <c r="AE194" s="21" t="s">
        <v>69</v>
      </c>
      <c r="AF194" s="21" t="s">
        <v>210</v>
      </c>
      <c r="AG194" s="8">
        <v>0</v>
      </c>
      <c r="AH194" s="21">
        <f t="shared" si="7"/>
        <v>23464</v>
      </c>
      <c r="AI194" s="8">
        <v>0</v>
      </c>
      <c r="AJ194" s="8">
        <v>0</v>
      </c>
      <c r="AK194" s="8" t="s">
        <v>274</v>
      </c>
      <c r="AL194" s="21">
        <v>23464</v>
      </c>
      <c r="AM194" s="21">
        <v>0</v>
      </c>
      <c r="AN194" s="21">
        <v>0</v>
      </c>
      <c r="AO194" s="21">
        <v>0</v>
      </c>
      <c r="AP194" s="21">
        <v>0</v>
      </c>
      <c r="AQ194" s="21">
        <v>45000</v>
      </c>
      <c r="AR194" s="24">
        <v>0</v>
      </c>
      <c r="AS194" s="21">
        <v>32</v>
      </c>
      <c r="AT194" s="21">
        <v>1</v>
      </c>
      <c r="AU194" s="21">
        <v>0</v>
      </c>
      <c r="AV194" s="21">
        <v>0</v>
      </c>
      <c r="AW194" s="22">
        <v>0</v>
      </c>
      <c r="AX194" s="21">
        <v>1</v>
      </c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</row>
    <row r="195" spans="1:255" s="26" customFormat="1" ht="13.2">
      <c r="A195" s="22">
        <v>23467</v>
      </c>
      <c r="B195" s="117" t="s">
        <v>289</v>
      </c>
      <c r="C195" s="7" t="s">
        <v>290</v>
      </c>
      <c r="D195" s="8">
        <v>505</v>
      </c>
      <c r="E195" s="8">
        <v>3</v>
      </c>
      <c r="F195" s="8">
        <v>0</v>
      </c>
      <c r="G195" s="8">
        <v>1</v>
      </c>
      <c r="H195" s="8">
        <v>1</v>
      </c>
      <c r="I195" s="8">
        <v>1</v>
      </c>
      <c r="J195" s="8">
        <v>100000</v>
      </c>
      <c r="K195" s="8">
        <v>0</v>
      </c>
      <c r="L195" s="8">
        <v>100000</v>
      </c>
      <c r="M195" s="8">
        <v>1</v>
      </c>
      <c r="N195" s="8">
        <v>1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5</v>
      </c>
      <c r="V195" s="20">
        <v>2</v>
      </c>
      <c r="W195" s="8">
        <v>1</v>
      </c>
      <c r="X195" s="8">
        <v>0</v>
      </c>
      <c r="Y195" s="8">
        <v>51</v>
      </c>
      <c r="Z195" s="8">
        <v>1</v>
      </c>
      <c r="AA195" s="8">
        <v>0</v>
      </c>
      <c r="AB195" s="8">
        <v>0</v>
      </c>
      <c r="AC195" s="8">
        <v>0</v>
      </c>
      <c r="AD195" s="8">
        <v>0</v>
      </c>
      <c r="AE195" s="21" t="s">
        <v>69</v>
      </c>
      <c r="AF195" s="21" t="s">
        <v>210</v>
      </c>
      <c r="AG195" s="8">
        <v>0</v>
      </c>
      <c r="AH195" s="21">
        <v>23467</v>
      </c>
      <c r="AI195" s="8">
        <v>0</v>
      </c>
      <c r="AJ195" s="8">
        <v>1</v>
      </c>
      <c r="AK195" s="8"/>
      <c r="AL195" s="21">
        <v>23467</v>
      </c>
      <c r="AM195" s="21">
        <v>0</v>
      </c>
      <c r="AN195" s="21">
        <v>1</v>
      </c>
      <c r="AO195" s="21">
        <v>1</v>
      </c>
      <c r="AP195" s="21">
        <v>0</v>
      </c>
      <c r="AQ195" s="21">
        <v>6000</v>
      </c>
      <c r="AR195" s="24">
        <v>0</v>
      </c>
      <c r="AS195" s="21">
        <v>5</v>
      </c>
      <c r="AT195" s="21">
        <v>0</v>
      </c>
      <c r="AU195" s="21">
        <v>0</v>
      </c>
      <c r="AV195" s="21">
        <v>0</v>
      </c>
      <c r="AW195" s="22">
        <v>0</v>
      </c>
      <c r="AX195" s="21">
        <v>0</v>
      </c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</row>
    <row r="196" spans="1:255" s="26" customFormat="1" ht="13.2">
      <c r="A196" s="22">
        <v>23468</v>
      </c>
      <c r="B196" s="8" t="s">
        <v>291</v>
      </c>
      <c r="C196" s="7" t="s">
        <v>292</v>
      </c>
      <c r="D196" s="8">
        <v>509</v>
      </c>
      <c r="E196" s="8">
        <v>3</v>
      </c>
      <c r="F196" s="8">
        <v>0</v>
      </c>
      <c r="G196" s="8">
        <v>1</v>
      </c>
      <c r="H196" s="8">
        <v>1</v>
      </c>
      <c r="I196" s="8">
        <v>1</v>
      </c>
      <c r="J196" s="8">
        <v>100000</v>
      </c>
      <c r="K196" s="8">
        <v>0</v>
      </c>
      <c r="L196" s="8">
        <v>100000</v>
      </c>
      <c r="M196" s="8">
        <v>1</v>
      </c>
      <c r="N196" s="8">
        <v>1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5</v>
      </c>
      <c r="V196" s="20">
        <v>2</v>
      </c>
      <c r="W196" s="8">
        <v>1</v>
      </c>
      <c r="X196" s="8">
        <v>0</v>
      </c>
      <c r="Y196" s="8">
        <v>86</v>
      </c>
      <c r="Z196" s="8">
        <v>1</v>
      </c>
      <c r="AA196" s="8">
        <v>0</v>
      </c>
      <c r="AB196" s="8">
        <v>0</v>
      </c>
      <c r="AC196" s="8">
        <v>0</v>
      </c>
      <c r="AD196" s="8">
        <v>0</v>
      </c>
      <c r="AE196" s="21" t="s">
        <v>69</v>
      </c>
      <c r="AF196" s="21" t="s">
        <v>210</v>
      </c>
      <c r="AG196" s="8">
        <v>0</v>
      </c>
      <c r="AH196" s="21">
        <v>23920</v>
      </c>
      <c r="AI196" s="8">
        <v>0</v>
      </c>
      <c r="AJ196" s="8">
        <v>1</v>
      </c>
      <c r="AK196" s="8"/>
      <c r="AL196" s="21">
        <v>23920</v>
      </c>
      <c r="AM196" s="21">
        <v>0</v>
      </c>
      <c r="AN196" s="21">
        <v>1</v>
      </c>
      <c r="AO196" s="21">
        <v>1</v>
      </c>
      <c r="AP196" s="21">
        <v>0</v>
      </c>
      <c r="AQ196" s="21">
        <v>6000</v>
      </c>
      <c r="AR196" s="24">
        <v>0</v>
      </c>
      <c r="AS196" s="21">
        <v>7</v>
      </c>
      <c r="AT196" s="21">
        <v>0</v>
      </c>
      <c r="AU196" s="21">
        <v>0</v>
      </c>
      <c r="AV196" s="21">
        <v>0</v>
      </c>
      <c r="AW196" s="22">
        <v>0</v>
      </c>
      <c r="AX196" s="21">
        <v>0</v>
      </c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</row>
    <row r="197" spans="1:255" s="26" customFormat="1" ht="13.2">
      <c r="A197" s="22">
        <v>23469</v>
      </c>
      <c r="B197" s="8" t="s">
        <v>293</v>
      </c>
      <c r="C197" s="7" t="s">
        <v>294</v>
      </c>
      <c r="D197" s="8">
        <v>510</v>
      </c>
      <c r="E197" s="8">
        <v>3</v>
      </c>
      <c r="F197" s="8">
        <v>0</v>
      </c>
      <c r="G197" s="8">
        <v>1</v>
      </c>
      <c r="H197" s="8">
        <v>1</v>
      </c>
      <c r="I197" s="8">
        <v>1</v>
      </c>
      <c r="J197" s="8">
        <v>100000</v>
      </c>
      <c r="K197" s="8">
        <v>0</v>
      </c>
      <c r="L197" s="8">
        <v>100000</v>
      </c>
      <c r="M197" s="8">
        <v>1</v>
      </c>
      <c r="N197" s="8">
        <v>1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5</v>
      </c>
      <c r="V197" s="20">
        <v>2</v>
      </c>
      <c r="W197" s="8">
        <v>1</v>
      </c>
      <c r="X197" s="8">
        <v>0</v>
      </c>
      <c r="Y197" s="8">
        <v>62</v>
      </c>
      <c r="Z197" s="8">
        <v>1</v>
      </c>
      <c r="AA197" s="8">
        <v>0</v>
      </c>
      <c r="AB197" s="8">
        <v>0</v>
      </c>
      <c r="AC197" s="8">
        <v>0</v>
      </c>
      <c r="AD197" s="8">
        <v>0</v>
      </c>
      <c r="AE197" s="21" t="s">
        <v>69</v>
      </c>
      <c r="AF197" s="21" t="s">
        <v>210</v>
      </c>
      <c r="AG197" s="8">
        <v>0</v>
      </c>
      <c r="AH197" s="21">
        <v>23469</v>
      </c>
      <c r="AI197" s="8">
        <v>0</v>
      </c>
      <c r="AJ197" s="8">
        <v>1</v>
      </c>
      <c r="AK197" s="8"/>
      <c r="AL197" s="21">
        <v>23469</v>
      </c>
      <c r="AM197" s="21">
        <v>0</v>
      </c>
      <c r="AN197" s="21">
        <v>1</v>
      </c>
      <c r="AO197" s="21">
        <v>1</v>
      </c>
      <c r="AP197" s="21">
        <v>0</v>
      </c>
      <c r="AQ197" s="21">
        <v>6000</v>
      </c>
      <c r="AR197" s="24">
        <v>0</v>
      </c>
      <c r="AS197" s="21">
        <v>10</v>
      </c>
      <c r="AT197" s="21">
        <v>0</v>
      </c>
      <c r="AU197" s="21">
        <v>0</v>
      </c>
      <c r="AV197" s="21">
        <v>0</v>
      </c>
      <c r="AW197" s="22">
        <v>0</v>
      </c>
      <c r="AX197" s="21">
        <v>0</v>
      </c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</row>
    <row r="198" spans="1:255" s="26" customFormat="1" ht="15.6">
      <c r="A198" s="22">
        <v>23470</v>
      </c>
      <c r="B198" s="8" t="s">
        <v>295</v>
      </c>
      <c r="C198" s="118" t="s">
        <v>296</v>
      </c>
      <c r="D198" s="8">
        <v>508</v>
      </c>
      <c r="E198" s="8">
        <v>3</v>
      </c>
      <c r="F198" s="8">
        <v>0</v>
      </c>
      <c r="G198" s="8">
        <v>1</v>
      </c>
      <c r="H198" s="8">
        <v>1</v>
      </c>
      <c r="I198" s="8">
        <v>1</v>
      </c>
      <c r="J198" s="8">
        <v>100000</v>
      </c>
      <c r="K198" s="8">
        <v>0</v>
      </c>
      <c r="L198" s="8">
        <v>100000</v>
      </c>
      <c r="M198" s="8">
        <v>1</v>
      </c>
      <c r="N198" s="8">
        <v>1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5</v>
      </c>
      <c r="V198" s="20">
        <v>2</v>
      </c>
      <c r="W198" s="8">
        <v>1</v>
      </c>
      <c r="X198" s="8">
        <v>0</v>
      </c>
      <c r="Y198" s="8">
        <v>61</v>
      </c>
      <c r="Z198" s="8">
        <v>1</v>
      </c>
      <c r="AA198" s="8">
        <v>0</v>
      </c>
      <c r="AB198" s="8">
        <v>0</v>
      </c>
      <c r="AC198" s="8">
        <v>0</v>
      </c>
      <c r="AD198" s="8">
        <v>0</v>
      </c>
      <c r="AE198" s="21" t="s">
        <v>69</v>
      </c>
      <c r="AF198" s="21" t="s">
        <v>210</v>
      </c>
      <c r="AG198" s="8">
        <v>0</v>
      </c>
      <c r="AH198" s="21">
        <v>23470</v>
      </c>
      <c r="AI198" s="8">
        <v>0</v>
      </c>
      <c r="AJ198" s="8">
        <v>1</v>
      </c>
      <c r="AK198" s="8"/>
      <c r="AL198" s="21">
        <v>23470</v>
      </c>
      <c r="AM198" s="21">
        <v>0</v>
      </c>
      <c r="AN198" s="21">
        <v>1</v>
      </c>
      <c r="AO198" s="21">
        <v>1</v>
      </c>
      <c r="AP198" s="21">
        <v>0</v>
      </c>
      <c r="AQ198" s="21">
        <v>6000</v>
      </c>
      <c r="AR198" s="24">
        <v>0</v>
      </c>
      <c r="AS198" s="21">
        <v>11</v>
      </c>
      <c r="AT198" s="21">
        <v>0</v>
      </c>
      <c r="AU198" s="21">
        <v>0</v>
      </c>
      <c r="AV198" s="21">
        <v>0</v>
      </c>
      <c r="AW198" s="22">
        <v>0</v>
      </c>
      <c r="AX198" s="21">
        <v>0</v>
      </c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</row>
    <row r="199" spans="1:255" s="26" customFormat="1" ht="15.6">
      <c r="A199" s="22">
        <v>23471</v>
      </c>
      <c r="B199" s="8" t="s">
        <v>297</v>
      </c>
      <c r="C199" s="118" t="s">
        <v>298</v>
      </c>
      <c r="D199" s="8">
        <v>507</v>
      </c>
      <c r="E199" s="8">
        <v>3</v>
      </c>
      <c r="F199" s="8">
        <v>0</v>
      </c>
      <c r="G199" s="8">
        <v>1</v>
      </c>
      <c r="H199" s="8">
        <v>1</v>
      </c>
      <c r="I199" s="8">
        <v>1</v>
      </c>
      <c r="J199" s="8">
        <v>100000</v>
      </c>
      <c r="K199" s="8">
        <v>0</v>
      </c>
      <c r="L199" s="8">
        <v>100000</v>
      </c>
      <c r="M199" s="8">
        <v>1</v>
      </c>
      <c r="N199" s="8">
        <v>1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5</v>
      </c>
      <c r="V199" s="20">
        <v>2</v>
      </c>
      <c r="W199" s="8">
        <v>1</v>
      </c>
      <c r="X199" s="8">
        <v>0</v>
      </c>
      <c r="Y199" s="8">
        <v>53</v>
      </c>
      <c r="Z199" s="8">
        <v>1</v>
      </c>
      <c r="AA199" s="8">
        <v>0</v>
      </c>
      <c r="AB199" s="8">
        <v>0</v>
      </c>
      <c r="AC199" s="8">
        <v>0</v>
      </c>
      <c r="AD199" s="8">
        <v>0</v>
      </c>
      <c r="AE199" s="21" t="s">
        <v>69</v>
      </c>
      <c r="AF199" s="21" t="s">
        <v>210</v>
      </c>
      <c r="AG199" s="8">
        <v>0</v>
      </c>
      <c r="AH199" s="21">
        <v>23471</v>
      </c>
      <c r="AI199" s="8">
        <v>0</v>
      </c>
      <c r="AJ199" s="8">
        <v>1</v>
      </c>
      <c r="AK199" s="8"/>
      <c r="AL199" s="21">
        <v>23471</v>
      </c>
      <c r="AM199" s="21">
        <v>0</v>
      </c>
      <c r="AN199" s="21">
        <v>1</v>
      </c>
      <c r="AO199" s="21">
        <v>1</v>
      </c>
      <c r="AP199" s="21">
        <v>0</v>
      </c>
      <c r="AQ199" s="21">
        <v>6000</v>
      </c>
      <c r="AR199" s="24">
        <v>0</v>
      </c>
      <c r="AS199" s="21">
        <v>9</v>
      </c>
      <c r="AT199" s="21">
        <v>0</v>
      </c>
      <c r="AU199" s="21">
        <v>0</v>
      </c>
      <c r="AV199" s="21">
        <v>0</v>
      </c>
      <c r="AW199" s="22">
        <v>0</v>
      </c>
      <c r="AX199" s="21">
        <v>0</v>
      </c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</row>
    <row r="200" spans="1:255" s="26" customFormat="1" ht="13.2">
      <c r="A200" s="22">
        <v>23474</v>
      </c>
      <c r="B200" s="8" t="s">
        <v>299</v>
      </c>
      <c r="C200" s="7" t="s">
        <v>300</v>
      </c>
      <c r="D200" s="8">
        <v>505</v>
      </c>
      <c r="E200" s="8">
        <v>4</v>
      </c>
      <c r="F200" s="8">
        <v>0</v>
      </c>
      <c r="G200" s="8">
        <v>1</v>
      </c>
      <c r="H200" s="8">
        <v>1</v>
      </c>
      <c r="I200" s="8">
        <v>1</v>
      </c>
      <c r="J200" s="8">
        <v>100000</v>
      </c>
      <c r="K200" s="8">
        <v>0</v>
      </c>
      <c r="L200" s="8">
        <v>100000</v>
      </c>
      <c r="M200" s="8">
        <v>1</v>
      </c>
      <c r="N200" s="8">
        <v>1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5</v>
      </c>
      <c r="V200" s="20">
        <v>2</v>
      </c>
      <c r="W200" s="8">
        <v>1</v>
      </c>
      <c r="X200" s="8">
        <v>0</v>
      </c>
      <c r="Y200" s="8">
        <v>51</v>
      </c>
      <c r="Z200" s="8">
        <v>2</v>
      </c>
      <c r="AA200" s="8">
        <v>0</v>
      </c>
      <c r="AB200" s="8">
        <v>0</v>
      </c>
      <c r="AC200" s="8">
        <v>0</v>
      </c>
      <c r="AD200" s="8">
        <v>0</v>
      </c>
      <c r="AE200" s="21" t="s">
        <v>69</v>
      </c>
      <c r="AF200" s="21" t="s">
        <v>210</v>
      </c>
      <c r="AG200" s="8">
        <v>0</v>
      </c>
      <c r="AH200" s="21">
        <v>23474</v>
      </c>
      <c r="AI200" s="8">
        <v>0</v>
      </c>
      <c r="AJ200" s="8">
        <v>1</v>
      </c>
      <c r="AK200" s="8"/>
      <c r="AL200" s="21">
        <v>23474</v>
      </c>
      <c r="AM200" s="21">
        <v>0</v>
      </c>
      <c r="AN200" s="21">
        <v>1</v>
      </c>
      <c r="AO200" s="21">
        <v>1</v>
      </c>
      <c r="AP200" s="21">
        <v>0</v>
      </c>
      <c r="AQ200" s="21">
        <v>6000</v>
      </c>
      <c r="AR200" s="24">
        <v>0</v>
      </c>
      <c r="AS200" s="21">
        <v>5</v>
      </c>
      <c r="AT200" s="21">
        <v>0</v>
      </c>
      <c r="AU200" s="21">
        <v>0</v>
      </c>
      <c r="AV200" s="21">
        <v>0</v>
      </c>
      <c r="AW200" s="22">
        <v>0</v>
      </c>
      <c r="AX200" s="21">
        <v>0</v>
      </c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</row>
    <row r="201" spans="1:255" s="26" customFormat="1" ht="13.2">
      <c r="A201" s="22">
        <v>23475</v>
      </c>
      <c r="B201" s="8" t="s">
        <v>301</v>
      </c>
      <c r="C201" s="7" t="s">
        <v>302</v>
      </c>
      <c r="D201" s="8">
        <v>509</v>
      </c>
      <c r="E201" s="8">
        <v>4</v>
      </c>
      <c r="F201" s="8">
        <v>0</v>
      </c>
      <c r="G201" s="8">
        <v>1</v>
      </c>
      <c r="H201" s="8">
        <v>1</v>
      </c>
      <c r="I201" s="8">
        <v>1</v>
      </c>
      <c r="J201" s="8">
        <v>100000</v>
      </c>
      <c r="K201" s="8">
        <v>0</v>
      </c>
      <c r="L201" s="8">
        <v>100000</v>
      </c>
      <c r="M201" s="8">
        <v>1</v>
      </c>
      <c r="N201" s="8">
        <v>1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5</v>
      </c>
      <c r="V201" s="20">
        <v>2</v>
      </c>
      <c r="W201" s="8">
        <v>1</v>
      </c>
      <c r="X201" s="8">
        <v>0</v>
      </c>
      <c r="Y201" s="8">
        <v>86</v>
      </c>
      <c r="Z201" s="8">
        <v>2</v>
      </c>
      <c r="AA201" s="8">
        <v>0</v>
      </c>
      <c r="AB201" s="8">
        <v>0</v>
      </c>
      <c r="AC201" s="8">
        <v>0</v>
      </c>
      <c r="AD201" s="8">
        <v>0</v>
      </c>
      <c r="AE201" s="21" t="s">
        <v>69</v>
      </c>
      <c r="AF201" s="21" t="s">
        <v>210</v>
      </c>
      <c r="AG201" s="8">
        <v>0</v>
      </c>
      <c r="AH201" s="21">
        <v>23475</v>
      </c>
      <c r="AI201" s="8">
        <v>0</v>
      </c>
      <c r="AJ201" s="8">
        <v>1</v>
      </c>
      <c r="AK201" s="8"/>
      <c r="AL201" s="21">
        <v>23475</v>
      </c>
      <c r="AM201" s="21">
        <v>0</v>
      </c>
      <c r="AN201" s="21">
        <v>1</v>
      </c>
      <c r="AO201" s="21">
        <v>1</v>
      </c>
      <c r="AP201" s="21">
        <v>0</v>
      </c>
      <c r="AQ201" s="21">
        <v>6000</v>
      </c>
      <c r="AR201" s="24">
        <v>0</v>
      </c>
      <c r="AS201" s="21">
        <v>7</v>
      </c>
      <c r="AT201" s="21">
        <v>0</v>
      </c>
      <c r="AU201" s="21">
        <v>0</v>
      </c>
      <c r="AV201" s="21">
        <v>0</v>
      </c>
      <c r="AW201" s="22">
        <v>0</v>
      </c>
      <c r="AX201" s="21">
        <v>0</v>
      </c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</row>
    <row r="202" spans="1:255" s="26" customFormat="1" ht="13.2">
      <c r="A202" s="22">
        <v>23476</v>
      </c>
      <c r="B202" s="8" t="s">
        <v>303</v>
      </c>
      <c r="C202" s="7" t="s">
        <v>304</v>
      </c>
      <c r="D202" s="8">
        <v>510</v>
      </c>
      <c r="E202" s="8">
        <v>4</v>
      </c>
      <c r="F202" s="8">
        <v>0</v>
      </c>
      <c r="G202" s="8">
        <v>1</v>
      </c>
      <c r="H202" s="8">
        <v>1</v>
      </c>
      <c r="I202" s="8">
        <v>1</v>
      </c>
      <c r="J202" s="8">
        <v>100000</v>
      </c>
      <c r="K202" s="8">
        <v>0</v>
      </c>
      <c r="L202" s="8">
        <v>100000</v>
      </c>
      <c r="M202" s="8">
        <v>1</v>
      </c>
      <c r="N202" s="8">
        <v>1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5</v>
      </c>
      <c r="V202" s="20">
        <v>2</v>
      </c>
      <c r="W202" s="8">
        <v>1</v>
      </c>
      <c r="X202" s="8">
        <v>0</v>
      </c>
      <c r="Y202" s="8">
        <v>62</v>
      </c>
      <c r="Z202" s="8">
        <v>2</v>
      </c>
      <c r="AA202" s="8">
        <v>0</v>
      </c>
      <c r="AB202" s="8">
        <v>0</v>
      </c>
      <c r="AC202" s="8">
        <v>0</v>
      </c>
      <c r="AD202" s="8">
        <v>0</v>
      </c>
      <c r="AE202" s="21" t="s">
        <v>69</v>
      </c>
      <c r="AF202" s="21" t="s">
        <v>210</v>
      </c>
      <c r="AG202" s="8">
        <v>0</v>
      </c>
      <c r="AH202" s="21">
        <v>23476</v>
      </c>
      <c r="AI202" s="8">
        <v>0</v>
      </c>
      <c r="AJ202" s="8">
        <v>1</v>
      </c>
      <c r="AK202" s="8"/>
      <c r="AL202" s="21">
        <v>23476</v>
      </c>
      <c r="AM202" s="21">
        <v>0</v>
      </c>
      <c r="AN202" s="21">
        <v>1</v>
      </c>
      <c r="AO202" s="21">
        <v>1</v>
      </c>
      <c r="AP202" s="21">
        <v>0</v>
      </c>
      <c r="AQ202" s="21">
        <v>6000</v>
      </c>
      <c r="AR202" s="24">
        <v>0</v>
      </c>
      <c r="AS202" s="21">
        <v>10</v>
      </c>
      <c r="AT202" s="21">
        <v>0</v>
      </c>
      <c r="AU202" s="21">
        <v>0</v>
      </c>
      <c r="AV202" s="21">
        <v>0</v>
      </c>
      <c r="AW202" s="22">
        <v>0</v>
      </c>
      <c r="AX202" s="21">
        <v>0</v>
      </c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</row>
    <row r="203" spans="1:255" s="26" customFormat="1" ht="15.6">
      <c r="A203" s="22">
        <v>23477</v>
      </c>
      <c r="B203" s="8" t="s">
        <v>305</v>
      </c>
      <c r="C203" s="118" t="s">
        <v>306</v>
      </c>
      <c r="D203" s="8">
        <v>508</v>
      </c>
      <c r="E203" s="8">
        <v>5</v>
      </c>
      <c r="F203" s="8">
        <v>0</v>
      </c>
      <c r="G203" s="8">
        <v>1</v>
      </c>
      <c r="H203" s="8">
        <v>1</v>
      </c>
      <c r="I203" s="8">
        <v>1</v>
      </c>
      <c r="J203" s="8">
        <v>100000</v>
      </c>
      <c r="K203" s="8">
        <v>0</v>
      </c>
      <c r="L203" s="8">
        <v>100000</v>
      </c>
      <c r="M203" s="8">
        <v>1</v>
      </c>
      <c r="N203" s="8">
        <v>1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5</v>
      </c>
      <c r="V203" s="20">
        <v>2</v>
      </c>
      <c r="W203" s="8">
        <v>1</v>
      </c>
      <c r="X203" s="8">
        <v>0</v>
      </c>
      <c r="Y203" s="8">
        <v>61</v>
      </c>
      <c r="Z203" s="8">
        <v>3</v>
      </c>
      <c r="AA203" s="8">
        <v>0</v>
      </c>
      <c r="AB203" s="8">
        <v>0</v>
      </c>
      <c r="AC203" s="8">
        <v>0</v>
      </c>
      <c r="AD203" s="8">
        <v>0</v>
      </c>
      <c r="AE203" s="21" t="s">
        <v>69</v>
      </c>
      <c r="AF203" s="21" t="s">
        <v>210</v>
      </c>
      <c r="AG203" s="8">
        <v>0</v>
      </c>
      <c r="AH203" s="21">
        <v>23477</v>
      </c>
      <c r="AI203" s="8">
        <v>0</v>
      </c>
      <c r="AJ203" s="8">
        <v>1</v>
      </c>
      <c r="AK203" s="8"/>
      <c r="AL203" s="21">
        <v>23477</v>
      </c>
      <c r="AM203" s="21">
        <v>0</v>
      </c>
      <c r="AN203" s="21">
        <v>1</v>
      </c>
      <c r="AO203" s="21">
        <v>1</v>
      </c>
      <c r="AP203" s="21">
        <v>0</v>
      </c>
      <c r="AQ203" s="21">
        <v>6000</v>
      </c>
      <c r="AR203" s="24">
        <v>0</v>
      </c>
      <c r="AS203" s="21">
        <v>11</v>
      </c>
      <c r="AT203" s="21">
        <v>0</v>
      </c>
      <c r="AU203" s="21">
        <v>0</v>
      </c>
      <c r="AV203" s="21">
        <v>0</v>
      </c>
      <c r="AW203" s="22">
        <v>0</v>
      </c>
      <c r="AX203" s="21">
        <v>1</v>
      </c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</row>
    <row r="204" spans="1:255" s="26" customFormat="1" ht="15.6">
      <c r="A204" s="22">
        <v>23478</v>
      </c>
      <c r="B204" s="8" t="s">
        <v>307</v>
      </c>
      <c r="C204" s="118" t="s">
        <v>308</v>
      </c>
      <c r="D204" s="8">
        <v>507</v>
      </c>
      <c r="E204" s="8">
        <v>3</v>
      </c>
      <c r="F204" s="8">
        <v>0</v>
      </c>
      <c r="G204" s="8">
        <v>1</v>
      </c>
      <c r="H204" s="8">
        <v>1</v>
      </c>
      <c r="I204" s="8">
        <v>1</v>
      </c>
      <c r="J204" s="8">
        <v>100000</v>
      </c>
      <c r="K204" s="8">
        <v>0</v>
      </c>
      <c r="L204" s="8">
        <v>100000</v>
      </c>
      <c r="M204" s="8">
        <v>1</v>
      </c>
      <c r="N204" s="8">
        <v>1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5</v>
      </c>
      <c r="V204" s="20">
        <v>2</v>
      </c>
      <c r="W204" s="8">
        <v>1</v>
      </c>
      <c r="X204" s="8">
        <v>0</v>
      </c>
      <c r="Y204" s="8">
        <v>53</v>
      </c>
      <c r="Z204" s="8">
        <v>2</v>
      </c>
      <c r="AA204" s="8">
        <v>0</v>
      </c>
      <c r="AB204" s="8">
        <v>0</v>
      </c>
      <c r="AC204" s="8">
        <v>0</v>
      </c>
      <c r="AD204" s="8">
        <v>0</v>
      </c>
      <c r="AE204" s="21" t="s">
        <v>69</v>
      </c>
      <c r="AF204" s="21" t="s">
        <v>210</v>
      </c>
      <c r="AG204" s="8">
        <v>0</v>
      </c>
      <c r="AH204" s="21">
        <v>23478</v>
      </c>
      <c r="AI204" s="8">
        <v>0</v>
      </c>
      <c r="AJ204" s="8">
        <v>1</v>
      </c>
      <c r="AK204" s="8"/>
      <c r="AL204" s="21">
        <v>23478</v>
      </c>
      <c r="AM204" s="21">
        <v>0</v>
      </c>
      <c r="AN204" s="21">
        <v>1</v>
      </c>
      <c r="AO204" s="21">
        <v>1</v>
      </c>
      <c r="AP204" s="21">
        <v>0</v>
      </c>
      <c r="AQ204" s="21">
        <v>6000</v>
      </c>
      <c r="AR204" s="24">
        <v>0</v>
      </c>
      <c r="AS204" s="21">
        <v>9</v>
      </c>
      <c r="AT204" s="21">
        <v>0</v>
      </c>
      <c r="AU204" s="21">
        <v>0</v>
      </c>
      <c r="AV204" s="21">
        <v>0</v>
      </c>
      <c r="AW204" s="22">
        <v>0</v>
      </c>
      <c r="AX204" s="21">
        <v>0</v>
      </c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</row>
    <row r="205" spans="1:255" s="9" customFormat="1" ht="15.6">
      <c r="A205" s="22">
        <v>23479</v>
      </c>
      <c r="B205" s="22" t="s">
        <v>309</v>
      </c>
      <c r="C205" s="119" t="s">
        <v>310</v>
      </c>
      <c r="D205" s="22">
        <v>1500</v>
      </c>
      <c r="E205" s="41">
        <v>4</v>
      </c>
      <c r="F205" s="22">
        <v>0</v>
      </c>
      <c r="G205" s="22">
        <v>1</v>
      </c>
      <c r="H205" s="22">
        <v>1</v>
      </c>
      <c r="I205" s="8">
        <v>0</v>
      </c>
      <c r="J205" s="120">
        <v>100000</v>
      </c>
      <c r="K205" s="22">
        <v>0</v>
      </c>
      <c r="L205" s="22">
        <v>1</v>
      </c>
      <c r="M205" s="22">
        <v>1</v>
      </c>
      <c r="N205" s="22">
        <v>1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5</v>
      </c>
      <c r="V205" s="22">
        <v>2</v>
      </c>
      <c r="W205" s="22">
        <v>1</v>
      </c>
      <c r="X205" s="22">
        <v>0</v>
      </c>
      <c r="Y205" s="22">
        <v>3</v>
      </c>
      <c r="Z205" s="99">
        <v>2025</v>
      </c>
      <c r="AA205" s="22">
        <v>0</v>
      </c>
      <c r="AB205" s="22">
        <v>0</v>
      </c>
      <c r="AC205" s="22">
        <v>0</v>
      </c>
      <c r="AD205" s="22">
        <v>0</v>
      </c>
      <c r="AE205" s="22" t="s">
        <v>69</v>
      </c>
      <c r="AF205" s="43" t="s">
        <v>311</v>
      </c>
      <c r="AG205" s="22">
        <v>0</v>
      </c>
      <c r="AH205" s="22">
        <f t="shared" ref="AH205:AH251" si="9">A205</f>
        <v>23479</v>
      </c>
      <c r="AI205" s="22">
        <v>0</v>
      </c>
      <c r="AJ205" s="22">
        <v>1</v>
      </c>
      <c r="AK205" s="22"/>
      <c r="AL205" s="21">
        <v>23479</v>
      </c>
      <c r="AM205" s="21">
        <v>0</v>
      </c>
      <c r="AN205" s="21">
        <v>1</v>
      </c>
      <c r="AO205" s="21">
        <v>1</v>
      </c>
      <c r="AP205" s="21">
        <v>0</v>
      </c>
      <c r="AQ205" s="21">
        <v>18000</v>
      </c>
      <c r="AR205" s="24">
        <v>0</v>
      </c>
      <c r="AS205" s="21">
        <v>0</v>
      </c>
      <c r="AT205" s="21">
        <v>0</v>
      </c>
      <c r="AU205" s="21">
        <v>0</v>
      </c>
      <c r="AV205" s="21">
        <v>0</v>
      </c>
      <c r="AW205" s="22">
        <v>1</v>
      </c>
      <c r="AX205" s="21">
        <v>0</v>
      </c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5"/>
      <c r="BK205" s="4"/>
      <c r="BL205" s="4"/>
      <c r="BM205" s="4"/>
      <c r="BN205" s="4"/>
      <c r="BO205" s="4"/>
      <c r="BP205" s="4"/>
      <c r="BQ205" s="5"/>
      <c r="BR205" s="4"/>
      <c r="BS205" s="4"/>
      <c r="BT205" s="4"/>
      <c r="BU205" s="4"/>
      <c r="BV205" s="4"/>
      <c r="CB205" s="19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</row>
    <row r="206" spans="1:255" s="9" customFormat="1" ht="15.6">
      <c r="A206" s="22">
        <v>23480</v>
      </c>
      <c r="B206" s="22" t="s">
        <v>312</v>
      </c>
      <c r="C206" s="119" t="s">
        <v>313</v>
      </c>
      <c r="D206" s="22">
        <v>1500</v>
      </c>
      <c r="E206" s="41">
        <v>4</v>
      </c>
      <c r="F206" s="22">
        <v>0</v>
      </c>
      <c r="G206" s="22">
        <v>1</v>
      </c>
      <c r="H206" s="22">
        <v>1</v>
      </c>
      <c r="I206" s="8">
        <v>0</v>
      </c>
      <c r="J206" s="120">
        <v>100000</v>
      </c>
      <c r="K206" s="22">
        <v>0</v>
      </c>
      <c r="L206" s="22">
        <v>1</v>
      </c>
      <c r="M206" s="22">
        <v>1</v>
      </c>
      <c r="N206" s="22">
        <v>1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5</v>
      </c>
      <c r="V206" s="22">
        <v>2</v>
      </c>
      <c r="W206" s="22">
        <v>1</v>
      </c>
      <c r="X206" s="22">
        <v>0</v>
      </c>
      <c r="Y206" s="22">
        <v>3</v>
      </c>
      <c r="Z206" s="99">
        <v>2026</v>
      </c>
      <c r="AA206" s="22">
        <v>0</v>
      </c>
      <c r="AB206" s="22">
        <v>0</v>
      </c>
      <c r="AC206" s="22">
        <v>0</v>
      </c>
      <c r="AD206" s="22">
        <v>0</v>
      </c>
      <c r="AE206" s="22" t="s">
        <v>69</v>
      </c>
      <c r="AF206" s="43" t="s">
        <v>314</v>
      </c>
      <c r="AG206" s="22">
        <v>0</v>
      </c>
      <c r="AH206" s="22">
        <f t="shared" si="9"/>
        <v>23480</v>
      </c>
      <c r="AI206" s="22">
        <v>0</v>
      </c>
      <c r="AJ206" s="22">
        <v>1</v>
      </c>
      <c r="AK206" s="22"/>
      <c r="AL206" s="21">
        <f t="shared" ref="AL206:AL251" si="10">AH206</f>
        <v>23480</v>
      </c>
      <c r="AM206" s="21">
        <v>0</v>
      </c>
      <c r="AN206" s="21">
        <v>1</v>
      </c>
      <c r="AO206" s="21">
        <v>1</v>
      </c>
      <c r="AP206" s="21">
        <v>0</v>
      </c>
      <c r="AQ206" s="21">
        <v>18000</v>
      </c>
      <c r="AR206" s="24">
        <v>0</v>
      </c>
      <c r="AS206" s="21">
        <v>0</v>
      </c>
      <c r="AT206" s="21">
        <v>0</v>
      </c>
      <c r="AU206" s="21">
        <v>0</v>
      </c>
      <c r="AV206" s="21">
        <v>0</v>
      </c>
      <c r="AW206" s="22">
        <v>1</v>
      </c>
      <c r="AX206" s="21">
        <v>0</v>
      </c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5"/>
      <c r="BK206" s="4"/>
      <c r="BL206" s="4"/>
      <c r="BM206" s="4"/>
      <c r="BN206" s="4"/>
      <c r="BO206" s="4"/>
      <c r="BP206" s="4"/>
      <c r="BQ206" s="5"/>
      <c r="BR206" s="4"/>
      <c r="BS206" s="4"/>
      <c r="BT206" s="4"/>
      <c r="BU206" s="4"/>
      <c r="BV206" s="4"/>
      <c r="CB206" s="19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</row>
    <row r="207" spans="1:255" s="9" customFormat="1" ht="15.6">
      <c r="A207" s="22">
        <v>23481</v>
      </c>
      <c r="B207" s="22" t="s">
        <v>315</v>
      </c>
      <c r="C207" s="119" t="s">
        <v>316</v>
      </c>
      <c r="D207" s="22">
        <v>1500</v>
      </c>
      <c r="E207" s="41">
        <v>4</v>
      </c>
      <c r="F207" s="22">
        <v>0</v>
      </c>
      <c r="G207" s="22">
        <v>1</v>
      </c>
      <c r="H207" s="22">
        <v>1</v>
      </c>
      <c r="I207" s="8">
        <v>0</v>
      </c>
      <c r="J207" s="120">
        <v>100000</v>
      </c>
      <c r="K207" s="22">
        <v>0</v>
      </c>
      <c r="L207" s="22">
        <v>1</v>
      </c>
      <c r="M207" s="22">
        <v>1</v>
      </c>
      <c r="N207" s="22">
        <v>1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5</v>
      </c>
      <c r="V207" s="22">
        <v>2</v>
      </c>
      <c r="W207" s="22">
        <v>1</v>
      </c>
      <c r="X207" s="22">
        <v>0</v>
      </c>
      <c r="Y207" s="22">
        <v>3</v>
      </c>
      <c r="Z207" s="99">
        <v>2027</v>
      </c>
      <c r="AA207" s="22">
        <v>0</v>
      </c>
      <c r="AB207" s="22">
        <v>0</v>
      </c>
      <c r="AC207" s="22">
        <v>0</v>
      </c>
      <c r="AD207" s="22">
        <v>0</v>
      </c>
      <c r="AE207" s="22" t="s">
        <v>69</v>
      </c>
      <c r="AF207" s="44" t="s">
        <v>317</v>
      </c>
      <c r="AG207" s="22">
        <v>0</v>
      </c>
      <c r="AH207" s="22">
        <f t="shared" si="9"/>
        <v>23481</v>
      </c>
      <c r="AI207" s="22">
        <v>0</v>
      </c>
      <c r="AJ207" s="22">
        <v>1</v>
      </c>
      <c r="AK207" s="22"/>
      <c r="AL207" s="21">
        <f t="shared" si="10"/>
        <v>23481</v>
      </c>
      <c r="AM207" s="21">
        <v>0</v>
      </c>
      <c r="AN207" s="21">
        <v>1</v>
      </c>
      <c r="AO207" s="21">
        <v>1</v>
      </c>
      <c r="AP207" s="21">
        <v>0</v>
      </c>
      <c r="AQ207" s="21">
        <v>18000</v>
      </c>
      <c r="AR207" s="24">
        <v>0</v>
      </c>
      <c r="AS207" s="21">
        <v>0</v>
      </c>
      <c r="AT207" s="21">
        <v>0</v>
      </c>
      <c r="AU207" s="21">
        <v>0</v>
      </c>
      <c r="AV207" s="21">
        <v>0</v>
      </c>
      <c r="AW207" s="22">
        <v>1</v>
      </c>
      <c r="AX207" s="21">
        <v>0</v>
      </c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5"/>
      <c r="BK207" s="4"/>
      <c r="BL207" s="4"/>
      <c r="BM207" s="4"/>
      <c r="BN207" s="4"/>
      <c r="BO207" s="4"/>
      <c r="BP207" s="4"/>
      <c r="BQ207" s="5"/>
      <c r="BR207" s="4"/>
      <c r="BS207" s="4"/>
      <c r="BT207" s="4"/>
      <c r="BU207" s="4"/>
      <c r="BV207" s="4"/>
      <c r="CB207" s="19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</row>
    <row r="208" spans="1:255" s="9" customFormat="1" ht="15.6">
      <c r="A208" s="22">
        <v>23482</v>
      </c>
      <c r="B208" s="22" t="s">
        <v>318</v>
      </c>
      <c r="C208" s="119" t="s">
        <v>319</v>
      </c>
      <c r="D208" s="120">
        <v>1500</v>
      </c>
      <c r="E208" s="41">
        <v>3</v>
      </c>
      <c r="F208" s="120">
        <v>0</v>
      </c>
      <c r="G208" s="120">
        <v>1</v>
      </c>
      <c r="H208" s="120">
        <v>1</v>
      </c>
      <c r="I208" s="8">
        <v>0</v>
      </c>
      <c r="J208" s="120">
        <v>100000</v>
      </c>
      <c r="K208" s="120">
        <v>0</v>
      </c>
      <c r="L208" s="120">
        <v>100000</v>
      </c>
      <c r="M208" s="120">
        <v>1</v>
      </c>
      <c r="N208" s="120">
        <v>1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5</v>
      </c>
      <c r="V208" s="120">
        <v>2</v>
      </c>
      <c r="W208" s="120">
        <v>1</v>
      </c>
      <c r="X208" s="120">
        <v>0</v>
      </c>
      <c r="Y208" s="120">
        <v>3</v>
      </c>
      <c r="Z208" s="99">
        <v>2028</v>
      </c>
      <c r="AA208" s="120">
        <v>0</v>
      </c>
      <c r="AB208" s="120">
        <v>0</v>
      </c>
      <c r="AC208" s="120">
        <v>0</v>
      </c>
      <c r="AD208" s="120">
        <v>0</v>
      </c>
      <c r="AE208" s="120" t="s">
        <v>69</v>
      </c>
      <c r="AF208" s="121" t="s">
        <v>320</v>
      </c>
      <c r="AG208" s="120">
        <v>0</v>
      </c>
      <c r="AH208" s="22">
        <f t="shared" si="9"/>
        <v>23482</v>
      </c>
      <c r="AI208" s="120">
        <v>0</v>
      </c>
      <c r="AJ208" s="120">
        <v>1</v>
      </c>
      <c r="AK208" s="120"/>
      <c r="AL208" s="21">
        <f t="shared" si="10"/>
        <v>23482</v>
      </c>
      <c r="AM208" s="120">
        <v>0</v>
      </c>
      <c r="AN208" s="21">
        <v>1</v>
      </c>
      <c r="AO208" s="21">
        <v>1</v>
      </c>
      <c r="AP208" s="120">
        <v>0</v>
      </c>
      <c r="AQ208" s="21">
        <v>6000</v>
      </c>
      <c r="AR208" s="24">
        <v>0</v>
      </c>
      <c r="AS208" s="120">
        <v>18</v>
      </c>
      <c r="AT208" s="21">
        <v>0</v>
      </c>
      <c r="AU208" s="21">
        <v>0</v>
      </c>
      <c r="AV208" s="21">
        <v>0</v>
      </c>
      <c r="AW208" s="22">
        <v>1</v>
      </c>
      <c r="AX208" s="21">
        <v>0</v>
      </c>
      <c r="AY208" s="42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2"/>
      <c r="BK208" s="42"/>
      <c r="BL208" s="42"/>
      <c r="BM208" s="42"/>
      <c r="BN208" s="42"/>
      <c r="BO208" s="42"/>
      <c r="BP208" s="42"/>
      <c r="BQ208" s="5"/>
      <c r="BR208" s="42"/>
      <c r="BS208" s="4"/>
      <c r="BT208" s="42"/>
      <c r="BU208" s="42"/>
      <c r="BV208" s="42"/>
      <c r="BX208" s="42"/>
      <c r="BY208" s="42"/>
      <c r="BZ208" s="42"/>
      <c r="CA208" s="42"/>
      <c r="CB208" s="45"/>
      <c r="CC208" s="42"/>
      <c r="CG208" s="42"/>
      <c r="CH208" s="42"/>
      <c r="CI208" s="42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</row>
    <row r="209" spans="1:255" s="9" customFormat="1" ht="15.6">
      <c r="A209" s="22">
        <v>23483</v>
      </c>
      <c r="B209" s="22" t="s">
        <v>321</v>
      </c>
      <c r="C209" s="122" t="s">
        <v>322</v>
      </c>
      <c r="D209" s="120">
        <v>1500</v>
      </c>
      <c r="E209" s="41">
        <v>4</v>
      </c>
      <c r="F209" s="120">
        <v>0</v>
      </c>
      <c r="G209" s="120">
        <v>1</v>
      </c>
      <c r="H209" s="120">
        <v>1</v>
      </c>
      <c r="I209" s="8">
        <v>0</v>
      </c>
      <c r="J209" s="120">
        <v>100000</v>
      </c>
      <c r="K209" s="120">
        <v>0</v>
      </c>
      <c r="L209" s="120">
        <v>100000</v>
      </c>
      <c r="M209" s="120">
        <v>1</v>
      </c>
      <c r="N209" s="120">
        <v>1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5</v>
      </c>
      <c r="V209" s="120">
        <v>2</v>
      </c>
      <c r="W209" s="120">
        <v>1</v>
      </c>
      <c r="X209" s="120">
        <v>0</v>
      </c>
      <c r="Y209" s="120">
        <v>3</v>
      </c>
      <c r="Z209" s="99">
        <v>2029</v>
      </c>
      <c r="AA209" s="120">
        <v>0</v>
      </c>
      <c r="AB209" s="120">
        <v>0</v>
      </c>
      <c r="AC209" s="120">
        <v>0</v>
      </c>
      <c r="AD209" s="120">
        <v>0</v>
      </c>
      <c r="AE209" s="120" t="s">
        <v>69</v>
      </c>
      <c r="AF209" s="46" t="s">
        <v>323</v>
      </c>
      <c r="AG209" s="120">
        <v>0</v>
      </c>
      <c r="AH209" s="22">
        <f t="shared" si="9"/>
        <v>23483</v>
      </c>
      <c r="AI209" s="120">
        <v>0</v>
      </c>
      <c r="AJ209" s="120">
        <v>1</v>
      </c>
      <c r="AK209" s="120"/>
      <c r="AL209" s="21">
        <f t="shared" si="10"/>
        <v>23483</v>
      </c>
      <c r="AM209" s="120">
        <v>0</v>
      </c>
      <c r="AN209" s="21">
        <v>1</v>
      </c>
      <c r="AO209" s="21">
        <v>1</v>
      </c>
      <c r="AP209" s="120">
        <v>0</v>
      </c>
      <c r="AQ209" s="21">
        <v>18000</v>
      </c>
      <c r="AR209" s="24">
        <v>0</v>
      </c>
      <c r="AS209" s="120">
        <v>18</v>
      </c>
      <c r="AT209" s="21">
        <v>0</v>
      </c>
      <c r="AU209" s="21">
        <v>0</v>
      </c>
      <c r="AV209" s="21">
        <v>0</v>
      </c>
      <c r="AW209" s="22">
        <v>1</v>
      </c>
      <c r="AX209" s="21">
        <v>0</v>
      </c>
      <c r="AY209" s="42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2"/>
      <c r="BK209" s="42"/>
      <c r="BL209" s="42"/>
      <c r="BM209" s="42"/>
      <c r="BN209" s="42"/>
      <c r="BO209" s="42"/>
      <c r="BP209" s="42"/>
      <c r="BQ209" s="5"/>
      <c r="BR209" s="42"/>
      <c r="BS209" s="4"/>
      <c r="BT209" s="42"/>
      <c r="BU209" s="42"/>
      <c r="BV209" s="42"/>
      <c r="BX209" s="42"/>
      <c r="BY209" s="42"/>
      <c r="BZ209" s="42"/>
      <c r="CA209" s="42"/>
      <c r="CB209" s="45"/>
      <c r="CC209" s="42"/>
      <c r="CG209" s="42"/>
      <c r="CH209" s="42"/>
      <c r="CI209" s="42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</row>
    <row r="210" spans="1:255" s="9" customFormat="1" ht="24">
      <c r="A210" s="22">
        <v>23484</v>
      </c>
      <c r="B210" s="123" t="s">
        <v>324</v>
      </c>
      <c r="C210" s="119" t="s">
        <v>325</v>
      </c>
      <c r="D210" s="120">
        <v>1500</v>
      </c>
      <c r="E210" s="41">
        <v>3</v>
      </c>
      <c r="F210" s="120">
        <v>0</v>
      </c>
      <c r="G210" s="120">
        <v>1</v>
      </c>
      <c r="H210" s="120">
        <v>1</v>
      </c>
      <c r="I210" s="8">
        <v>0</v>
      </c>
      <c r="J210" s="120">
        <v>100000</v>
      </c>
      <c r="K210" s="120">
        <v>0</v>
      </c>
      <c r="L210" s="120">
        <v>100000</v>
      </c>
      <c r="M210" s="120">
        <v>1</v>
      </c>
      <c r="N210" s="120">
        <v>1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5</v>
      </c>
      <c r="V210" s="120">
        <v>2</v>
      </c>
      <c r="W210" s="120">
        <v>1</v>
      </c>
      <c r="X210" s="120">
        <v>0</v>
      </c>
      <c r="Y210" s="120">
        <v>3</v>
      </c>
      <c r="Z210" s="99">
        <v>2030</v>
      </c>
      <c r="AA210" s="120">
        <v>0</v>
      </c>
      <c r="AB210" s="120">
        <v>0</v>
      </c>
      <c r="AC210" s="120">
        <v>0</v>
      </c>
      <c r="AD210" s="120">
        <v>0</v>
      </c>
      <c r="AE210" s="120" t="s">
        <v>69</v>
      </c>
      <c r="AF210" s="47" t="s">
        <v>326</v>
      </c>
      <c r="AG210" s="120">
        <v>0</v>
      </c>
      <c r="AH210" s="22">
        <f t="shared" si="9"/>
        <v>23484</v>
      </c>
      <c r="AI210" s="120">
        <v>0</v>
      </c>
      <c r="AJ210" s="120">
        <v>1</v>
      </c>
      <c r="AK210" s="120"/>
      <c r="AL210" s="21">
        <f t="shared" si="10"/>
        <v>23484</v>
      </c>
      <c r="AM210" s="120">
        <v>0</v>
      </c>
      <c r="AN210" s="21">
        <v>1</v>
      </c>
      <c r="AO210" s="21">
        <v>1</v>
      </c>
      <c r="AP210" s="120">
        <v>0</v>
      </c>
      <c r="AQ210" s="21">
        <v>6000</v>
      </c>
      <c r="AR210" s="24">
        <v>0</v>
      </c>
      <c r="AS210" s="120">
        <v>18</v>
      </c>
      <c r="AT210" s="21">
        <v>0</v>
      </c>
      <c r="AU210" s="21">
        <v>0</v>
      </c>
      <c r="AV210" s="21">
        <v>0</v>
      </c>
      <c r="AW210" s="22">
        <v>1</v>
      </c>
      <c r="AX210" s="21">
        <v>0</v>
      </c>
      <c r="AY210" s="42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2"/>
      <c r="BK210" s="42"/>
      <c r="BL210" s="42"/>
      <c r="BM210" s="42"/>
      <c r="BN210" s="42"/>
      <c r="BO210" s="42"/>
      <c r="BP210" s="42"/>
      <c r="BQ210" s="5"/>
      <c r="BR210" s="42"/>
      <c r="BS210" s="4"/>
      <c r="BT210" s="42"/>
      <c r="BU210" s="42"/>
      <c r="BV210" s="42"/>
      <c r="BX210" s="42"/>
      <c r="BY210" s="42"/>
      <c r="BZ210" s="42"/>
      <c r="CA210" s="42"/>
      <c r="CB210" s="45"/>
      <c r="CC210" s="42"/>
      <c r="CG210" s="42"/>
      <c r="CH210" s="42"/>
      <c r="CI210" s="42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</row>
    <row r="211" spans="1:255" s="9" customFormat="1" ht="15.6">
      <c r="A211" s="22">
        <v>23485</v>
      </c>
      <c r="B211" s="22" t="s">
        <v>327</v>
      </c>
      <c r="C211" s="119" t="s">
        <v>328</v>
      </c>
      <c r="D211" s="21">
        <v>1500</v>
      </c>
      <c r="E211" s="41">
        <v>4</v>
      </c>
      <c r="F211" s="21">
        <v>0</v>
      </c>
      <c r="G211" s="21">
        <v>1</v>
      </c>
      <c r="H211" s="21">
        <v>1</v>
      </c>
      <c r="I211" s="8">
        <v>0</v>
      </c>
      <c r="J211" s="21">
        <v>100000</v>
      </c>
      <c r="K211" s="21">
        <v>0</v>
      </c>
      <c r="L211" s="21">
        <v>100000</v>
      </c>
      <c r="M211" s="21">
        <v>1</v>
      </c>
      <c r="N211" s="21">
        <v>1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5</v>
      </c>
      <c r="V211" s="21">
        <v>2</v>
      </c>
      <c r="W211" s="21">
        <v>1</v>
      </c>
      <c r="X211" s="21">
        <v>0</v>
      </c>
      <c r="Y211" s="21">
        <v>3</v>
      </c>
      <c r="Z211" s="99">
        <v>2031</v>
      </c>
      <c r="AA211" s="21">
        <v>0</v>
      </c>
      <c r="AB211" s="21">
        <v>0</v>
      </c>
      <c r="AC211" s="21">
        <v>0</v>
      </c>
      <c r="AD211" s="21">
        <v>0</v>
      </c>
      <c r="AE211" s="21" t="s">
        <v>69</v>
      </c>
      <c r="AF211" s="43" t="s">
        <v>329</v>
      </c>
      <c r="AG211" s="21">
        <v>0</v>
      </c>
      <c r="AH211" s="21">
        <f t="shared" si="9"/>
        <v>23485</v>
      </c>
      <c r="AI211" s="21">
        <v>0</v>
      </c>
      <c r="AJ211" s="21">
        <v>1</v>
      </c>
      <c r="AK211" s="21"/>
      <c r="AL211" s="21">
        <f t="shared" si="10"/>
        <v>23485</v>
      </c>
      <c r="AM211" s="21">
        <v>0</v>
      </c>
      <c r="AN211" s="21">
        <v>1</v>
      </c>
      <c r="AO211" s="21">
        <v>1</v>
      </c>
      <c r="AP211" s="21">
        <v>0</v>
      </c>
      <c r="AQ211" s="21">
        <v>18000</v>
      </c>
      <c r="AR211" s="24">
        <v>0</v>
      </c>
      <c r="AS211" s="21">
        <v>0</v>
      </c>
      <c r="AT211" s="21">
        <v>0</v>
      </c>
      <c r="AU211" s="21">
        <v>0</v>
      </c>
      <c r="AV211" s="21">
        <v>0</v>
      </c>
      <c r="AW211" s="22">
        <v>1</v>
      </c>
      <c r="AX211" s="21">
        <v>0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Q211" s="5"/>
      <c r="CB211" s="19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</row>
    <row r="212" spans="1:255" s="9" customFormat="1" ht="15.6">
      <c r="A212" s="22">
        <v>23486</v>
      </c>
      <c r="B212" s="22" t="s">
        <v>330</v>
      </c>
      <c r="C212" s="122" t="s">
        <v>331</v>
      </c>
      <c r="D212" s="21">
        <v>1500</v>
      </c>
      <c r="E212" s="41">
        <v>3</v>
      </c>
      <c r="F212" s="21">
        <v>0</v>
      </c>
      <c r="G212" s="21">
        <v>1</v>
      </c>
      <c r="H212" s="21">
        <v>1</v>
      </c>
      <c r="I212" s="8">
        <v>0</v>
      </c>
      <c r="J212" s="21">
        <v>100000</v>
      </c>
      <c r="K212" s="21">
        <v>0</v>
      </c>
      <c r="L212" s="21">
        <v>100000</v>
      </c>
      <c r="M212" s="21">
        <v>1</v>
      </c>
      <c r="N212" s="21">
        <v>1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v>0</v>
      </c>
      <c r="U212" s="21">
        <v>5</v>
      </c>
      <c r="V212" s="21">
        <v>2</v>
      </c>
      <c r="W212" s="21">
        <v>1</v>
      </c>
      <c r="X212" s="21">
        <v>0</v>
      </c>
      <c r="Y212" s="21">
        <v>3</v>
      </c>
      <c r="Z212" s="99">
        <v>2032</v>
      </c>
      <c r="AA212" s="21">
        <v>0</v>
      </c>
      <c r="AB212" s="21">
        <v>0</v>
      </c>
      <c r="AC212" s="21">
        <v>0</v>
      </c>
      <c r="AD212" s="21">
        <v>0</v>
      </c>
      <c r="AE212" s="21" t="s">
        <v>69</v>
      </c>
      <c r="AF212" s="47" t="s">
        <v>332</v>
      </c>
      <c r="AG212" s="21">
        <v>0</v>
      </c>
      <c r="AH212" s="21">
        <f t="shared" si="9"/>
        <v>23486</v>
      </c>
      <c r="AI212" s="21">
        <v>0</v>
      </c>
      <c r="AJ212" s="21">
        <v>1</v>
      </c>
      <c r="AK212" s="21"/>
      <c r="AL212" s="21">
        <f t="shared" si="10"/>
        <v>23486</v>
      </c>
      <c r="AM212" s="21">
        <v>0</v>
      </c>
      <c r="AN212" s="21">
        <v>1</v>
      </c>
      <c r="AO212" s="21">
        <v>1</v>
      </c>
      <c r="AP212" s="21">
        <v>0</v>
      </c>
      <c r="AQ212" s="21">
        <v>6000</v>
      </c>
      <c r="AR212" s="24">
        <v>0</v>
      </c>
      <c r="AS212" s="21">
        <v>0</v>
      </c>
      <c r="AT212" s="21">
        <v>0</v>
      </c>
      <c r="AU212" s="21">
        <v>0</v>
      </c>
      <c r="AV212" s="21">
        <v>0</v>
      </c>
      <c r="AW212" s="22">
        <v>1</v>
      </c>
      <c r="AX212" s="21">
        <v>0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Q212" s="5"/>
      <c r="CB212" s="19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</row>
    <row r="213" spans="1:255" s="9" customFormat="1" ht="15.6">
      <c r="A213" s="22">
        <v>23487</v>
      </c>
      <c r="B213" s="22" t="s">
        <v>333</v>
      </c>
      <c r="C213" s="124" t="s">
        <v>334</v>
      </c>
      <c r="D213" s="22">
        <v>1500</v>
      </c>
      <c r="E213" s="41">
        <v>4</v>
      </c>
      <c r="F213" s="22">
        <v>0</v>
      </c>
      <c r="G213" s="22">
        <v>1</v>
      </c>
      <c r="H213" s="22">
        <v>1</v>
      </c>
      <c r="I213" s="8">
        <v>0</v>
      </c>
      <c r="J213" s="120">
        <v>100000</v>
      </c>
      <c r="K213" s="22">
        <v>0</v>
      </c>
      <c r="L213" s="22">
        <v>1</v>
      </c>
      <c r="M213" s="22">
        <v>1</v>
      </c>
      <c r="N213" s="22">
        <v>1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5</v>
      </c>
      <c r="V213" s="22">
        <v>2</v>
      </c>
      <c r="W213" s="22">
        <v>1</v>
      </c>
      <c r="X213" s="22">
        <v>0</v>
      </c>
      <c r="Y213" s="22">
        <v>3</v>
      </c>
      <c r="Z213" s="99">
        <v>2033</v>
      </c>
      <c r="AA213" s="22">
        <v>0</v>
      </c>
      <c r="AB213" s="22">
        <v>0</v>
      </c>
      <c r="AC213" s="22">
        <v>0</v>
      </c>
      <c r="AD213" s="22">
        <v>0</v>
      </c>
      <c r="AE213" s="22" t="s">
        <v>69</v>
      </c>
      <c r="AF213" s="47" t="s">
        <v>335</v>
      </c>
      <c r="AG213" s="22">
        <v>0</v>
      </c>
      <c r="AH213" s="22">
        <f t="shared" si="9"/>
        <v>23487</v>
      </c>
      <c r="AI213" s="22">
        <v>0</v>
      </c>
      <c r="AJ213" s="22">
        <v>1</v>
      </c>
      <c r="AK213" s="22"/>
      <c r="AL213" s="21">
        <f t="shared" si="10"/>
        <v>23487</v>
      </c>
      <c r="AM213" s="21">
        <v>0</v>
      </c>
      <c r="AN213" s="21">
        <v>1</v>
      </c>
      <c r="AO213" s="21">
        <v>1</v>
      </c>
      <c r="AP213" s="21">
        <v>0</v>
      </c>
      <c r="AQ213" s="21">
        <v>18000</v>
      </c>
      <c r="AR213" s="24">
        <v>0</v>
      </c>
      <c r="AS213" s="21">
        <v>0</v>
      </c>
      <c r="AT213" s="21">
        <v>0</v>
      </c>
      <c r="AU213" s="21">
        <v>0</v>
      </c>
      <c r="AV213" s="21">
        <v>0</v>
      </c>
      <c r="AW213" s="22">
        <v>1</v>
      </c>
      <c r="AX213" s="21">
        <v>0</v>
      </c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5"/>
      <c r="BK213" s="4"/>
      <c r="BL213" s="4"/>
      <c r="BM213" s="4"/>
      <c r="BN213" s="4"/>
      <c r="BO213" s="4"/>
      <c r="BP213" s="4"/>
      <c r="BQ213" s="5"/>
      <c r="BR213" s="4"/>
      <c r="BS213" s="4"/>
      <c r="BT213" s="4"/>
      <c r="BU213" s="4"/>
      <c r="BV213" s="4"/>
      <c r="CB213" s="19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</row>
    <row r="214" spans="1:255" s="9" customFormat="1" ht="15.6">
      <c r="A214" s="22">
        <v>23488</v>
      </c>
      <c r="B214" s="22" t="s">
        <v>336</v>
      </c>
      <c r="C214" s="124" t="s">
        <v>337</v>
      </c>
      <c r="D214" s="22">
        <v>1500</v>
      </c>
      <c r="E214" s="41">
        <v>3</v>
      </c>
      <c r="F214" s="22">
        <v>0</v>
      </c>
      <c r="G214" s="22">
        <v>1</v>
      </c>
      <c r="H214" s="22">
        <v>1</v>
      </c>
      <c r="I214" s="8">
        <v>0</v>
      </c>
      <c r="J214" s="120">
        <v>100000</v>
      </c>
      <c r="K214" s="22">
        <v>0</v>
      </c>
      <c r="L214" s="22">
        <v>1</v>
      </c>
      <c r="M214" s="22">
        <v>1</v>
      </c>
      <c r="N214" s="22">
        <v>1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5</v>
      </c>
      <c r="V214" s="22">
        <v>2</v>
      </c>
      <c r="W214" s="22">
        <v>1</v>
      </c>
      <c r="X214" s="22">
        <v>0</v>
      </c>
      <c r="Y214" s="22">
        <v>3</v>
      </c>
      <c r="Z214" s="99">
        <v>2034</v>
      </c>
      <c r="AA214" s="22">
        <v>0</v>
      </c>
      <c r="AB214" s="22">
        <v>0</v>
      </c>
      <c r="AC214" s="22">
        <v>0</v>
      </c>
      <c r="AD214" s="22">
        <v>0</v>
      </c>
      <c r="AE214" s="22" t="s">
        <v>69</v>
      </c>
      <c r="AF214" s="47" t="s">
        <v>338</v>
      </c>
      <c r="AG214" s="22">
        <v>0</v>
      </c>
      <c r="AH214" s="22">
        <f t="shared" si="9"/>
        <v>23488</v>
      </c>
      <c r="AI214" s="22">
        <v>0</v>
      </c>
      <c r="AJ214" s="22">
        <v>1</v>
      </c>
      <c r="AK214" s="22"/>
      <c r="AL214" s="21">
        <f t="shared" si="10"/>
        <v>23488</v>
      </c>
      <c r="AM214" s="21">
        <v>0</v>
      </c>
      <c r="AN214" s="21">
        <v>1</v>
      </c>
      <c r="AO214" s="21">
        <v>1</v>
      </c>
      <c r="AP214" s="21">
        <v>0</v>
      </c>
      <c r="AQ214" s="21">
        <v>6000</v>
      </c>
      <c r="AR214" s="24">
        <v>0</v>
      </c>
      <c r="AS214" s="21">
        <v>0</v>
      </c>
      <c r="AT214" s="21">
        <v>0</v>
      </c>
      <c r="AU214" s="21">
        <v>0</v>
      </c>
      <c r="AV214" s="21">
        <v>0</v>
      </c>
      <c r="AW214" s="22">
        <v>1</v>
      </c>
      <c r="AX214" s="21">
        <v>0</v>
      </c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/>
      <c r="BK214" s="4"/>
      <c r="BL214" s="4"/>
      <c r="BM214" s="4"/>
      <c r="BN214" s="4"/>
      <c r="BO214" s="4"/>
      <c r="BP214" s="4"/>
      <c r="BQ214" s="5"/>
      <c r="BR214" s="4"/>
      <c r="BS214" s="4"/>
      <c r="BT214" s="4"/>
      <c r="BU214" s="4"/>
      <c r="BV214" s="4"/>
      <c r="CB214" s="19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</row>
    <row r="215" spans="1:255" s="9" customFormat="1" ht="15.6">
      <c r="A215" s="22">
        <v>23489</v>
      </c>
      <c r="B215" s="22" t="s">
        <v>339</v>
      </c>
      <c r="C215" s="119" t="s">
        <v>340</v>
      </c>
      <c r="D215" s="22">
        <v>1500</v>
      </c>
      <c r="E215" s="41">
        <v>4</v>
      </c>
      <c r="F215" s="22">
        <v>0</v>
      </c>
      <c r="G215" s="22">
        <v>1</v>
      </c>
      <c r="H215" s="22">
        <v>1</v>
      </c>
      <c r="I215" s="8">
        <v>0</v>
      </c>
      <c r="J215" s="120">
        <v>100000</v>
      </c>
      <c r="K215" s="22">
        <v>0</v>
      </c>
      <c r="L215" s="22">
        <v>1</v>
      </c>
      <c r="M215" s="22">
        <v>1</v>
      </c>
      <c r="N215" s="22">
        <v>1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5</v>
      </c>
      <c r="V215" s="22">
        <v>2</v>
      </c>
      <c r="W215" s="22">
        <v>1</v>
      </c>
      <c r="X215" s="22">
        <v>0</v>
      </c>
      <c r="Y215" s="22">
        <v>3</v>
      </c>
      <c r="Z215" s="99">
        <v>2035</v>
      </c>
      <c r="AA215" s="22">
        <v>0</v>
      </c>
      <c r="AB215" s="22">
        <v>0</v>
      </c>
      <c r="AC215" s="22">
        <v>0</v>
      </c>
      <c r="AD215" s="22">
        <v>0</v>
      </c>
      <c r="AE215" s="22" t="s">
        <v>69</v>
      </c>
      <c r="AF215" s="43" t="s">
        <v>341</v>
      </c>
      <c r="AG215" s="22">
        <v>0</v>
      </c>
      <c r="AH215" s="22">
        <f t="shared" si="9"/>
        <v>23489</v>
      </c>
      <c r="AI215" s="22">
        <v>0</v>
      </c>
      <c r="AJ215" s="22">
        <v>1</v>
      </c>
      <c r="AK215" s="22"/>
      <c r="AL215" s="21">
        <f t="shared" si="10"/>
        <v>23489</v>
      </c>
      <c r="AM215" s="21">
        <v>0</v>
      </c>
      <c r="AN215" s="21">
        <v>1</v>
      </c>
      <c r="AO215" s="21">
        <v>1</v>
      </c>
      <c r="AP215" s="21">
        <v>0</v>
      </c>
      <c r="AQ215" s="21">
        <v>18000</v>
      </c>
      <c r="AR215" s="24">
        <v>0</v>
      </c>
      <c r="AS215" s="21">
        <v>0</v>
      </c>
      <c r="AT215" s="21">
        <v>0</v>
      </c>
      <c r="AU215" s="21">
        <v>0</v>
      </c>
      <c r="AV215" s="21">
        <v>0</v>
      </c>
      <c r="AW215" s="22">
        <v>1</v>
      </c>
      <c r="AX215" s="21">
        <v>0</v>
      </c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5"/>
      <c r="BK215" s="4"/>
      <c r="BL215" s="4"/>
      <c r="BM215" s="4"/>
      <c r="BN215" s="4"/>
      <c r="BO215" s="4"/>
      <c r="BP215" s="4"/>
      <c r="BQ215" s="5"/>
      <c r="BR215" s="4"/>
      <c r="BS215" s="4"/>
      <c r="BT215" s="4"/>
      <c r="BU215" s="4"/>
      <c r="BV215" s="4"/>
      <c r="CB215" s="19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</row>
    <row r="216" spans="1:255" s="9" customFormat="1" ht="15.6">
      <c r="A216" s="22">
        <v>23490</v>
      </c>
      <c r="B216" s="22" t="s">
        <v>342</v>
      </c>
      <c r="C216" s="119" t="s">
        <v>343</v>
      </c>
      <c r="D216" s="120">
        <v>1500</v>
      </c>
      <c r="E216" s="41">
        <v>3</v>
      </c>
      <c r="F216" s="120">
        <v>0</v>
      </c>
      <c r="G216" s="120">
        <v>1</v>
      </c>
      <c r="H216" s="120">
        <v>1</v>
      </c>
      <c r="I216" s="8">
        <v>0</v>
      </c>
      <c r="J216" s="120">
        <v>100000</v>
      </c>
      <c r="K216" s="120">
        <v>0</v>
      </c>
      <c r="L216" s="120">
        <v>100000</v>
      </c>
      <c r="M216" s="120">
        <v>1</v>
      </c>
      <c r="N216" s="120">
        <v>1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5</v>
      </c>
      <c r="V216" s="120">
        <v>2</v>
      </c>
      <c r="W216" s="120">
        <v>1</v>
      </c>
      <c r="X216" s="120">
        <v>0</v>
      </c>
      <c r="Y216" s="120">
        <v>3</v>
      </c>
      <c r="Z216" s="99">
        <v>2036</v>
      </c>
      <c r="AA216" s="120">
        <v>0</v>
      </c>
      <c r="AB216" s="120">
        <v>0</v>
      </c>
      <c r="AC216" s="120">
        <v>0</v>
      </c>
      <c r="AD216" s="120">
        <v>0</v>
      </c>
      <c r="AE216" s="120" t="s">
        <v>69</v>
      </c>
      <c r="AF216" s="43" t="s">
        <v>344</v>
      </c>
      <c r="AG216" s="120">
        <v>0</v>
      </c>
      <c r="AH216" s="22">
        <f t="shared" si="9"/>
        <v>23490</v>
      </c>
      <c r="AI216" s="120">
        <v>0</v>
      </c>
      <c r="AJ216" s="120">
        <v>1</v>
      </c>
      <c r="AK216" s="120"/>
      <c r="AL216" s="21">
        <f t="shared" si="10"/>
        <v>23490</v>
      </c>
      <c r="AM216" s="120">
        <v>0</v>
      </c>
      <c r="AN216" s="21">
        <v>1</v>
      </c>
      <c r="AO216" s="21">
        <v>1</v>
      </c>
      <c r="AP216" s="120">
        <v>0</v>
      </c>
      <c r="AQ216" s="21">
        <v>6000</v>
      </c>
      <c r="AR216" s="24">
        <v>0</v>
      </c>
      <c r="AS216" s="120">
        <v>18</v>
      </c>
      <c r="AT216" s="21">
        <v>0</v>
      </c>
      <c r="AU216" s="21">
        <v>0</v>
      </c>
      <c r="AV216" s="21">
        <v>0</v>
      </c>
      <c r="AW216" s="22">
        <v>1</v>
      </c>
      <c r="AX216" s="21">
        <v>0</v>
      </c>
      <c r="AY216" s="42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2"/>
      <c r="BK216" s="42"/>
      <c r="BL216" s="42"/>
      <c r="BM216" s="42"/>
      <c r="BN216" s="42"/>
      <c r="BO216" s="42"/>
      <c r="BP216" s="42"/>
      <c r="BQ216" s="5"/>
      <c r="BR216" s="42"/>
      <c r="BS216" s="4"/>
      <c r="BT216" s="42"/>
      <c r="BU216" s="42"/>
      <c r="BV216" s="42"/>
      <c r="BX216" s="42"/>
      <c r="BY216" s="42"/>
      <c r="BZ216" s="42"/>
      <c r="CA216" s="42"/>
      <c r="CB216" s="45"/>
      <c r="CC216" s="42"/>
      <c r="CG216" s="42"/>
      <c r="CH216" s="42"/>
      <c r="CI216" s="42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</row>
    <row r="217" spans="1:255" s="9" customFormat="1" ht="15.6">
      <c r="A217" s="22">
        <v>23491</v>
      </c>
      <c r="B217" s="22" t="s">
        <v>345</v>
      </c>
      <c r="C217" s="119" t="s">
        <v>346</v>
      </c>
      <c r="D217" s="120">
        <v>1500</v>
      </c>
      <c r="E217" s="41">
        <v>4</v>
      </c>
      <c r="F217" s="120">
        <v>0</v>
      </c>
      <c r="G217" s="120">
        <v>1</v>
      </c>
      <c r="H217" s="120">
        <v>1</v>
      </c>
      <c r="I217" s="8">
        <v>0</v>
      </c>
      <c r="J217" s="120">
        <v>100000</v>
      </c>
      <c r="K217" s="120">
        <v>0</v>
      </c>
      <c r="L217" s="120">
        <v>100000</v>
      </c>
      <c r="M217" s="120">
        <v>1</v>
      </c>
      <c r="N217" s="120">
        <v>1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5</v>
      </c>
      <c r="V217" s="120">
        <v>2</v>
      </c>
      <c r="W217" s="120">
        <v>1</v>
      </c>
      <c r="X217" s="120">
        <v>0</v>
      </c>
      <c r="Y217" s="120">
        <v>3</v>
      </c>
      <c r="Z217" s="99">
        <v>2037</v>
      </c>
      <c r="AA217" s="120">
        <v>0</v>
      </c>
      <c r="AB217" s="120">
        <v>0</v>
      </c>
      <c r="AC217" s="120">
        <v>0</v>
      </c>
      <c r="AD217" s="120">
        <v>0</v>
      </c>
      <c r="AE217" s="120" t="s">
        <v>69</v>
      </c>
      <c r="AF217" s="43" t="s">
        <v>347</v>
      </c>
      <c r="AG217" s="120">
        <v>0</v>
      </c>
      <c r="AH217" s="22">
        <f t="shared" si="9"/>
        <v>23491</v>
      </c>
      <c r="AI217" s="120">
        <v>0</v>
      </c>
      <c r="AJ217" s="120">
        <v>1</v>
      </c>
      <c r="AK217" s="120"/>
      <c r="AL217" s="21">
        <f t="shared" si="10"/>
        <v>23491</v>
      </c>
      <c r="AM217" s="120">
        <v>0</v>
      </c>
      <c r="AN217" s="21">
        <v>1</v>
      </c>
      <c r="AO217" s="21">
        <v>1</v>
      </c>
      <c r="AP217" s="120">
        <v>0</v>
      </c>
      <c r="AQ217" s="21">
        <v>18000</v>
      </c>
      <c r="AR217" s="24">
        <v>0</v>
      </c>
      <c r="AS217" s="120">
        <v>18</v>
      </c>
      <c r="AT217" s="21">
        <v>0</v>
      </c>
      <c r="AU217" s="21">
        <v>0</v>
      </c>
      <c r="AV217" s="21">
        <v>0</v>
      </c>
      <c r="AW217" s="22">
        <v>1</v>
      </c>
      <c r="AX217" s="21">
        <v>0</v>
      </c>
      <c r="AY217" s="42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2"/>
      <c r="BK217" s="42"/>
      <c r="BL217" s="42"/>
      <c r="BM217" s="42"/>
      <c r="BN217" s="42"/>
      <c r="BO217" s="42"/>
      <c r="BP217" s="42"/>
      <c r="BQ217" s="5"/>
      <c r="BR217" s="42"/>
      <c r="BS217" s="4"/>
      <c r="BT217" s="42"/>
      <c r="BU217" s="42"/>
      <c r="BV217" s="42"/>
      <c r="BX217" s="42"/>
      <c r="BY217" s="42"/>
      <c r="BZ217" s="42"/>
      <c r="CA217" s="42"/>
      <c r="CB217" s="45"/>
      <c r="CC217" s="42"/>
      <c r="CG217" s="42"/>
      <c r="CH217" s="42"/>
      <c r="CI217" s="42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</row>
    <row r="218" spans="1:255" s="9" customFormat="1" ht="15.6">
      <c r="A218" s="22">
        <v>23492</v>
      </c>
      <c r="B218" s="22" t="s">
        <v>348</v>
      </c>
      <c r="C218" s="125" t="s">
        <v>349</v>
      </c>
      <c r="D218" s="120">
        <v>1500</v>
      </c>
      <c r="E218" s="41">
        <v>3</v>
      </c>
      <c r="F218" s="120">
        <v>0</v>
      </c>
      <c r="G218" s="120">
        <v>1</v>
      </c>
      <c r="H218" s="120">
        <v>1</v>
      </c>
      <c r="I218" s="8">
        <v>0</v>
      </c>
      <c r="J218" s="120">
        <v>100000</v>
      </c>
      <c r="K218" s="120">
        <v>0</v>
      </c>
      <c r="L218" s="120">
        <v>100000</v>
      </c>
      <c r="M218" s="120">
        <v>1</v>
      </c>
      <c r="N218" s="120">
        <v>1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5</v>
      </c>
      <c r="V218" s="120">
        <v>2</v>
      </c>
      <c r="W218" s="120">
        <v>1</v>
      </c>
      <c r="X218" s="120">
        <v>0</v>
      </c>
      <c r="Y218" s="120">
        <v>3</v>
      </c>
      <c r="Z218" s="99">
        <v>2038</v>
      </c>
      <c r="AA218" s="120">
        <v>0</v>
      </c>
      <c r="AB218" s="120">
        <v>0</v>
      </c>
      <c r="AC218" s="120">
        <v>0</v>
      </c>
      <c r="AD218" s="120">
        <v>0</v>
      </c>
      <c r="AE218" s="120" t="s">
        <v>69</v>
      </c>
      <c r="AF218" s="43" t="s">
        <v>350</v>
      </c>
      <c r="AG218" s="120">
        <v>0</v>
      </c>
      <c r="AH218" s="22">
        <f t="shared" si="9"/>
        <v>23492</v>
      </c>
      <c r="AI218" s="120">
        <v>0</v>
      </c>
      <c r="AJ218" s="120">
        <v>1</v>
      </c>
      <c r="AK218" s="120"/>
      <c r="AL218" s="21">
        <f t="shared" si="10"/>
        <v>23492</v>
      </c>
      <c r="AM218" s="120">
        <v>0</v>
      </c>
      <c r="AN218" s="21">
        <v>1</v>
      </c>
      <c r="AO218" s="21">
        <v>1</v>
      </c>
      <c r="AP218" s="120">
        <v>0</v>
      </c>
      <c r="AQ218" s="21">
        <v>6000</v>
      </c>
      <c r="AR218" s="24">
        <v>0</v>
      </c>
      <c r="AS218" s="120">
        <v>18</v>
      </c>
      <c r="AT218" s="21">
        <v>0</v>
      </c>
      <c r="AU218" s="21">
        <v>0</v>
      </c>
      <c r="AV218" s="21">
        <v>0</v>
      </c>
      <c r="AW218" s="22">
        <v>1</v>
      </c>
      <c r="AX218" s="21">
        <v>0</v>
      </c>
      <c r="AY218" s="42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2"/>
      <c r="BK218" s="42"/>
      <c r="BL218" s="42"/>
      <c r="BM218" s="42"/>
      <c r="BN218" s="42"/>
      <c r="BO218" s="42"/>
      <c r="BP218" s="42"/>
      <c r="BQ218" s="5"/>
      <c r="BR218" s="42"/>
      <c r="BS218" s="4"/>
      <c r="BT218" s="42"/>
      <c r="BU218" s="42"/>
      <c r="BV218" s="42"/>
      <c r="BX218" s="42"/>
      <c r="BY218" s="42"/>
      <c r="BZ218" s="42"/>
      <c r="CA218" s="42"/>
      <c r="CB218" s="45"/>
      <c r="CC218" s="42"/>
      <c r="CG218" s="42"/>
      <c r="CH218" s="42"/>
      <c r="CI218" s="42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</row>
    <row r="219" spans="1:255" s="9" customFormat="1" ht="15.6">
      <c r="A219" s="22">
        <v>23493</v>
      </c>
      <c r="B219" s="22" t="s">
        <v>351</v>
      </c>
      <c r="C219" s="126" t="s">
        <v>352</v>
      </c>
      <c r="D219" s="21">
        <v>1500</v>
      </c>
      <c r="E219" s="41">
        <v>3</v>
      </c>
      <c r="F219" s="21">
        <v>0</v>
      </c>
      <c r="G219" s="21">
        <v>1</v>
      </c>
      <c r="H219" s="21">
        <v>1</v>
      </c>
      <c r="I219" s="8">
        <v>0</v>
      </c>
      <c r="J219" s="21">
        <v>100000</v>
      </c>
      <c r="K219" s="21">
        <v>0</v>
      </c>
      <c r="L219" s="21">
        <v>100000</v>
      </c>
      <c r="M219" s="21">
        <v>1</v>
      </c>
      <c r="N219" s="21">
        <v>1</v>
      </c>
      <c r="O219" s="21">
        <v>0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5</v>
      </c>
      <c r="V219" s="21">
        <v>2</v>
      </c>
      <c r="W219" s="21">
        <v>1</v>
      </c>
      <c r="X219" s="21">
        <v>0</v>
      </c>
      <c r="Y219" s="21">
        <v>3</v>
      </c>
      <c r="Z219" s="99">
        <v>3000</v>
      </c>
      <c r="AA219" s="21">
        <v>0</v>
      </c>
      <c r="AB219" s="21">
        <v>0</v>
      </c>
      <c r="AC219" s="21">
        <v>0</v>
      </c>
      <c r="AD219" s="21">
        <v>0</v>
      </c>
      <c r="AE219" s="21" t="s">
        <v>69</v>
      </c>
      <c r="AF219" s="43" t="s">
        <v>353</v>
      </c>
      <c r="AG219" s="21">
        <v>0</v>
      </c>
      <c r="AH219" s="21">
        <f t="shared" si="9"/>
        <v>23493</v>
      </c>
      <c r="AI219" s="21">
        <v>0</v>
      </c>
      <c r="AJ219" s="21">
        <v>1</v>
      </c>
      <c r="AK219" s="21"/>
      <c r="AL219" s="21">
        <f t="shared" si="10"/>
        <v>23493</v>
      </c>
      <c r="AM219" s="21">
        <v>0</v>
      </c>
      <c r="AN219" s="21">
        <v>1</v>
      </c>
      <c r="AO219" s="21">
        <v>1</v>
      </c>
      <c r="AP219" s="21">
        <v>0</v>
      </c>
      <c r="AQ219" s="21">
        <v>6000</v>
      </c>
      <c r="AR219" s="24">
        <v>0</v>
      </c>
      <c r="AS219" s="21">
        <v>0</v>
      </c>
      <c r="AT219" s="21">
        <v>0</v>
      </c>
      <c r="AU219" s="21">
        <v>0</v>
      </c>
      <c r="AV219" s="21">
        <v>0</v>
      </c>
      <c r="AW219" s="22">
        <v>1</v>
      </c>
      <c r="AX219" s="21">
        <v>0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Q219" s="5"/>
      <c r="CB219" s="19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</row>
    <row r="220" spans="1:255" s="9" customFormat="1" ht="15.6">
      <c r="A220" s="22">
        <v>23494</v>
      </c>
      <c r="B220" s="22" t="s">
        <v>354</v>
      </c>
      <c r="C220" s="125" t="s">
        <v>355</v>
      </c>
      <c r="D220" s="21">
        <v>1500</v>
      </c>
      <c r="E220" s="41">
        <v>3</v>
      </c>
      <c r="F220" s="21">
        <v>0</v>
      </c>
      <c r="G220" s="21">
        <v>1</v>
      </c>
      <c r="H220" s="21">
        <v>1</v>
      </c>
      <c r="I220" s="8">
        <v>0</v>
      </c>
      <c r="J220" s="21">
        <v>100000</v>
      </c>
      <c r="K220" s="21">
        <v>0</v>
      </c>
      <c r="L220" s="21">
        <v>100000</v>
      </c>
      <c r="M220" s="21">
        <v>1</v>
      </c>
      <c r="N220" s="21">
        <v>1</v>
      </c>
      <c r="O220" s="21">
        <v>0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5</v>
      </c>
      <c r="V220" s="21">
        <v>2</v>
      </c>
      <c r="W220" s="21">
        <v>1</v>
      </c>
      <c r="X220" s="21">
        <v>0</v>
      </c>
      <c r="Y220" s="21">
        <v>3</v>
      </c>
      <c r="Z220" s="99">
        <v>3001</v>
      </c>
      <c r="AA220" s="21">
        <v>0</v>
      </c>
      <c r="AB220" s="21">
        <v>0</v>
      </c>
      <c r="AC220" s="21">
        <v>0</v>
      </c>
      <c r="AD220" s="21">
        <v>0</v>
      </c>
      <c r="AE220" s="21" t="s">
        <v>69</v>
      </c>
      <c r="AF220" s="43" t="s">
        <v>356</v>
      </c>
      <c r="AG220" s="21">
        <v>0</v>
      </c>
      <c r="AH220" s="21">
        <f t="shared" si="9"/>
        <v>23494</v>
      </c>
      <c r="AI220" s="21">
        <v>0</v>
      </c>
      <c r="AJ220" s="21">
        <v>1</v>
      </c>
      <c r="AK220" s="21"/>
      <c r="AL220" s="21">
        <f t="shared" si="10"/>
        <v>23494</v>
      </c>
      <c r="AM220" s="21">
        <v>0</v>
      </c>
      <c r="AN220" s="21">
        <v>1</v>
      </c>
      <c r="AO220" s="21">
        <v>1</v>
      </c>
      <c r="AP220" s="21">
        <v>0</v>
      </c>
      <c r="AQ220" s="21">
        <v>6000</v>
      </c>
      <c r="AR220" s="24">
        <v>0</v>
      </c>
      <c r="AS220" s="21">
        <v>0</v>
      </c>
      <c r="AT220" s="21">
        <v>0</v>
      </c>
      <c r="AU220" s="21">
        <v>0</v>
      </c>
      <c r="AV220" s="21">
        <v>0</v>
      </c>
      <c r="AW220" s="22">
        <v>1</v>
      </c>
      <c r="AX220" s="21">
        <v>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Q220" s="5"/>
      <c r="CB220" s="19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</row>
    <row r="221" spans="1:255" s="9" customFormat="1" ht="15.6">
      <c r="A221" s="22">
        <v>23495</v>
      </c>
      <c r="B221" s="22" t="s">
        <v>357</v>
      </c>
      <c r="C221" s="119" t="s">
        <v>358</v>
      </c>
      <c r="D221" s="22">
        <v>1500</v>
      </c>
      <c r="E221" s="41">
        <v>3</v>
      </c>
      <c r="F221" s="22">
        <v>0</v>
      </c>
      <c r="G221" s="22">
        <v>1</v>
      </c>
      <c r="H221" s="22">
        <v>1</v>
      </c>
      <c r="I221" s="8">
        <v>0</v>
      </c>
      <c r="J221" s="120">
        <v>100000</v>
      </c>
      <c r="K221" s="22">
        <v>0</v>
      </c>
      <c r="L221" s="22">
        <v>1</v>
      </c>
      <c r="M221" s="22">
        <v>1</v>
      </c>
      <c r="N221" s="22">
        <v>1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5</v>
      </c>
      <c r="V221" s="22">
        <v>2</v>
      </c>
      <c r="W221" s="22">
        <v>1</v>
      </c>
      <c r="X221" s="22">
        <v>0</v>
      </c>
      <c r="Y221" s="22">
        <v>3</v>
      </c>
      <c r="Z221" s="99">
        <v>3002</v>
      </c>
      <c r="AA221" s="22">
        <v>0</v>
      </c>
      <c r="AB221" s="22">
        <v>0</v>
      </c>
      <c r="AC221" s="22">
        <v>0</v>
      </c>
      <c r="AD221" s="22">
        <v>0</v>
      </c>
      <c r="AE221" s="22" t="s">
        <v>69</v>
      </c>
      <c r="AF221" s="43" t="s">
        <v>359</v>
      </c>
      <c r="AG221" s="22">
        <v>0</v>
      </c>
      <c r="AH221" s="22">
        <f t="shared" si="9"/>
        <v>23495</v>
      </c>
      <c r="AI221" s="22">
        <v>0</v>
      </c>
      <c r="AJ221" s="22">
        <v>1</v>
      </c>
      <c r="AK221" s="22"/>
      <c r="AL221" s="21">
        <f t="shared" si="10"/>
        <v>23495</v>
      </c>
      <c r="AM221" s="21">
        <v>0</v>
      </c>
      <c r="AN221" s="21">
        <v>1</v>
      </c>
      <c r="AO221" s="21">
        <v>1</v>
      </c>
      <c r="AP221" s="21">
        <v>0</v>
      </c>
      <c r="AQ221" s="21">
        <v>6000</v>
      </c>
      <c r="AR221" s="24">
        <v>0</v>
      </c>
      <c r="AS221" s="21">
        <v>0</v>
      </c>
      <c r="AT221" s="21">
        <v>0</v>
      </c>
      <c r="AU221" s="21">
        <v>0</v>
      </c>
      <c r="AV221" s="21">
        <v>0</v>
      </c>
      <c r="AW221" s="22">
        <v>1</v>
      </c>
      <c r="AX221" s="21">
        <v>0</v>
      </c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5"/>
      <c r="BK221" s="4"/>
      <c r="BL221" s="4"/>
      <c r="BM221" s="4"/>
      <c r="BN221" s="4"/>
      <c r="BO221" s="4"/>
      <c r="BP221" s="4"/>
      <c r="BQ221" s="5"/>
      <c r="BR221" s="4"/>
      <c r="BS221" s="4"/>
      <c r="BT221" s="4"/>
      <c r="BU221" s="4"/>
      <c r="BV221" s="4"/>
      <c r="CB221" s="19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</row>
    <row r="222" spans="1:255" s="9" customFormat="1" ht="15.6">
      <c r="A222" s="22">
        <v>23496</v>
      </c>
      <c r="B222" s="22" t="s">
        <v>360</v>
      </c>
      <c r="C222" s="119" t="s">
        <v>361</v>
      </c>
      <c r="D222" s="22">
        <v>1500</v>
      </c>
      <c r="E222" s="41">
        <v>4</v>
      </c>
      <c r="F222" s="22">
        <v>0</v>
      </c>
      <c r="G222" s="22">
        <v>1</v>
      </c>
      <c r="H222" s="22">
        <v>1</v>
      </c>
      <c r="I222" s="8">
        <v>0</v>
      </c>
      <c r="J222" s="120">
        <v>100000</v>
      </c>
      <c r="K222" s="22">
        <v>0</v>
      </c>
      <c r="L222" s="22">
        <v>1</v>
      </c>
      <c r="M222" s="22">
        <v>1</v>
      </c>
      <c r="N222" s="22">
        <v>1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5</v>
      </c>
      <c r="V222" s="22">
        <v>2</v>
      </c>
      <c r="W222" s="22">
        <v>1</v>
      </c>
      <c r="X222" s="22">
        <v>0</v>
      </c>
      <c r="Y222" s="22">
        <v>3</v>
      </c>
      <c r="Z222" s="99">
        <v>2042</v>
      </c>
      <c r="AA222" s="22">
        <v>0</v>
      </c>
      <c r="AB222" s="22">
        <v>0</v>
      </c>
      <c r="AC222" s="22">
        <v>0</v>
      </c>
      <c r="AD222" s="22">
        <v>0</v>
      </c>
      <c r="AE222" s="22" t="s">
        <v>69</v>
      </c>
      <c r="AF222" s="43" t="s">
        <v>361</v>
      </c>
      <c r="AG222" s="22">
        <v>0</v>
      </c>
      <c r="AH222" s="22">
        <f t="shared" si="9"/>
        <v>23496</v>
      </c>
      <c r="AI222" s="22">
        <v>0</v>
      </c>
      <c r="AJ222" s="22">
        <v>1</v>
      </c>
      <c r="AK222" s="22"/>
      <c r="AL222" s="21">
        <f t="shared" si="10"/>
        <v>23496</v>
      </c>
      <c r="AM222" s="21">
        <v>0</v>
      </c>
      <c r="AN222" s="21">
        <v>1</v>
      </c>
      <c r="AO222" s="21">
        <v>1</v>
      </c>
      <c r="AP222" s="21">
        <v>0</v>
      </c>
      <c r="AQ222" s="21">
        <v>18000</v>
      </c>
      <c r="AR222" s="24">
        <v>0</v>
      </c>
      <c r="AS222" s="21">
        <v>0</v>
      </c>
      <c r="AT222" s="21">
        <v>0</v>
      </c>
      <c r="AU222" s="21">
        <v>0</v>
      </c>
      <c r="AV222" s="21">
        <v>0</v>
      </c>
      <c r="AW222" s="22">
        <v>1</v>
      </c>
      <c r="AX222" s="21">
        <v>0</v>
      </c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5"/>
      <c r="BK222" s="4"/>
      <c r="BL222" s="4"/>
      <c r="BM222" s="4"/>
      <c r="BN222" s="4"/>
      <c r="BO222" s="4"/>
      <c r="BP222" s="4"/>
      <c r="BQ222" s="5"/>
      <c r="BR222" s="4"/>
      <c r="BS222" s="4"/>
      <c r="BT222" s="4"/>
      <c r="BU222" s="4"/>
      <c r="BV222" s="4"/>
      <c r="CB222" s="19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</row>
    <row r="223" spans="1:255" s="9" customFormat="1" ht="15.6">
      <c r="A223" s="22">
        <v>23497</v>
      </c>
      <c r="B223" s="22" t="s">
        <v>362</v>
      </c>
      <c r="C223" s="119" t="s">
        <v>363</v>
      </c>
      <c r="D223" s="22">
        <v>1500</v>
      </c>
      <c r="E223" s="41">
        <v>3</v>
      </c>
      <c r="F223" s="22">
        <v>0</v>
      </c>
      <c r="G223" s="22">
        <v>1</v>
      </c>
      <c r="H223" s="22">
        <v>1</v>
      </c>
      <c r="I223" s="8">
        <v>0</v>
      </c>
      <c r="J223" s="120">
        <v>100000</v>
      </c>
      <c r="K223" s="22">
        <v>0</v>
      </c>
      <c r="L223" s="22">
        <v>1</v>
      </c>
      <c r="M223" s="22">
        <v>1</v>
      </c>
      <c r="N223" s="22">
        <v>1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5</v>
      </c>
      <c r="V223" s="22">
        <v>2</v>
      </c>
      <c r="W223" s="22">
        <v>1</v>
      </c>
      <c r="X223" s="22">
        <v>0</v>
      </c>
      <c r="Y223" s="22">
        <v>3</v>
      </c>
      <c r="Z223" s="99">
        <v>2043</v>
      </c>
      <c r="AA223" s="22">
        <v>0</v>
      </c>
      <c r="AB223" s="22">
        <v>0</v>
      </c>
      <c r="AC223" s="22">
        <v>0</v>
      </c>
      <c r="AD223" s="22">
        <v>0</v>
      </c>
      <c r="AE223" s="22" t="s">
        <v>69</v>
      </c>
      <c r="AF223" s="43" t="s">
        <v>363</v>
      </c>
      <c r="AG223" s="22">
        <v>0</v>
      </c>
      <c r="AH223" s="22">
        <f t="shared" si="9"/>
        <v>23497</v>
      </c>
      <c r="AI223" s="22">
        <v>0</v>
      </c>
      <c r="AJ223" s="22">
        <v>1</v>
      </c>
      <c r="AK223" s="22"/>
      <c r="AL223" s="21">
        <f t="shared" si="10"/>
        <v>23497</v>
      </c>
      <c r="AM223" s="21">
        <v>0</v>
      </c>
      <c r="AN223" s="21">
        <v>1</v>
      </c>
      <c r="AO223" s="21">
        <v>1</v>
      </c>
      <c r="AP223" s="21">
        <v>0</v>
      </c>
      <c r="AQ223" s="21">
        <v>6000</v>
      </c>
      <c r="AR223" s="24">
        <v>0</v>
      </c>
      <c r="AS223" s="21">
        <v>0</v>
      </c>
      <c r="AT223" s="21">
        <v>0</v>
      </c>
      <c r="AU223" s="21">
        <v>0</v>
      </c>
      <c r="AV223" s="21">
        <v>0</v>
      </c>
      <c r="AW223" s="22">
        <v>1</v>
      </c>
      <c r="AX223" s="21">
        <v>0</v>
      </c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5"/>
      <c r="BK223" s="4"/>
      <c r="BL223" s="4"/>
      <c r="BM223" s="4"/>
      <c r="BN223" s="4"/>
      <c r="BO223" s="4"/>
      <c r="BP223" s="4"/>
      <c r="BQ223" s="5"/>
      <c r="BR223" s="4"/>
      <c r="BS223" s="4"/>
      <c r="BT223" s="4"/>
      <c r="BU223" s="4"/>
      <c r="BV223" s="4"/>
      <c r="CB223" s="19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</row>
    <row r="224" spans="1:255" s="9" customFormat="1" ht="15.6">
      <c r="A224" s="22">
        <v>23498</v>
      </c>
      <c r="B224" s="22" t="s">
        <v>364</v>
      </c>
      <c r="C224" s="119" t="s">
        <v>365</v>
      </c>
      <c r="D224" s="120">
        <v>1500</v>
      </c>
      <c r="E224" s="41">
        <v>3</v>
      </c>
      <c r="F224" s="120">
        <v>0</v>
      </c>
      <c r="G224" s="120">
        <v>1</v>
      </c>
      <c r="H224" s="120">
        <v>1</v>
      </c>
      <c r="I224" s="8">
        <v>0</v>
      </c>
      <c r="J224" s="120">
        <v>100000</v>
      </c>
      <c r="K224" s="120">
        <v>0</v>
      </c>
      <c r="L224" s="120">
        <v>100000</v>
      </c>
      <c r="M224" s="120">
        <v>1</v>
      </c>
      <c r="N224" s="120">
        <v>1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5</v>
      </c>
      <c r="V224" s="120">
        <v>2</v>
      </c>
      <c r="W224" s="120">
        <v>1</v>
      </c>
      <c r="X224" s="120">
        <v>0</v>
      </c>
      <c r="Y224" s="120">
        <v>3</v>
      </c>
      <c r="Z224" s="99">
        <v>2044</v>
      </c>
      <c r="AA224" s="120">
        <v>0</v>
      </c>
      <c r="AB224" s="120">
        <v>0</v>
      </c>
      <c r="AC224" s="120">
        <v>0</v>
      </c>
      <c r="AD224" s="120">
        <v>0</v>
      </c>
      <c r="AE224" s="120" t="s">
        <v>69</v>
      </c>
      <c r="AF224" s="43" t="s">
        <v>365</v>
      </c>
      <c r="AG224" s="120">
        <v>0</v>
      </c>
      <c r="AH224" s="22">
        <f t="shared" si="9"/>
        <v>23498</v>
      </c>
      <c r="AI224" s="120">
        <v>0</v>
      </c>
      <c r="AJ224" s="120">
        <v>1</v>
      </c>
      <c r="AK224" s="120"/>
      <c r="AL224" s="21">
        <f t="shared" si="10"/>
        <v>23498</v>
      </c>
      <c r="AM224" s="120">
        <v>0</v>
      </c>
      <c r="AN224" s="21">
        <v>1</v>
      </c>
      <c r="AO224" s="21">
        <v>1</v>
      </c>
      <c r="AP224" s="120">
        <v>0</v>
      </c>
      <c r="AQ224" s="21">
        <v>6000</v>
      </c>
      <c r="AR224" s="24">
        <v>0</v>
      </c>
      <c r="AS224" s="120">
        <v>18</v>
      </c>
      <c r="AT224" s="21">
        <v>0</v>
      </c>
      <c r="AU224" s="21">
        <v>0</v>
      </c>
      <c r="AV224" s="21">
        <v>0</v>
      </c>
      <c r="AW224" s="22">
        <v>1</v>
      </c>
      <c r="AX224" s="21">
        <v>0</v>
      </c>
      <c r="AY224" s="42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2"/>
      <c r="BK224" s="42"/>
      <c r="BL224" s="42"/>
      <c r="BM224" s="42"/>
      <c r="BN224" s="42"/>
      <c r="BO224" s="42"/>
      <c r="BP224" s="42"/>
      <c r="BQ224" s="5"/>
      <c r="BR224" s="42"/>
      <c r="BS224" s="4"/>
      <c r="BT224" s="42"/>
      <c r="BU224" s="42"/>
      <c r="BV224" s="42"/>
      <c r="BX224" s="42"/>
      <c r="BY224" s="42"/>
      <c r="BZ224" s="42"/>
      <c r="CA224" s="42"/>
      <c r="CB224" s="45"/>
      <c r="CC224" s="42"/>
      <c r="CG224" s="42"/>
      <c r="CH224" s="42"/>
      <c r="CI224" s="42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</row>
    <row r="225" spans="1:255" s="9" customFormat="1" ht="15.6">
      <c r="A225" s="22">
        <v>23499</v>
      </c>
      <c r="B225" s="22" t="s">
        <v>366</v>
      </c>
      <c r="C225" s="119" t="s">
        <v>367</v>
      </c>
      <c r="D225" s="120">
        <v>1500</v>
      </c>
      <c r="E225" s="41">
        <v>3</v>
      </c>
      <c r="F225" s="120">
        <v>0</v>
      </c>
      <c r="G225" s="120">
        <v>1</v>
      </c>
      <c r="H225" s="120">
        <v>1</v>
      </c>
      <c r="I225" s="8">
        <v>0</v>
      </c>
      <c r="J225" s="120">
        <v>100000</v>
      </c>
      <c r="K225" s="120">
        <v>0</v>
      </c>
      <c r="L225" s="120">
        <v>100000</v>
      </c>
      <c r="M225" s="120">
        <v>1</v>
      </c>
      <c r="N225" s="120">
        <v>1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5</v>
      </c>
      <c r="V225" s="120">
        <v>2</v>
      </c>
      <c r="W225" s="120">
        <v>1</v>
      </c>
      <c r="X225" s="120">
        <v>0</v>
      </c>
      <c r="Y225" s="120">
        <v>3</v>
      </c>
      <c r="Z225" s="99">
        <v>2045</v>
      </c>
      <c r="AA225" s="120">
        <v>0</v>
      </c>
      <c r="AB225" s="120">
        <v>0</v>
      </c>
      <c r="AC225" s="120">
        <v>0</v>
      </c>
      <c r="AD225" s="120">
        <v>0</v>
      </c>
      <c r="AE225" s="120" t="s">
        <v>69</v>
      </c>
      <c r="AF225" s="43" t="s">
        <v>367</v>
      </c>
      <c r="AG225" s="120">
        <v>0</v>
      </c>
      <c r="AH225" s="22">
        <f t="shared" si="9"/>
        <v>23499</v>
      </c>
      <c r="AI225" s="120">
        <v>0</v>
      </c>
      <c r="AJ225" s="120">
        <v>1</v>
      </c>
      <c r="AK225" s="120"/>
      <c r="AL225" s="21">
        <f t="shared" si="10"/>
        <v>23499</v>
      </c>
      <c r="AM225" s="120">
        <v>0</v>
      </c>
      <c r="AN225" s="21">
        <v>1</v>
      </c>
      <c r="AO225" s="21">
        <v>1</v>
      </c>
      <c r="AP225" s="120">
        <v>0</v>
      </c>
      <c r="AQ225" s="21">
        <v>6000</v>
      </c>
      <c r="AR225" s="24">
        <v>0</v>
      </c>
      <c r="AS225" s="120">
        <v>18</v>
      </c>
      <c r="AT225" s="21">
        <v>0</v>
      </c>
      <c r="AU225" s="21">
        <v>0</v>
      </c>
      <c r="AV225" s="21">
        <v>0</v>
      </c>
      <c r="AW225" s="22">
        <v>1</v>
      </c>
      <c r="AX225" s="21">
        <v>0</v>
      </c>
      <c r="AY225" s="42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2"/>
      <c r="BK225" s="42"/>
      <c r="BL225" s="42"/>
      <c r="BM225" s="42"/>
      <c r="BN225" s="42"/>
      <c r="BO225" s="42"/>
      <c r="BP225" s="42"/>
      <c r="BQ225" s="5"/>
      <c r="BR225" s="42"/>
      <c r="BS225" s="4"/>
      <c r="BT225" s="42"/>
      <c r="BU225" s="42"/>
      <c r="BV225" s="42"/>
      <c r="BX225" s="42"/>
      <c r="BY225" s="42"/>
      <c r="BZ225" s="42"/>
      <c r="CA225" s="42"/>
      <c r="CB225" s="45"/>
      <c r="CC225" s="42"/>
      <c r="CG225" s="42"/>
      <c r="CH225" s="42"/>
      <c r="CI225" s="42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</row>
    <row r="226" spans="1:255" s="9" customFormat="1" ht="15.6">
      <c r="A226" s="22">
        <v>23500</v>
      </c>
      <c r="B226" s="22" t="s">
        <v>368</v>
      </c>
      <c r="C226" s="119" t="s">
        <v>369</v>
      </c>
      <c r="D226" s="120">
        <v>1500</v>
      </c>
      <c r="E226" s="41">
        <v>3</v>
      </c>
      <c r="F226" s="120">
        <v>0</v>
      </c>
      <c r="G226" s="120">
        <v>1</v>
      </c>
      <c r="H226" s="120">
        <v>1</v>
      </c>
      <c r="I226" s="8">
        <v>0</v>
      </c>
      <c r="J226" s="120">
        <v>100000</v>
      </c>
      <c r="K226" s="120">
        <v>0</v>
      </c>
      <c r="L226" s="120">
        <v>100000</v>
      </c>
      <c r="M226" s="120">
        <v>1</v>
      </c>
      <c r="N226" s="120">
        <v>1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5</v>
      </c>
      <c r="V226" s="120">
        <v>2</v>
      </c>
      <c r="W226" s="120">
        <v>1</v>
      </c>
      <c r="X226" s="120">
        <v>0</v>
      </c>
      <c r="Y226" s="120">
        <v>3</v>
      </c>
      <c r="Z226" s="99">
        <v>2046</v>
      </c>
      <c r="AA226" s="120">
        <v>0</v>
      </c>
      <c r="AB226" s="120">
        <v>0</v>
      </c>
      <c r="AC226" s="120">
        <v>0</v>
      </c>
      <c r="AD226" s="120">
        <v>0</v>
      </c>
      <c r="AE226" s="120" t="s">
        <v>69</v>
      </c>
      <c r="AF226" s="43" t="s">
        <v>369</v>
      </c>
      <c r="AG226" s="120">
        <v>0</v>
      </c>
      <c r="AH226" s="22">
        <f t="shared" si="9"/>
        <v>23500</v>
      </c>
      <c r="AI226" s="120">
        <v>0</v>
      </c>
      <c r="AJ226" s="120">
        <v>1</v>
      </c>
      <c r="AK226" s="120"/>
      <c r="AL226" s="21">
        <f t="shared" si="10"/>
        <v>23500</v>
      </c>
      <c r="AM226" s="120">
        <v>0</v>
      </c>
      <c r="AN226" s="21">
        <v>1</v>
      </c>
      <c r="AO226" s="21">
        <v>1</v>
      </c>
      <c r="AP226" s="120">
        <v>0</v>
      </c>
      <c r="AQ226" s="21">
        <v>6000</v>
      </c>
      <c r="AR226" s="24">
        <v>0</v>
      </c>
      <c r="AS226" s="120">
        <v>18</v>
      </c>
      <c r="AT226" s="21">
        <v>0</v>
      </c>
      <c r="AU226" s="21">
        <v>0</v>
      </c>
      <c r="AV226" s="21">
        <v>0</v>
      </c>
      <c r="AW226" s="22">
        <v>1</v>
      </c>
      <c r="AX226" s="21">
        <v>0</v>
      </c>
      <c r="AY226" s="42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2"/>
      <c r="BK226" s="42"/>
      <c r="BL226" s="42"/>
      <c r="BM226" s="42"/>
      <c r="BN226" s="42"/>
      <c r="BO226" s="42"/>
      <c r="BP226" s="42"/>
      <c r="BQ226" s="5"/>
      <c r="BR226" s="42"/>
      <c r="BS226" s="4"/>
      <c r="BT226" s="42"/>
      <c r="BU226" s="42"/>
      <c r="BV226" s="42"/>
      <c r="BX226" s="42"/>
      <c r="BY226" s="42"/>
      <c r="BZ226" s="42"/>
      <c r="CA226" s="42"/>
      <c r="CB226" s="45"/>
      <c r="CC226" s="42"/>
      <c r="CG226" s="42"/>
      <c r="CH226" s="42"/>
      <c r="CI226" s="42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</row>
    <row r="227" spans="1:255" s="9" customFormat="1" ht="15.6">
      <c r="A227" s="22">
        <v>23501</v>
      </c>
      <c r="B227" s="22" t="s">
        <v>370</v>
      </c>
      <c r="C227" s="119" t="s">
        <v>371</v>
      </c>
      <c r="D227" s="21">
        <v>1500</v>
      </c>
      <c r="E227" s="41">
        <v>4</v>
      </c>
      <c r="F227" s="21">
        <v>0</v>
      </c>
      <c r="G227" s="21">
        <v>1</v>
      </c>
      <c r="H227" s="21">
        <v>1</v>
      </c>
      <c r="I227" s="8">
        <v>0</v>
      </c>
      <c r="J227" s="21">
        <v>100000</v>
      </c>
      <c r="K227" s="21">
        <v>0</v>
      </c>
      <c r="L227" s="21">
        <v>100000</v>
      </c>
      <c r="M227" s="21">
        <v>1</v>
      </c>
      <c r="N227" s="21">
        <v>1</v>
      </c>
      <c r="O227" s="21">
        <v>0</v>
      </c>
      <c r="P227" s="21">
        <v>0</v>
      </c>
      <c r="Q227" s="21">
        <v>0</v>
      </c>
      <c r="R227" s="21">
        <v>0</v>
      </c>
      <c r="S227" s="21">
        <v>0</v>
      </c>
      <c r="T227" s="21">
        <v>0</v>
      </c>
      <c r="U227" s="21">
        <v>5</v>
      </c>
      <c r="V227" s="21">
        <v>2</v>
      </c>
      <c r="W227" s="21">
        <v>1</v>
      </c>
      <c r="X227" s="21">
        <v>0</v>
      </c>
      <c r="Y227" s="21">
        <v>3</v>
      </c>
      <c r="Z227" s="99">
        <v>2047</v>
      </c>
      <c r="AA227" s="21">
        <v>0</v>
      </c>
      <c r="AB227" s="21">
        <v>0</v>
      </c>
      <c r="AC227" s="21">
        <v>0</v>
      </c>
      <c r="AD227" s="21">
        <v>0</v>
      </c>
      <c r="AE227" s="21" t="s">
        <v>69</v>
      </c>
      <c r="AF227" s="43" t="s">
        <v>371</v>
      </c>
      <c r="AG227" s="21">
        <v>0</v>
      </c>
      <c r="AH227" s="21">
        <f t="shared" si="9"/>
        <v>23501</v>
      </c>
      <c r="AI227" s="21">
        <v>0</v>
      </c>
      <c r="AJ227" s="21">
        <v>1</v>
      </c>
      <c r="AK227" s="21"/>
      <c r="AL227" s="21">
        <f t="shared" si="10"/>
        <v>23501</v>
      </c>
      <c r="AM227" s="21">
        <v>0</v>
      </c>
      <c r="AN227" s="21">
        <v>1</v>
      </c>
      <c r="AO227" s="21">
        <v>1</v>
      </c>
      <c r="AP227" s="21">
        <v>0</v>
      </c>
      <c r="AQ227" s="21">
        <v>18000</v>
      </c>
      <c r="AR227" s="24">
        <v>0</v>
      </c>
      <c r="AS227" s="21">
        <v>0</v>
      </c>
      <c r="AT227" s="21">
        <v>0</v>
      </c>
      <c r="AU227" s="21">
        <v>0</v>
      </c>
      <c r="AV227" s="21">
        <v>0</v>
      </c>
      <c r="AW227" s="22">
        <v>1</v>
      </c>
      <c r="AX227" s="21">
        <v>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Q227" s="5"/>
      <c r="CB227" s="19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</row>
    <row r="228" spans="1:255" s="9" customFormat="1" ht="15.6">
      <c r="A228" s="22">
        <v>23502</v>
      </c>
      <c r="B228" s="22" t="s">
        <v>372</v>
      </c>
      <c r="C228" s="119" t="s">
        <v>373</v>
      </c>
      <c r="D228" s="21">
        <v>1500</v>
      </c>
      <c r="E228" s="41">
        <v>3</v>
      </c>
      <c r="F228" s="21">
        <v>0</v>
      </c>
      <c r="G228" s="21">
        <v>1</v>
      </c>
      <c r="H228" s="21">
        <v>1</v>
      </c>
      <c r="I228" s="8">
        <v>0</v>
      </c>
      <c r="J228" s="21">
        <v>100000</v>
      </c>
      <c r="K228" s="21">
        <v>0</v>
      </c>
      <c r="L228" s="21">
        <v>100000</v>
      </c>
      <c r="M228" s="21">
        <v>1</v>
      </c>
      <c r="N228" s="21">
        <v>1</v>
      </c>
      <c r="O228" s="21">
        <v>0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5</v>
      </c>
      <c r="V228" s="21">
        <v>2</v>
      </c>
      <c r="W228" s="21">
        <v>1</v>
      </c>
      <c r="X228" s="21">
        <v>0</v>
      </c>
      <c r="Y228" s="21">
        <v>3</v>
      </c>
      <c r="Z228" s="99">
        <v>2048</v>
      </c>
      <c r="AA228" s="21">
        <v>0</v>
      </c>
      <c r="AB228" s="21">
        <v>0</v>
      </c>
      <c r="AC228" s="21">
        <v>0</v>
      </c>
      <c r="AD228" s="21">
        <v>0</v>
      </c>
      <c r="AE228" s="21" t="s">
        <v>69</v>
      </c>
      <c r="AF228" s="43" t="s">
        <v>373</v>
      </c>
      <c r="AG228" s="21">
        <v>0</v>
      </c>
      <c r="AH228" s="21">
        <f t="shared" si="9"/>
        <v>23502</v>
      </c>
      <c r="AI228" s="21">
        <v>0</v>
      </c>
      <c r="AJ228" s="21">
        <v>1</v>
      </c>
      <c r="AK228" s="21"/>
      <c r="AL228" s="21">
        <f t="shared" si="10"/>
        <v>23502</v>
      </c>
      <c r="AM228" s="21">
        <v>0</v>
      </c>
      <c r="AN228" s="21">
        <v>1</v>
      </c>
      <c r="AO228" s="21">
        <v>1</v>
      </c>
      <c r="AP228" s="21">
        <v>0</v>
      </c>
      <c r="AQ228" s="21">
        <v>6000</v>
      </c>
      <c r="AR228" s="24">
        <v>0</v>
      </c>
      <c r="AS228" s="21">
        <v>0</v>
      </c>
      <c r="AT228" s="21">
        <v>0</v>
      </c>
      <c r="AU228" s="21">
        <v>0</v>
      </c>
      <c r="AV228" s="21">
        <v>0</v>
      </c>
      <c r="AW228" s="22">
        <v>1</v>
      </c>
      <c r="AX228" s="21">
        <v>0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Q228" s="5"/>
      <c r="CB228" s="19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</row>
    <row r="229" spans="1:255" s="9" customFormat="1" ht="15.6">
      <c r="A229" s="22">
        <v>23503</v>
      </c>
      <c r="B229" s="22" t="s">
        <v>374</v>
      </c>
      <c r="C229" s="119" t="s">
        <v>375</v>
      </c>
      <c r="D229" s="22">
        <v>1500</v>
      </c>
      <c r="E229" s="41">
        <v>3</v>
      </c>
      <c r="F229" s="22">
        <v>0</v>
      </c>
      <c r="G229" s="22">
        <v>1</v>
      </c>
      <c r="H229" s="22">
        <v>1</v>
      </c>
      <c r="I229" s="8">
        <v>0</v>
      </c>
      <c r="J229" s="120">
        <v>100000</v>
      </c>
      <c r="K229" s="22">
        <v>0</v>
      </c>
      <c r="L229" s="22">
        <v>1</v>
      </c>
      <c r="M229" s="22">
        <v>1</v>
      </c>
      <c r="N229" s="22">
        <v>1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5</v>
      </c>
      <c r="V229" s="22">
        <v>2</v>
      </c>
      <c r="W229" s="22">
        <v>1</v>
      </c>
      <c r="X229" s="22">
        <v>0</v>
      </c>
      <c r="Y229" s="22">
        <v>3</v>
      </c>
      <c r="Z229" s="99">
        <v>2049</v>
      </c>
      <c r="AA229" s="22">
        <v>0</v>
      </c>
      <c r="AB229" s="22">
        <v>0</v>
      </c>
      <c r="AC229" s="22">
        <v>0</v>
      </c>
      <c r="AD229" s="22">
        <v>0</v>
      </c>
      <c r="AE229" s="22" t="s">
        <v>69</v>
      </c>
      <c r="AF229" s="43" t="s">
        <v>375</v>
      </c>
      <c r="AG229" s="22">
        <v>0</v>
      </c>
      <c r="AH229" s="22">
        <f t="shared" si="9"/>
        <v>23503</v>
      </c>
      <c r="AI229" s="22">
        <v>0</v>
      </c>
      <c r="AJ229" s="22">
        <v>1</v>
      </c>
      <c r="AK229" s="22"/>
      <c r="AL229" s="21">
        <f t="shared" si="10"/>
        <v>23503</v>
      </c>
      <c r="AM229" s="21">
        <v>0</v>
      </c>
      <c r="AN229" s="21">
        <v>1</v>
      </c>
      <c r="AO229" s="21">
        <v>1</v>
      </c>
      <c r="AP229" s="21">
        <v>0</v>
      </c>
      <c r="AQ229" s="21">
        <v>6000</v>
      </c>
      <c r="AR229" s="24">
        <v>0</v>
      </c>
      <c r="AS229" s="21">
        <v>0</v>
      </c>
      <c r="AT229" s="21">
        <v>0</v>
      </c>
      <c r="AU229" s="21">
        <v>0</v>
      </c>
      <c r="AV229" s="21">
        <v>0</v>
      </c>
      <c r="AW229" s="22">
        <v>1</v>
      </c>
      <c r="AX229" s="21">
        <v>0</v>
      </c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5"/>
      <c r="BK229" s="4"/>
      <c r="BL229" s="4"/>
      <c r="BM229" s="4"/>
      <c r="BN229" s="4"/>
      <c r="BO229" s="4"/>
      <c r="BP229" s="4"/>
      <c r="BQ229" s="5"/>
      <c r="BR229" s="4"/>
      <c r="BS229" s="4"/>
      <c r="BT229" s="4"/>
      <c r="BU229" s="4"/>
      <c r="BV229" s="4"/>
      <c r="CB229" s="19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</row>
    <row r="230" spans="1:255" s="9" customFormat="1" ht="15.6">
      <c r="A230" s="22">
        <v>23504</v>
      </c>
      <c r="B230" s="22" t="s">
        <v>376</v>
      </c>
      <c r="C230" s="119" t="s">
        <v>377</v>
      </c>
      <c r="D230" s="22">
        <v>1500</v>
      </c>
      <c r="E230" s="41">
        <v>3</v>
      </c>
      <c r="F230" s="22">
        <v>0</v>
      </c>
      <c r="G230" s="22">
        <v>1</v>
      </c>
      <c r="H230" s="22">
        <v>1</v>
      </c>
      <c r="I230" s="8">
        <v>0</v>
      </c>
      <c r="J230" s="120">
        <v>100000</v>
      </c>
      <c r="K230" s="22">
        <v>0</v>
      </c>
      <c r="L230" s="22">
        <v>1</v>
      </c>
      <c r="M230" s="22">
        <v>1</v>
      </c>
      <c r="N230" s="22">
        <v>1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5</v>
      </c>
      <c r="V230" s="22">
        <v>2</v>
      </c>
      <c r="W230" s="22">
        <v>1</v>
      </c>
      <c r="X230" s="22">
        <v>0</v>
      </c>
      <c r="Y230" s="22">
        <v>3</v>
      </c>
      <c r="Z230" s="99">
        <v>2050</v>
      </c>
      <c r="AA230" s="22">
        <v>0</v>
      </c>
      <c r="AB230" s="22">
        <v>0</v>
      </c>
      <c r="AC230" s="22">
        <v>0</v>
      </c>
      <c r="AD230" s="22">
        <v>0</v>
      </c>
      <c r="AE230" s="22" t="s">
        <v>69</v>
      </c>
      <c r="AF230" s="43" t="s">
        <v>377</v>
      </c>
      <c r="AG230" s="22">
        <v>0</v>
      </c>
      <c r="AH230" s="22">
        <f t="shared" si="9"/>
        <v>23504</v>
      </c>
      <c r="AI230" s="22">
        <v>0</v>
      </c>
      <c r="AJ230" s="22">
        <v>1</v>
      </c>
      <c r="AK230" s="22"/>
      <c r="AL230" s="21">
        <f t="shared" si="10"/>
        <v>23504</v>
      </c>
      <c r="AM230" s="21">
        <v>0</v>
      </c>
      <c r="AN230" s="21">
        <v>1</v>
      </c>
      <c r="AO230" s="21">
        <v>1</v>
      </c>
      <c r="AP230" s="21">
        <v>0</v>
      </c>
      <c r="AQ230" s="21">
        <v>6000</v>
      </c>
      <c r="AR230" s="24">
        <v>0</v>
      </c>
      <c r="AS230" s="21">
        <v>0</v>
      </c>
      <c r="AT230" s="21">
        <v>0</v>
      </c>
      <c r="AU230" s="21">
        <v>0</v>
      </c>
      <c r="AV230" s="21">
        <v>0</v>
      </c>
      <c r="AW230" s="22">
        <v>1</v>
      </c>
      <c r="AX230" s="21">
        <v>0</v>
      </c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5"/>
      <c r="BK230" s="4"/>
      <c r="BL230" s="4"/>
      <c r="BM230" s="4"/>
      <c r="BN230" s="4"/>
      <c r="BO230" s="4"/>
      <c r="BP230" s="4"/>
      <c r="BQ230" s="5"/>
      <c r="BR230" s="4"/>
      <c r="BS230" s="4"/>
      <c r="BT230" s="4"/>
      <c r="BU230" s="4"/>
      <c r="BV230" s="4"/>
      <c r="CB230" s="19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</row>
    <row r="231" spans="1:255" s="9" customFormat="1" ht="15.6">
      <c r="A231" s="22">
        <v>23505</v>
      </c>
      <c r="B231" s="22" t="s">
        <v>378</v>
      </c>
      <c r="C231" s="119" t="s">
        <v>379</v>
      </c>
      <c r="D231" s="22">
        <v>1500</v>
      </c>
      <c r="E231" s="41">
        <v>3</v>
      </c>
      <c r="F231" s="22">
        <v>0</v>
      </c>
      <c r="G231" s="22">
        <v>1</v>
      </c>
      <c r="H231" s="22">
        <v>1</v>
      </c>
      <c r="I231" s="8">
        <v>0</v>
      </c>
      <c r="J231" s="120">
        <v>100000</v>
      </c>
      <c r="K231" s="22">
        <v>0</v>
      </c>
      <c r="L231" s="22">
        <v>1</v>
      </c>
      <c r="M231" s="22">
        <v>1</v>
      </c>
      <c r="N231" s="22">
        <v>1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5</v>
      </c>
      <c r="V231" s="22">
        <v>2</v>
      </c>
      <c r="W231" s="22">
        <v>1</v>
      </c>
      <c r="X231" s="22">
        <v>0</v>
      </c>
      <c r="Y231" s="22">
        <v>3</v>
      </c>
      <c r="Z231" s="99">
        <v>2051</v>
      </c>
      <c r="AA231" s="22">
        <v>0</v>
      </c>
      <c r="AB231" s="22">
        <v>0</v>
      </c>
      <c r="AC231" s="22">
        <v>0</v>
      </c>
      <c r="AD231" s="22">
        <v>0</v>
      </c>
      <c r="AE231" s="22" t="s">
        <v>69</v>
      </c>
      <c r="AF231" s="43" t="s">
        <v>379</v>
      </c>
      <c r="AG231" s="22">
        <v>0</v>
      </c>
      <c r="AH231" s="22">
        <f t="shared" si="9"/>
        <v>23505</v>
      </c>
      <c r="AI231" s="22">
        <v>0</v>
      </c>
      <c r="AJ231" s="22">
        <v>1</v>
      </c>
      <c r="AK231" s="22"/>
      <c r="AL231" s="21">
        <f t="shared" si="10"/>
        <v>23505</v>
      </c>
      <c r="AM231" s="21">
        <v>0</v>
      </c>
      <c r="AN231" s="21">
        <v>1</v>
      </c>
      <c r="AO231" s="21">
        <v>1</v>
      </c>
      <c r="AP231" s="21">
        <v>0</v>
      </c>
      <c r="AQ231" s="21">
        <v>6000</v>
      </c>
      <c r="AR231" s="24">
        <v>0</v>
      </c>
      <c r="AS231" s="21">
        <v>0</v>
      </c>
      <c r="AT231" s="21">
        <v>0</v>
      </c>
      <c r="AU231" s="21">
        <v>0</v>
      </c>
      <c r="AV231" s="21">
        <v>0</v>
      </c>
      <c r="AW231" s="22">
        <v>1</v>
      </c>
      <c r="AX231" s="21">
        <v>0</v>
      </c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5"/>
      <c r="BK231" s="4"/>
      <c r="BL231" s="4"/>
      <c r="BM231" s="4"/>
      <c r="BN231" s="4"/>
      <c r="BO231" s="4"/>
      <c r="BP231" s="4"/>
      <c r="BQ231" s="5"/>
      <c r="BR231" s="4"/>
      <c r="BS231" s="4"/>
      <c r="BT231" s="4"/>
      <c r="BU231" s="4"/>
      <c r="BV231" s="4"/>
      <c r="CB231" s="19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</row>
    <row r="232" spans="1:255" s="9" customFormat="1" ht="15.6">
      <c r="A232" s="22">
        <v>23506</v>
      </c>
      <c r="B232" s="22" t="s">
        <v>380</v>
      </c>
      <c r="C232" s="119" t="s">
        <v>381</v>
      </c>
      <c r="D232" s="120">
        <v>1500</v>
      </c>
      <c r="E232" s="41">
        <v>4</v>
      </c>
      <c r="F232" s="120">
        <v>0</v>
      </c>
      <c r="G232" s="120">
        <v>1</v>
      </c>
      <c r="H232" s="120">
        <v>1</v>
      </c>
      <c r="I232" s="8">
        <v>0</v>
      </c>
      <c r="J232" s="120">
        <v>100000</v>
      </c>
      <c r="K232" s="120">
        <v>0</v>
      </c>
      <c r="L232" s="120">
        <v>100000</v>
      </c>
      <c r="M232" s="120">
        <v>1</v>
      </c>
      <c r="N232" s="120">
        <v>1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5</v>
      </c>
      <c r="V232" s="120">
        <v>2</v>
      </c>
      <c r="W232" s="120">
        <v>1</v>
      </c>
      <c r="X232" s="120">
        <v>0</v>
      </c>
      <c r="Y232" s="120">
        <v>3</v>
      </c>
      <c r="Z232" s="99">
        <v>2052</v>
      </c>
      <c r="AA232" s="120">
        <v>0</v>
      </c>
      <c r="AB232" s="120">
        <v>0</v>
      </c>
      <c r="AC232" s="120">
        <v>0</v>
      </c>
      <c r="AD232" s="120">
        <v>0</v>
      </c>
      <c r="AE232" s="120" t="s">
        <v>69</v>
      </c>
      <c r="AF232" s="43" t="s">
        <v>382</v>
      </c>
      <c r="AG232" s="120">
        <v>0</v>
      </c>
      <c r="AH232" s="22">
        <f t="shared" si="9"/>
        <v>23506</v>
      </c>
      <c r="AI232" s="120">
        <v>0</v>
      </c>
      <c r="AJ232" s="120">
        <v>1</v>
      </c>
      <c r="AK232" s="120"/>
      <c r="AL232" s="21">
        <f t="shared" si="10"/>
        <v>23506</v>
      </c>
      <c r="AM232" s="120">
        <v>0</v>
      </c>
      <c r="AN232" s="21">
        <v>1</v>
      </c>
      <c r="AO232" s="21">
        <v>1</v>
      </c>
      <c r="AP232" s="120">
        <v>0</v>
      </c>
      <c r="AQ232" s="21">
        <v>18000</v>
      </c>
      <c r="AR232" s="24">
        <v>0</v>
      </c>
      <c r="AS232" s="120">
        <v>18</v>
      </c>
      <c r="AT232" s="21">
        <v>0</v>
      </c>
      <c r="AU232" s="21">
        <v>0</v>
      </c>
      <c r="AV232" s="21">
        <v>0</v>
      </c>
      <c r="AW232" s="22">
        <v>1</v>
      </c>
      <c r="AX232" s="21">
        <v>0</v>
      </c>
      <c r="AY232" s="42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2"/>
      <c r="BK232" s="42"/>
      <c r="BL232" s="42"/>
      <c r="BM232" s="42"/>
      <c r="BN232" s="42"/>
      <c r="BO232" s="42"/>
      <c r="BP232" s="42"/>
      <c r="BQ232" s="5"/>
      <c r="BR232" s="42"/>
      <c r="BS232" s="4"/>
      <c r="BT232" s="42"/>
      <c r="BU232" s="42"/>
      <c r="BV232" s="42"/>
      <c r="BX232" s="42"/>
      <c r="BY232" s="42"/>
      <c r="BZ232" s="42"/>
      <c r="CA232" s="42"/>
      <c r="CB232" s="45"/>
      <c r="CC232" s="42"/>
      <c r="CG232" s="42"/>
      <c r="CH232" s="42"/>
      <c r="CI232" s="42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</row>
    <row r="233" spans="1:255" s="9" customFormat="1" ht="15.6">
      <c r="A233" s="22">
        <v>23507</v>
      </c>
      <c r="B233" s="22" t="s">
        <v>383</v>
      </c>
      <c r="C233" s="119" t="s">
        <v>384</v>
      </c>
      <c r="D233" s="120">
        <v>1500</v>
      </c>
      <c r="E233" s="41">
        <v>3</v>
      </c>
      <c r="F233" s="120">
        <v>0</v>
      </c>
      <c r="G233" s="120">
        <v>1</v>
      </c>
      <c r="H233" s="120">
        <v>1</v>
      </c>
      <c r="I233" s="8">
        <v>0</v>
      </c>
      <c r="J233" s="120">
        <v>100000</v>
      </c>
      <c r="K233" s="120">
        <v>0</v>
      </c>
      <c r="L233" s="120">
        <v>100000</v>
      </c>
      <c r="M233" s="120">
        <v>1</v>
      </c>
      <c r="N233" s="120">
        <v>1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5</v>
      </c>
      <c r="V233" s="120">
        <v>2</v>
      </c>
      <c r="W233" s="120">
        <v>1</v>
      </c>
      <c r="X233" s="120">
        <v>0</v>
      </c>
      <c r="Y233" s="120">
        <v>3</v>
      </c>
      <c r="Z233" s="99">
        <v>2053</v>
      </c>
      <c r="AA233" s="120">
        <v>0</v>
      </c>
      <c r="AB233" s="120">
        <v>0</v>
      </c>
      <c r="AC233" s="120">
        <v>0</v>
      </c>
      <c r="AD233" s="120">
        <v>0</v>
      </c>
      <c r="AE233" s="120" t="s">
        <v>69</v>
      </c>
      <c r="AF233" s="43" t="s">
        <v>385</v>
      </c>
      <c r="AG233" s="120">
        <v>0</v>
      </c>
      <c r="AH233" s="22">
        <f t="shared" si="9"/>
        <v>23507</v>
      </c>
      <c r="AI233" s="120">
        <v>0</v>
      </c>
      <c r="AJ233" s="120">
        <v>1</v>
      </c>
      <c r="AK233" s="120"/>
      <c r="AL233" s="21">
        <f t="shared" si="10"/>
        <v>23507</v>
      </c>
      <c r="AM233" s="120">
        <v>0</v>
      </c>
      <c r="AN233" s="21">
        <v>1</v>
      </c>
      <c r="AO233" s="21">
        <v>1</v>
      </c>
      <c r="AP233" s="120">
        <v>0</v>
      </c>
      <c r="AQ233" s="21">
        <v>6000</v>
      </c>
      <c r="AR233" s="24">
        <v>0</v>
      </c>
      <c r="AS233" s="120">
        <v>18</v>
      </c>
      <c r="AT233" s="21">
        <v>0</v>
      </c>
      <c r="AU233" s="21">
        <v>0</v>
      </c>
      <c r="AV233" s="21">
        <v>0</v>
      </c>
      <c r="AW233" s="22">
        <v>1</v>
      </c>
      <c r="AX233" s="21">
        <v>0</v>
      </c>
      <c r="AY233" s="42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2"/>
      <c r="BK233" s="42"/>
      <c r="BL233" s="42"/>
      <c r="BM233" s="42"/>
      <c r="BN233" s="42"/>
      <c r="BO233" s="42"/>
      <c r="BP233" s="42"/>
      <c r="BQ233" s="5"/>
      <c r="BR233" s="42"/>
      <c r="BS233" s="4"/>
      <c r="BT233" s="42"/>
      <c r="BU233" s="42"/>
      <c r="BV233" s="42"/>
      <c r="BX233" s="42"/>
      <c r="BY233" s="42"/>
      <c r="BZ233" s="42"/>
      <c r="CA233" s="42"/>
      <c r="CB233" s="45"/>
      <c r="CC233" s="42"/>
      <c r="CG233" s="42"/>
      <c r="CH233" s="42"/>
      <c r="CI233" s="42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</row>
    <row r="234" spans="1:255" s="9" customFormat="1" ht="15.6">
      <c r="A234" s="22">
        <v>23508</v>
      </c>
      <c r="B234" s="22" t="s">
        <v>386</v>
      </c>
      <c r="C234" s="119" t="s">
        <v>387</v>
      </c>
      <c r="D234" s="120">
        <v>1500</v>
      </c>
      <c r="E234" s="41">
        <v>3</v>
      </c>
      <c r="F234" s="120">
        <v>0</v>
      </c>
      <c r="G234" s="120">
        <v>1</v>
      </c>
      <c r="H234" s="120">
        <v>1</v>
      </c>
      <c r="I234" s="8">
        <v>0</v>
      </c>
      <c r="J234" s="120">
        <v>100000</v>
      </c>
      <c r="K234" s="120">
        <v>0</v>
      </c>
      <c r="L234" s="120">
        <v>100000</v>
      </c>
      <c r="M234" s="120">
        <v>1</v>
      </c>
      <c r="N234" s="120">
        <v>1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5</v>
      </c>
      <c r="V234" s="120">
        <v>2</v>
      </c>
      <c r="W234" s="120">
        <v>1</v>
      </c>
      <c r="X234" s="120">
        <v>0</v>
      </c>
      <c r="Y234" s="120">
        <v>3</v>
      </c>
      <c r="Z234" s="99">
        <v>2054</v>
      </c>
      <c r="AA234" s="120">
        <v>0</v>
      </c>
      <c r="AB234" s="120">
        <v>0</v>
      </c>
      <c r="AC234" s="120">
        <v>0</v>
      </c>
      <c r="AD234" s="120">
        <v>0</v>
      </c>
      <c r="AE234" s="120" t="s">
        <v>69</v>
      </c>
      <c r="AF234" s="43" t="s">
        <v>388</v>
      </c>
      <c r="AG234" s="120">
        <v>0</v>
      </c>
      <c r="AH234" s="22">
        <f t="shared" si="9"/>
        <v>23508</v>
      </c>
      <c r="AI234" s="120">
        <v>0</v>
      </c>
      <c r="AJ234" s="120">
        <v>1</v>
      </c>
      <c r="AK234" s="120"/>
      <c r="AL234" s="21">
        <f t="shared" si="10"/>
        <v>23508</v>
      </c>
      <c r="AM234" s="120">
        <v>0</v>
      </c>
      <c r="AN234" s="21">
        <v>1</v>
      </c>
      <c r="AO234" s="21">
        <v>1</v>
      </c>
      <c r="AP234" s="120">
        <v>0</v>
      </c>
      <c r="AQ234" s="21">
        <v>6000</v>
      </c>
      <c r="AR234" s="24">
        <v>0</v>
      </c>
      <c r="AS234" s="120">
        <v>18</v>
      </c>
      <c r="AT234" s="21">
        <v>0</v>
      </c>
      <c r="AU234" s="21">
        <v>0</v>
      </c>
      <c r="AV234" s="21">
        <v>0</v>
      </c>
      <c r="AW234" s="22">
        <v>1</v>
      </c>
      <c r="AX234" s="21">
        <v>0</v>
      </c>
      <c r="AY234" s="42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2"/>
      <c r="BK234" s="42"/>
      <c r="BL234" s="42"/>
      <c r="BM234" s="42"/>
      <c r="BN234" s="42"/>
      <c r="BO234" s="42"/>
      <c r="BP234" s="42"/>
      <c r="BQ234" s="5"/>
      <c r="BR234" s="42"/>
      <c r="BS234" s="4"/>
      <c r="BT234" s="42"/>
      <c r="BU234" s="42"/>
      <c r="BV234" s="42"/>
      <c r="BX234" s="42"/>
      <c r="BY234" s="42"/>
      <c r="BZ234" s="42"/>
      <c r="CA234" s="42"/>
      <c r="CB234" s="45"/>
      <c r="CC234" s="42"/>
      <c r="CG234" s="42"/>
      <c r="CH234" s="42"/>
      <c r="CI234" s="42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</row>
    <row r="235" spans="1:255" s="9" customFormat="1" ht="15.6">
      <c r="A235" s="22">
        <v>23509</v>
      </c>
      <c r="B235" s="22" t="s">
        <v>389</v>
      </c>
      <c r="C235" s="119" t="s">
        <v>390</v>
      </c>
      <c r="D235" s="21">
        <v>1500</v>
      </c>
      <c r="E235" s="41">
        <v>3</v>
      </c>
      <c r="F235" s="21">
        <v>0</v>
      </c>
      <c r="G235" s="21">
        <v>1</v>
      </c>
      <c r="H235" s="21">
        <v>1</v>
      </c>
      <c r="I235" s="8">
        <v>0</v>
      </c>
      <c r="J235" s="21">
        <v>100000</v>
      </c>
      <c r="K235" s="21">
        <v>0</v>
      </c>
      <c r="L235" s="21">
        <v>100000</v>
      </c>
      <c r="M235" s="21">
        <v>1</v>
      </c>
      <c r="N235" s="21">
        <v>1</v>
      </c>
      <c r="O235" s="21">
        <v>0</v>
      </c>
      <c r="P235" s="21">
        <v>0</v>
      </c>
      <c r="Q235" s="21">
        <v>0</v>
      </c>
      <c r="R235" s="21">
        <v>0</v>
      </c>
      <c r="S235" s="21">
        <v>0</v>
      </c>
      <c r="T235" s="21">
        <v>0</v>
      </c>
      <c r="U235" s="21">
        <v>5</v>
      </c>
      <c r="V235" s="21">
        <v>2</v>
      </c>
      <c r="W235" s="21">
        <v>1</v>
      </c>
      <c r="X235" s="21">
        <v>0</v>
      </c>
      <c r="Y235" s="21">
        <v>3</v>
      </c>
      <c r="Z235" s="99">
        <v>2055</v>
      </c>
      <c r="AA235" s="21">
        <v>0</v>
      </c>
      <c r="AB235" s="21">
        <v>0</v>
      </c>
      <c r="AC235" s="21">
        <v>0</v>
      </c>
      <c r="AD235" s="21">
        <v>0</v>
      </c>
      <c r="AE235" s="21" t="s">
        <v>69</v>
      </c>
      <c r="AF235" s="43" t="s">
        <v>391</v>
      </c>
      <c r="AG235" s="21">
        <v>0</v>
      </c>
      <c r="AH235" s="21">
        <f t="shared" si="9"/>
        <v>23509</v>
      </c>
      <c r="AI235" s="21">
        <v>0</v>
      </c>
      <c r="AJ235" s="21">
        <v>1</v>
      </c>
      <c r="AK235" s="21"/>
      <c r="AL235" s="21">
        <f t="shared" si="10"/>
        <v>23509</v>
      </c>
      <c r="AM235" s="21">
        <v>0</v>
      </c>
      <c r="AN235" s="21">
        <v>1</v>
      </c>
      <c r="AO235" s="21">
        <v>1</v>
      </c>
      <c r="AP235" s="21">
        <v>0</v>
      </c>
      <c r="AQ235" s="21">
        <v>6000</v>
      </c>
      <c r="AR235" s="24">
        <v>0</v>
      </c>
      <c r="AS235" s="21">
        <v>0</v>
      </c>
      <c r="AT235" s="21">
        <v>0</v>
      </c>
      <c r="AU235" s="21">
        <v>0</v>
      </c>
      <c r="AV235" s="21">
        <v>0</v>
      </c>
      <c r="AW235" s="22">
        <v>1</v>
      </c>
      <c r="AX235" s="21">
        <v>0</v>
      </c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Q235" s="5"/>
      <c r="CB235" s="19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</row>
    <row r="236" spans="1:255" s="9" customFormat="1" ht="15.6">
      <c r="A236" s="22">
        <v>23510</v>
      </c>
      <c r="B236" s="22" t="s">
        <v>392</v>
      </c>
      <c r="C236" s="119" t="s">
        <v>393</v>
      </c>
      <c r="D236" s="21">
        <v>1500</v>
      </c>
      <c r="E236" s="41">
        <v>3</v>
      </c>
      <c r="F236" s="21">
        <v>0</v>
      </c>
      <c r="G236" s="21">
        <v>1</v>
      </c>
      <c r="H236" s="21">
        <v>1</v>
      </c>
      <c r="I236" s="8">
        <v>0</v>
      </c>
      <c r="J236" s="21">
        <v>100000</v>
      </c>
      <c r="K236" s="21">
        <v>0</v>
      </c>
      <c r="L236" s="21">
        <v>100000</v>
      </c>
      <c r="M236" s="21">
        <v>1</v>
      </c>
      <c r="N236" s="21">
        <v>1</v>
      </c>
      <c r="O236" s="21">
        <v>0</v>
      </c>
      <c r="P236" s="21">
        <v>0</v>
      </c>
      <c r="Q236" s="21">
        <v>0</v>
      </c>
      <c r="R236" s="21">
        <v>0</v>
      </c>
      <c r="S236" s="21">
        <v>0</v>
      </c>
      <c r="T236" s="21">
        <v>0</v>
      </c>
      <c r="U236" s="21">
        <v>5</v>
      </c>
      <c r="V236" s="21">
        <v>2</v>
      </c>
      <c r="W236" s="21">
        <v>1</v>
      </c>
      <c r="X236" s="21">
        <v>0</v>
      </c>
      <c r="Y236" s="21">
        <v>3</v>
      </c>
      <c r="Z236" s="99">
        <v>2056</v>
      </c>
      <c r="AA236" s="21">
        <v>0</v>
      </c>
      <c r="AB236" s="21">
        <v>0</v>
      </c>
      <c r="AC236" s="21">
        <v>0</v>
      </c>
      <c r="AD236" s="21">
        <v>0</v>
      </c>
      <c r="AE236" s="21" t="s">
        <v>69</v>
      </c>
      <c r="AF236" s="43" t="s">
        <v>394</v>
      </c>
      <c r="AG236" s="21">
        <v>0</v>
      </c>
      <c r="AH236" s="21">
        <f t="shared" si="9"/>
        <v>23510</v>
      </c>
      <c r="AI236" s="21">
        <v>0</v>
      </c>
      <c r="AJ236" s="21">
        <v>1</v>
      </c>
      <c r="AK236" s="21"/>
      <c r="AL236" s="21">
        <f t="shared" si="10"/>
        <v>23510</v>
      </c>
      <c r="AM236" s="21">
        <v>0</v>
      </c>
      <c r="AN236" s="21">
        <v>1</v>
      </c>
      <c r="AO236" s="21">
        <v>1</v>
      </c>
      <c r="AP236" s="21">
        <v>0</v>
      </c>
      <c r="AQ236" s="21">
        <v>6000</v>
      </c>
      <c r="AR236" s="24">
        <v>0</v>
      </c>
      <c r="AS236" s="21">
        <v>0</v>
      </c>
      <c r="AT236" s="21">
        <v>0</v>
      </c>
      <c r="AU236" s="21">
        <v>0</v>
      </c>
      <c r="AV236" s="21">
        <v>0</v>
      </c>
      <c r="AW236" s="22">
        <v>1</v>
      </c>
      <c r="AX236" s="21">
        <v>0</v>
      </c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Q236" s="5"/>
      <c r="CB236" s="19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</row>
    <row r="237" spans="1:255" s="9" customFormat="1" ht="15.6">
      <c r="A237" s="22">
        <v>23511</v>
      </c>
      <c r="B237" s="22" t="s">
        <v>395</v>
      </c>
      <c r="C237" s="119" t="s">
        <v>308</v>
      </c>
      <c r="D237" s="22">
        <v>1500</v>
      </c>
      <c r="E237" s="41">
        <v>5</v>
      </c>
      <c r="F237" s="22">
        <v>0</v>
      </c>
      <c r="G237" s="22">
        <v>1</v>
      </c>
      <c r="H237" s="22">
        <v>1</v>
      </c>
      <c r="I237" s="8">
        <v>0</v>
      </c>
      <c r="J237" s="120">
        <v>100000</v>
      </c>
      <c r="K237" s="22">
        <v>0</v>
      </c>
      <c r="L237" s="22">
        <v>1</v>
      </c>
      <c r="M237" s="22">
        <v>1</v>
      </c>
      <c r="N237" s="22">
        <v>1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5</v>
      </c>
      <c r="V237" s="22">
        <v>2</v>
      </c>
      <c r="W237" s="22">
        <v>1</v>
      </c>
      <c r="X237" s="22">
        <v>0</v>
      </c>
      <c r="Y237" s="22">
        <v>3</v>
      </c>
      <c r="Z237" s="99">
        <v>2057</v>
      </c>
      <c r="AA237" s="22">
        <v>0</v>
      </c>
      <c r="AB237" s="22">
        <v>0</v>
      </c>
      <c r="AC237" s="22">
        <v>0</v>
      </c>
      <c r="AD237" s="22">
        <v>0</v>
      </c>
      <c r="AE237" s="22" t="s">
        <v>69</v>
      </c>
      <c r="AF237" s="43" t="s">
        <v>396</v>
      </c>
      <c r="AG237" s="22">
        <v>0</v>
      </c>
      <c r="AH237" s="22">
        <f t="shared" si="9"/>
        <v>23511</v>
      </c>
      <c r="AI237" s="22">
        <v>0</v>
      </c>
      <c r="AJ237" s="22">
        <v>1</v>
      </c>
      <c r="AK237" s="22"/>
      <c r="AL237" s="21">
        <f t="shared" si="10"/>
        <v>23511</v>
      </c>
      <c r="AM237" s="21">
        <v>0</v>
      </c>
      <c r="AN237" s="21">
        <v>1</v>
      </c>
      <c r="AO237" s="21">
        <v>1</v>
      </c>
      <c r="AP237" s="21">
        <v>0</v>
      </c>
      <c r="AQ237" s="21">
        <v>30000</v>
      </c>
      <c r="AR237" s="24">
        <v>0</v>
      </c>
      <c r="AS237" s="21">
        <v>0</v>
      </c>
      <c r="AT237" s="21">
        <v>1</v>
      </c>
      <c r="AU237" s="21">
        <v>0</v>
      </c>
      <c r="AV237" s="21">
        <v>0</v>
      </c>
      <c r="AW237" s="22">
        <v>1</v>
      </c>
      <c r="AX237" s="21">
        <v>1</v>
      </c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5"/>
      <c r="BK237" s="4"/>
      <c r="BL237" s="4"/>
      <c r="BM237" s="4"/>
      <c r="BN237" s="4"/>
      <c r="BO237" s="4"/>
      <c r="BP237" s="4"/>
      <c r="BQ237" s="5"/>
      <c r="BR237" s="4"/>
      <c r="BS237" s="4"/>
      <c r="BT237" s="4"/>
      <c r="BU237" s="4"/>
      <c r="BV237" s="4"/>
      <c r="CB237" s="19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</row>
    <row r="238" spans="1:255" s="9" customFormat="1" ht="15.6">
      <c r="A238" s="22">
        <v>23512</v>
      </c>
      <c r="B238" s="22" t="s">
        <v>397</v>
      </c>
      <c r="C238" s="119" t="s">
        <v>398</v>
      </c>
      <c r="D238" s="22">
        <v>1500</v>
      </c>
      <c r="E238" s="41">
        <v>3</v>
      </c>
      <c r="F238" s="22">
        <v>0</v>
      </c>
      <c r="G238" s="22">
        <v>1</v>
      </c>
      <c r="H238" s="22">
        <v>1</v>
      </c>
      <c r="I238" s="8">
        <v>0</v>
      </c>
      <c r="J238" s="120">
        <v>100000</v>
      </c>
      <c r="K238" s="22">
        <v>0</v>
      </c>
      <c r="L238" s="22">
        <v>1</v>
      </c>
      <c r="M238" s="22">
        <v>1</v>
      </c>
      <c r="N238" s="22">
        <v>1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5</v>
      </c>
      <c r="V238" s="22">
        <v>2</v>
      </c>
      <c r="W238" s="22">
        <v>1</v>
      </c>
      <c r="X238" s="22">
        <v>0</v>
      </c>
      <c r="Y238" s="22">
        <v>3</v>
      </c>
      <c r="Z238" s="99">
        <v>2058</v>
      </c>
      <c r="AA238" s="22">
        <v>0</v>
      </c>
      <c r="AB238" s="22">
        <v>0</v>
      </c>
      <c r="AC238" s="22">
        <v>0</v>
      </c>
      <c r="AD238" s="22">
        <v>0</v>
      </c>
      <c r="AE238" s="22" t="s">
        <v>69</v>
      </c>
      <c r="AF238" s="43" t="s">
        <v>399</v>
      </c>
      <c r="AG238" s="22">
        <v>0</v>
      </c>
      <c r="AH238" s="22">
        <f t="shared" si="9"/>
        <v>23512</v>
      </c>
      <c r="AI238" s="22">
        <v>0</v>
      </c>
      <c r="AJ238" s="22">
        <v>1</v>
      </c>
      <c r="AK238" s="22"/>
      <c r="AL238" s="21">
        <f t="shared" si="10"/>
        <v>23512</v>
      </c>
      <c r="AM238" s="21">
        <v>0</v>
      </c>
      <c r="AN238" s="21">
        <v>1</v>
      </c>
      <c r="AO238" s="21">
        <v>1</v>
      </c>
      <c r="AP238" s="21">
        <v>0</v>
      </c>
      <c r="AQ238" s="21">
        <v>6000</v>
      </c>
      <c r="AR238" s="24">
        <v>0</v>
      </c>
      <c r="AS238" s="21">
        <v>0</v>
      </c>
      <c r="AT238" s="21">
        <v>0</v>
      </c>
      <c r="AU238" s="21">
        <v>0</v>
      </c>
      <c r="AV238" s="21">
        <v>0</v>
      </c>
      <c r="AW238" s="22">
        <v>1</v>
      </c>
      <c r="AX238" s="21">
        <v>0</v>
      </c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5"/>
      <c r="BK238" s="4"/>
      <c r="BL238" s="4"/>
      <c r="BM238" s="4"/>
      <c r="BN238" s="4"/>
      <c r="BO238" s="4"/>
      <c r="BP238" s="4"/>
      <c r="BQ238" s="5"/>
      <c r="BR238" s="4"/>
      <c r="BS238" s="4"/>
      <c r="BT238" s="4"/>
      <c r="BU238" s="4"/>
      <c r="BV238" s="4"/>
      <c r="CB238" s="19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</row>
    <row r="239" spans="1:255" s="9" customFormat="1" ht="15.6">
      <c r="A239" s="22">
        <v>23513</v>
      </c>
      <c r="B239" s="22" t="s">
        <v>400</v>
      </c>
      <c r="C239" s="119" t="s">
        <v>401</v>
      </c>
      <c r="D239" s="22">
        <v>1500</v>
      </c>
      <c r="E239" s="41">
        <v>3</v>
      </c>
      <c r="F239" s="22">
        <v>0</v>
      </c>
      <c r="G239" s="22">
        <v>1</v>
      </c>
      <c r="H239" s="22">
        <v>1</v>
      </c>
      <c r="I239" s="8">
        <v>0</v>
      </c>
      <c r="J239" s="120">
        <v>100000</v>
      </c>
      <c r="K239" s="22">
        <v>0</v>
      </c>
      <c r="L239" s="22">
        <v>1</v>
      </c>
      <c r="M239" s="22">
        <v>1</v>
      </c>
      <c r="N239" s="22">
        <v>1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5</v>
      </c>
      <c r="V239" s="22">
        <v>2</v>
      </c>
      <c r="W239" s="22">
        <v>1</v>
      </c>
      <c r="X239" s="22">
        <v>0</v>
      </c>
      <c r="Y239" s="22">
        <v>3</v>
      </c>
      <c r="Z239" s="99">
        <v>2059</v>
      </c>
      <c r="AA239" s="22">
        <v>0</v>
      </c>
      <c r="AB239" s="22">
        <v>0</v>
      </c>
      <c r="AC239" s="22">
        <v>0</v>
      </c>
      <c r="AD239" s="22">
        <v>0</v>
      </c>
      <c r="AE239" s="22" t="s">
        <v>69</v>
      </c>
      <c r="AF239" s="43" t="s">
        <v>399</v>
      </c>
      <c r="AG239" s="22">
        <v>0</v>
      </c>
      <c r="AH239" s="22">
        <f t="shared" si="9"/>
        <v>23513</v>
      </c>
      <c r="AI239" s="22">
        <v>0</v>
      </c>
      <c r="AJ239" s="22">
        <v>1</v>
      </c>
      <c r="AK239" s="22"/>
      <c r="AL239" s="21">
        <f t="shared" si="10"/>
        <v>23513</v>
      </c>
      <c r="AM239" s="21">
        <v>0</v>
      </c>
      <c r="AN239" s="21">
        <v>1</v>
      </c>
      <c r="AO239" s="21">
        <v>1</v>
      </c>
      <c r="AP239" s="21">
        <v>0</v>
      </c>
      <c r="AQ239" s="21">
        <v>6000</v>
      </c>
      <c r="AR239" s="24">
        <v>0</v>
      </c>
      <c r="AS239" s="21">
        <v>0</v>
      </c>
      <c r="AT239" s="21">
        <v>0</v>
      </c>
      <c r="AU239" s="21">
        <v>0</v>
      </c>
      <c r="AV239" s="21">
        <v>0</v>
      </c>
      <c r="AW239" s="22">
        <v>1</v>
      </c>
      <c r="AX239" s="21">
        <v>0</v>
      </c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5"/>
      <c r="BK239" s="4"/>
      <c r="BL239" s="4"/>
      <c r="BM239" s="4"/>
      <c r="BN239" s="4"/>
      <c r="BO239" s="4"/>
      <c r="BP239" s="4"/>
      <c r="BQ239" s="5"/>
      <c r="BR239" s="4"/>
      <c r="BS239" s="4"/>
      <c r="BT239" s="4"/>
      <c r="BU239" s="4"/>
      <c r="BV239" s="4"/>
      <c r="CB239" s="19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</row>
    <row r="240" spans="1:255" s="9" customFormat="1" ht="15.6">
      <c r="A240" s="22">
        <v>23514</v>
      </c>
      <c r="B240" s="22" t="s">
        <v>402</v>
      </c>
      <c r="C240" s="119" t="s">
        <v>403</v>
      </c>
      <c r="D240" s="120">
        <v>1500</v>
      </c>
      <c r="E240" s="41">
        <v>3</v>
      </c>
      <c r="F240" s="120">
        <v>0</v>
      </c>
      <c r="G240" s="120">
        <v>1</v>
      </c>
      <c r="H240" s="120">
        <v>1</v>
      </c>
      <c r="I240" s="8">
        <v>0</v>
      </c>
      <c r="J240" s="120">
        <v>100000</v>
      </c>
      <c r="K240" s="120">
        <v>0</v>
      </c>
      <c r="L240" s="120">
        <v>100000</v>
      </c>
      <c r="M240" s="120">
        <v>1</v>
      </c>
      <c r="N240" s="120">
        <v>1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5</v>
      </c>
      <c r="V240" s="120">
        <v>2</v>
      </c>
      <c r="W240" s="120">
        <v>1</v>
      </c>
      <c r="X240" s="120">
        <v>0</v>
      </c>
      <c r="Y240" s="120">
        <v>3</v>
      </c>
      <c r="Z240" s="99">
        <v>2060</v>
      </c>
      <c r="AA240" s="120">
        <v>0</v>
      </c>
      <c r="AB240" s="120">
        <v>0</v>
      </c>
      <c r="AC240" s="120">
        <v>0</v>
      </c>
      <c r="AD240" s="120">
        <v>0</v>
      </c>
      <c r="AE240" s="120" t="s">
        <v>69</v>
      </c>
      <c r="AF240" s="43" t="s">
        <v>399</v>
      </c>
      <c r="AG240" s="120">
        <v>0</v>
      </c>
      <c r="AH240" s="22">
        <f t="shared" si="9"/>
        <v>23514</v>
      </c>
      <c r="AI240" s="120">
        <v>0</v>
      </c>
      <c r="AJ240" s="120">
        <v>1</v>
      </c>
      <c r="AK240" s="120"/>
      <c r="AL240" s="21">
        <f t="shared" si="10"/>
        <v>23514</v>
      </c>
      <c r="AM240" s="120">
        <v>0</v>
      </c>
      <c r="AN240" s="21">
        <v>1</v>
      </c>
      <c r="AO240" s="21">
        <v>1</v>
      </c>
      <c r="AP240" s="120">
        <v>0</v>
      </c>
      <c r="AQ240" s="21">
        <v>6000</v>
      </c>
      <c r="AR240" s="24">
        <v>0</v>
      </c>
      <c r="AS240" s="120">
        <v>18</v>
      </c>
      <c r="AT240" s="21">
        <v>0</v>
      </c>
      <c r="AU240" s="21">
        <v>0</v>
      </c>
      <c r="AV240" s="21">
        <v>0</v>
      </c>
      <c r="AW240" s="22">
        <v>1</v>
      </c>
      <c r="AX240" s="21">
        <v>0</v>
      </c>
      <c r="AY240" s="42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2"/>
      <c r="BK240" s="42"/>
      <c r="BL240" s="42"/>
      <c r="BM240" s="42"/>
      <c r="BN240" s="42"/>
      <c r="BO240" s="42"/>
      <c r="BP240" s="42"/>
      <c r="BQ240" s="5"/>
      <c r="BR240" s="42"/>
      <c r="BS240" s="4"/>
      <c r="BT240" s="42"/>
      <c r="BU240" s="42"/>
      <c r="BV240" s="42"/>
      <c r="BX240" s="42"/>
      <c r="BY240" s="42"/>
      <c r="BZ240" s="42"/>
      <c r="CA240" s="42"/>
      <c r="CB240" s="45"/>
      <c r="CC240" s="42"/>
      <c r="CG240" s="42"/>
      <c r="CH240" s="42"/>
      <c r="CI240" s="42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</row>
    <row r="241" spans="1:255" s="9" customFormat="1" ht="15.6">
      <c r="A241" s="22">
        <v>23515</v>
      </c>
      <c r="B241" s="22" t="s">
        <v>404</v>
      </c>
      <c r="C241" s="7" t="s">
        <v>405</v>
      </c>
      <c r="D241" s="120">
        <v>1500</v>
      </c>
      <c r="E241" s="41">
        <v>3</v>
      </c>
      <c r="F241" s="120">
        <v>0</v>
      </c>
      <c r="G241" s="120">
        <v>1</v>
      </c>
      <c r="H241" s="120">
        <v>1</v>
      </c>
      <c r="I241" s="8">
        <v>0</v>
      </c>
      <c r="J241" s="120">
        <v>100000</v>
      </c>
      <c r="K241" s="120">
        <v>0</v>
      </c>
      <c r="L241" s="120">
        <v>100000</v>
      </c>
      <c r="M241" s="120">
        <v>1</v>
      </c>
      <c r="N241" s="120">
        <v>1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5</v>
      </c>
      <c r="V241" s="120">
        <v>2</v>
      </c>
      <c r="W241" s="120">
        <v>1</v>
      </c>
      <c r="X241" s="120">
        <v>0</v>
      </c>
      <c r="Y241" s="120">
        <v>3</v>
      </c>
      <c r="Z241" s="99">
        <v>2062</v>
      </c>
      <c r="AA241" s="120">
        <v>0</v>
      </c>
      <c r="AB241" s="120">
        <v>0</v>
      </c>
      <c r="AC241" s="120">
        <v>0</v>
      </c>
      <c r="AD241" s="120">
        <v>0</v>
      </c>
      <c r="AE241" s="120" t="s">
        <v>69</v>
      </c>
      <c r="AF241" s="47" t="s">
        <v>406</v>
      </c>
      <c r="AG241" s="120">
        <v>0</v>
      </c>
      <c r="AH241" s="22">
        <f t="shared" si="9"/>
        <v>23515</v>
      </c>
      <c r="AI241" s="120">
        <v>0</v>
      </c>
      <c r="AJ241" s="120">
        <v>1</v>
      </c>
      <c r="AK241" s="120"/>
      <c r="AL241" s="21">
        <f t="shared" si="10"/>
        <v>23515</v>
      </c>
      <c r="AM241" s="120">
        <v>0</v>
      </c>
      <c r="AN241" s="21">
        <v>1</v>
      </c>
      <c r="AO241" s="21">
        <v>1</v>
      </c>
      <c r="AP241" s="120">
        <v>0</v>
      </c>
      <c r="AQ241" s="21">
        <v>18000</v>
      </c>
      <c r="AR241" s="24">
        <v>0</v>
      </c>
      <c r="AS241" s="120">
        <v>18</v>
      </c>
      <c r="AT241" s="21">
        <v>0</v>
      </c>
      <c r="AU241" s="21">
        <v>0</v>
      </c>
      <c r="AV241" s="21">
        <v>0</v>
      </c>
      <c r="AW241" s="22">
        <v>1</v>
      </c>
      <c r="AX241" s="21">
        <v>0</v>
      </c>
      <c r="AY241" s="42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2"/>
      <c r="BK241" s="42"/>
      <c r="BL241" s="42"/>
      <c r="BM241" s="42"/>
      <c r="BN241" s="42"/>
      <c r="BO241" s="42"/>
      <c r="BP241" s="42"/>
      <c r="BQ241" s="5"/>
      <c r="BR241" s="42"/>
      <c r="BS241" s="4"/>
      <c r="BT241" s="42"/>
      <c r="BU241" s="42"/>
      <c r="BV241" s="42"/>
      <c r="BX241" s="42"/>
      <c r="BY241" s="42"/>
      <c r="BZ241" s="42"/>
      <c r="CA241" s="42"/>
      <c r="CB241" s="45"/>
      <c r="CC241" s="42"/>
      <c r="CG241" s="42"/>
      <c r="CH241" s="42"/>
      <c r="CI241" s="42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</row>
    <row r="242" spans="1:255" s="9" customFormat="1" ht="15.6">
      <c r="A242" s="22">
        <v>23516</v>
      </c>
      <c r="B242" s="22" t="s">
        <v>407</v>
      </c>
      <c r="C242" s="7" t="s">
        <v>408</v>
      </c>
      <c r="D242" s="21">
        <v>1500</v>
      </c>
      <c r="E242" s="41">
        <v>4</v>
      </c>
      <c r="F242" s="21">
        <v>0</v>
      </c>
      <c r="G242" s="21">
        <v>1</v>
      </c>
      <c r="H242" s="21">
        <v>1</v>
      </c>
      <c r="I242" s="8">
        <v>0</v>
      </c>
      <c r="J242" s="21">
        <v>100000</v>
      </c>
      <c r="K242" s="21">
        <v>0</v>
      </c>
      <c r="L242" s="21">
        <v>100000</v>
      </c>
      <c r="M242" s="21">
        <v>1</v>
      </c>
      <c r="N242" s="21">
        <v>1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5</v>
      </c>
      <c r="V242" s="21">
        <v>2</v>
      </c>
      <c r="W242" s="21">
        <v>1</v>
      </c>
      <c r="X242" s="21">
        <v>0</v>
      </c>
      <c r="Y242" s="21">
        <v>3</v>
      </c>
      <c r="Z242" s="99">
        <v>2063</v>
      </c>
      <c r="AA242" s="21">
        <v>0</v>
      </c>
      <c r="AB242" s="21">
        <v>0</v>
      </c>
      <c r="AC242" s="21">
        <v>0</v>
      </c>
      <c r="AD242" s="21">
        <v>0</v>
      </c>
      <c r="AE242" s="21" t="s">
        <v>69</v>
      </c>
      <c r="AF242" s="47" t="s">
        <v>409</v>
      </c>
      <c r="AG242" s="21">
        <v>0</v>
      </c>
      <c r="AH242" s="21">
        <f t="shared" si="9"/>
        <v>23516</v>
      </c>
      <c r="AI242" s="21">
        <v>0</v>
      </c>
      <c r="AJ242" s="21">
        <v>1</v>
      </c>
      <c r="AK242" s="21"/>
      <c r="AL242" s="21">
        <f t="shared" si="10"/>
        <v>23516</v>
      </c>
      <c r="AM242" s="21">
        <v>0</v>
      </c>
      <c r="AN242" s="21">
        <v>1</v>
      </c>
      <c r="AO242" s="21">
        <v>1</v>
      </c>
      <c r="AP242" s="21">
        <v>0</v>
      </c>
      <c r="AQ242" s="21">
        <v>30000</v>
      </c>
      <c r="AR242" s="24">
        <v>0</v>
      </c>
      <c r="AS242" s="21">
        <v>0</v>
      </c>
      <c r="AT242" s="21">
        <v>0</v>
      </c>
      <c r="AU242" s="21">
        <v>0</v>
      </c>
      <c r="AV242" s="21">
        <v>0</v>
      </c>
      <c r="AW242" s="22">
        <v>1</v>
      </c>
      <c r="AX242" s="21">
        <v>0</v>
      </c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Q242" s="5"/>
      <c r="CB242" s="19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</row>
    <row r="243" spans="1:255" s="9" customFormat="1" ht="15.6">
      <c r="A243" s="22">
        <v>23517</v>
      </c>
      <c r="B243" s="22" t="s">
        <v>410</v>
      </c>
      <c r="C243" s="7" t="s">
        <v>411</v>
      </c>
      <c r="D243" s="21">
        <v>1500</v>
      </c>
      <c r="E243" s="41">
        <v>5</v>
      </c>
      <c r="F243" s="21">
        <v>0</v>
      </c>
      <c r="G243" s="21">
        <v>1</v>
      </c>
      <c r="H243" s="21">
        <v>1</v>
      </c>
      <c r="I243" s="8">
        <v>0</v>
      </c>
      <c r="J243" s="21">
        <v>100000</v>
      </c>
      <c r="K243" s="21">
        <v>0</v>
      </c>
      <c r="L243" s="21">
        <v>100000</v>
      </c>
      <c r="M243" s="21">
        <v>1</v>
      </c>
      <c r="N243" s="21">
        <v>1</v>
      </c>
      <c r="O243" s="21">
        <v>0</v>
      </c>
      <c r="P243" s="21">
        <v>0</v>
      </c>
      <c r="Q243" s="21">
        <v>0</v>
      </c>
      <c r="R243" s="21">
        <v>0</v>
      </c>
      <c r="S243" s="21">
        <v>0</v>
      </c>
      <c r="T243" s="21">
        <v>0</v>
      </c>
      <c r="U243" s="21">
        <v>5</v>
      </c>
      <c r="V243" s="21">
        <v>2</v>
      </c>
      <c r="W243" s="21">
        <v>1</v>
      </c>
      <c r="X243" s="21">
        <v>0</v>
      </c>
      <c r="Y243" s="21">
        <v>3</v>
      </c>
      <c r="Z243" s="99">
        <v>2064</v>
      </c>
      <c r="AA243" s="21">
        <v>0</v>
      </c>
      <c r="AB243" s="21">
        <v>0</v>
      </c>
      <c r="AC243" s="21">
        <v>0</v>
      </c>
      <c r="AD243" s="21">
        <v>0</v>
      </c>
      <c r="AE243" s="21" t="s">
        <v>69</v>
      </c>
      <c r="AF243" s="47" t="s">
        <v>412</v>
      </c>
      <c r="AG243" s="21">
        <v>0</v>
      </c>
      <c r="AH243" s="21">
        <f t="shared" si="9"/>
        <v>23517</v>
      </c>
      <c r="AI243" s="21">
        <v>0</v>
      </c>
      <c r="AJ243" s="21">
        <v>1</v>
      </c>
      <c r="AK243" s="21"/>
      <c r="AL243" s="21">
        <f t="shared" si="10"/>
        <v>23517</v>
      </c>
      <c r="AM243" s="21">
        <v>0</v>
      </c>
      <c r="AN243" s="21">
        <v>1</v>
      </c>
      <c r="AO243" s="21">
        <v>1</v>
      </c>
      <c r="AP243" s="21">
        <v>0</v>
      </c>
      <c r="AQ243" s="21">
        <v>30000</v>
      </c>
      <c r="AR243" s="24">
        <v>0</v>
      </c>
      <c r="AS243" s="21">
        <v>0</v>
      </c>
      <c r="AT243" s="21">
        <v>1</v>
      </c>
      <c r="AU243" s="21">
        <v>0</v>
      </c>
      <c r="AV243" s="21">
        <v>0</v>
      </c>
      <c r="AW243" s="22">
        <v>1</v>
      </c>
      <c r="AX243" s="21">
        <v>1</v>
      </c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Q243" s="5"/>
      <c r="CB243" s="19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</row>
    <row r="244" spans="1:255" s="9" customFormat="1" ht="15.6">
      <c r="A244" s="22">
        <v>23518</v>
      </c>
      <c r="B244" s="22" t="s">
        <v>413</v>
      </c>
      <c r="C244" s="7" t="s">
        <v>414</v>
      </c>
      <c r="D244" s="22">
        <v>1500</v>
      </c>
      <c r="E244" s="41">
        <v>5</v>
      </c>
      <c r="F244" s="22">
        <v>0</v>
      </c>
      <c r="G244" s="22">
        <v>1</v>
      </c>
      <c r="H244" s="22">
        <v>1</v>
      </c>
      <c r="I244" s="8">
        <v>0</v>
      </c>
      <c r="J244" s="120">
        <v>100000</v>
      </c>
      <c r="K244" s="22">
        <v>0</v>
      </c>
      <c r="L244" s="22">
        <v>1</v>
      </c>
      <c r="M244" s="22">
        <v>1</v>
      </c>
      <c r="N244" s="22">
        <v>1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5</v>
      </c>
      <c r="V244" s="22">
        <v>2</v>
      </c>
      <c r="W244" s="22">
        <v>1</v>
      </c>
      <c r="X244" s="22">
        <v>0</v>
      </c>
      <c r="Y244" s="22">
        <v>3</v>
      </c>
      <c r="Z244" s="99">
        <v>2065</v>
      </c>
      <c r="AA244" s="22">
        <v>0</v>
      </c>
      <c r="AB244" s="22">
        <v>0</v>
      </c>
      <c r="AC244" s="22">
        <v>0</v>
      </c>
      <c r="AD244" s="22">
        <v>0</v>
      </c>
      <c r="AE244" s="22" t="s">
        <v>69</v>
      </c>
      <c r="AF244" s="47" t="s">
        <v>415</v>
      </c>
      <c r="AG244" s="22">
        <v>0</v>
      </c>
      <c r="AH244" s="22">
        <f t="shared" si="9"/>
        <v>23518</v>
      </c>
      <c r="AI244" s="22">
        <v>0</v>
      </c>
      <c r="AJ244" s="22">
        <v>1</v>
      </c>
      <c r="AK244" s="22"/>
      <c r="AL244" s="21">
        <f t="shared" si="10"/>
        <v>23518</v>
      </c>
      <c r="AM244" s="21">
        <v>0</v>
      </c>
      <c r="AN244" s="21">
        <v>1</v>
      </c>
      <c r="AO244" s="21">
        <v>1</v>
      </c>
      <c r="AP244" s="21">
        <v>0</v>
      </c>
      <c r="AQ244" s="21">
        <v>18000</v>
      </c>
      <c r="AR244" s="24">
        <v>0</v>
      </c>
      <c r="AS244" s="21">
        <v>0</v>
      </c>
      <c r="AT244" s="21">
        <v>1</v>
      </c>
      <c r="AU244" s="21">
        <v>0</v>
      </c>
      <c r="AV244" s="21">
        <v>0</v>
      </c>
      <c r="AW244" s="22">
        <v>1</v>
      </c>
      <c r="AX244" s="21">
        <v>1</v>
      </c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5"/>
      <c r="BK244" s="4"/>
      <c r="BL244" s="4"/>
      <c r="BM244" s="4"/>
      <c r="BN244" s="4"/>
      <c r="BO244" s="4"/>
      <c r="BP244" s="4"/>
      <c r="BQ244" s="5"/>
      <c r="BR244" s="4"/>
      <c r="BS244" s="4"/>
      <c r="BT244" s="4"/>
      <c r="BU244" s="4"/>
      <c r="BV244" s="4"/>
      <c r="CB244" s="19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</row>
    <row r="245" spans="1:255" s="9" customFormat="1" ht="15.6">
      <c r="A245" s="22">
        <v>23519</v>
      </c>
      <c r="B245" s="22" t="s">
        <v>416</v>
      </c>
      <c r="C245" s="119" t="s">
        <v>187</v>
      </c>
      <c r="D245" s="22">
        <v>1500</v>
      </c>
      <c r="E245" s="41">
        <v>4</v>
      </c>
      <c r="F245" s="22">
        <v>0</v>
      </c>
      <c r="G245" s="22">
        <v>1</v>
      </c>
      <c r="H245" s="22">
        <v>1</v>
      </c>
      <c r="I245" s="8">
        <v>0</v>
      </c>
      <c r="J245" s="120">
        <v>100000</v>
      </c>
      <c r="K245" s="22">
        <v>0</v>
      </c>
      <c r="L245" s="22">
        <v>1</v>
      </c>
      <c r="M245" s="22">
        <v>1</v>
      </c>
      <c r="N245" s="22">
        <v>1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5</v>
      </c>
      <c r="V245" s="22">
        <v>2</v>
      </c>
      <c r="W245" s="22">
        <v>1</v>
      </c>
      <c r="X245" s="22">
        <v>0</v>
      </c>
      <c r="Y245" s="22">
        <v>3</v>
      </c>
      <c r="Z245" s="99">
        <v>2066</v>
      </c>
      <c r="AA245" s="22">
        <v>0</v>
      </c>
      <c r="AB245" s="22">
        <v>0</v>
      </c>
      <c r="AC245" s="22">
        <v>0</v>
      </c>
      <c r="AD245" s="22">
        <v>0</v>
      </c>
      <c r="AE245" s="22" t="s">
        <v>69</v>
      </c>
      <c r="AF245" s="43" t="s">
        <v>417</v>
      </c>
      <c r="AG245" s="22">
        <v>0</v>
      </c>
      <c r="AH245" s="22">
        <f t="shared" si="9"/>
        <v>23519</v>
      </c>
      <c r="AI245" s="22">
        <v>0</v>
      </c>
      <c r="AJ245" s="22">
        <v>1</v>
      </c>
      <c r="AK245" s="22"/>
      <c r="AL245" s="21">
        <f t="shared" si="10"/>
        <v>23519</v>
      </c>
      <c r="AM245" s="21">
        <v>0</v>
      </c>
      <c r="AN245" s="21">
        <v>1</v>
      </c>
      <c r="AO245" s="21">
        <v>1</v>
      </c>
      <c r="AP245" s="21">
        <v>0</v>
      </c>
      <c r="AQ245" s="21">
        <v>18000</v>
      </c>
      <c r="AR245" s="24">
        <v>0</v>
      </c>
      <c r="AS245" s="21">
        <v>0</v>
      </c>
      <c r="AT245" s="21">
        <v>0</v>
      </c>
      <c r="AU245" s="21">
        <v>0</v>
      </c>
      <c r="AV245" s="21">
        <v>0</v>
      </c>
      <c r="AW245" s="22">
        <v>1</v>
      </c>
      <c r="AX245" s="21">
        <v>0</v>
      </c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5"/>
      <c r="BK245" s="4"/>
      <c r="BL245" s="4"/>
      <c r="BM245" s="4"/>
      <c r="BN245" s="4"/>
      <c r="BO245" s="4"/>
      <c r="BP245" s="4"/>
      <c r="BQ245" s="5"/>
      <c r="BR245" s="4"/>
      <c r="BS245" s="4"/>
      <c r="BT245" s="4"/>
      <c r="BU245" s="4"/>
      <c r="BV245" s="4"/>
      <c r="CB245" s="19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</row>
    <row r="246" spans="1:255" s="9" customFormat="1" ht="15.6">
      <c r="A246" s="22">
        <v>23520</v>
      </c>
      <c r="B246" s="22" t="s">
        <v>418</v>
      </c>
      <c r="C246" s="119" t="s">
        <v>188</v>
      </c>
      <c r="D246" s="22">
        <v>1500</v>
      </c>
      <c r="E246" s="41">
        <v>4</v>
      </c>
      <c r="F246" s="22">
        <v>0</v>
      </c>
      <c r="G246" s="22">
        <v>1</v>
      </c>
      <c r="H246" s="22">
        <v>1</v>
      </c>
      <c r="I246" s="8">
        <v>0</v>
      </c>
      <c r="J246" s="120">
        <v>100000</v>
      </c>
      <c r="K246" s="22">
        <v>0</v>
      </c>
      <c r="L246" s="22">
        <v>1</v>
      </c>
      <c r="M246" s="22">
        <v>1</v>
      </c>
      <c r="N246" s="22">
        <v>1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5</v>
      </c>
      <c r="V246" s="22">
        <v>2</v>
      </c>
      <c r="W246" s="22">
        <v>1</v>
      </c>
      <c r="X246" s="22">
        <v>0</v>
      </c>
      <c r="Y246" s="22">
        <v>3</v>
      </c>
      <c r="Z246" s="99">
        <v>2067</v>
      </c>
      <c r="AA246" s="22">
        <v>0</v>
      </c>
      <c r="AB246" s="22">
        <v>0</v>
      </c>
      <c r="AC246" s="22">
        <v>0</v>
      </c>
      <c r="AD246" s="22">
        <v>0</v>
      </c>
      <c r="AE246" s="22" t="s">
        <v>69</v>
      </c>
      <c r="AF246" s="43" t="s">
        <v>417</v>
      </c>
      <c r="AG246" s="22">
        <v>0</v>
      </c>
      <c r="AH246" s="22">
        <f t="shared" si="9"/>
        <v>23520</v>
      </c>
      <c r="AI246" s="22">
        <v>0</v>
      </c>
      <c r="AJ246" s="22">
        <v>1</v>
      </c>
      <c r="AK246" s="22"/>
      <c r="AL246" s="21">
        <f t="shared" si="10"/>
        <v>23520</v>
      </c>
      <c r="AM246" s="21">
        <v>0</v>
      </c>
      <c r="AN246" s="21">
        <v>1</v>
      </c>
      <c r="AO246" s="21">
        <v>1</v>
      </c>
      <c r="AP246" s="21">
        <v>0</v>
      </c>
      <c r="AQ246" s="21">
        <v>18000</v>
      </c>
      <c r="AR246" s="24">
        <v>0</v>
      </c>
      <c r="AS246" s="21">
        <v>0</v>
      </c>
      <c r="AT246" s="21">
        <v>0</v>
      </c>
      <c r="AU246" s="21">
        <v>0</v>
      </c>
      <c r="AV246" s="21">
        <v>0</v>
      </c>
      <c r="AW246" s="22">
        <v>1</v>
      </c>
      <c r="AX246" s="21">
        <v>0</v>
      </c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5"/>
      <c r="BK246" s="4"/>
      <c r="BL246" s="4"/>
      <c r="BM246" s="4"/>
      <c r="BN246" s="4"/>
      <c r="BO246" s="4"/>
      <c r="BP246" s="4"/>
      <c r="BQ246" s="5"/>
      <c r="BR246" s="4"/>
      <c r="BS246" s="4"/>
      <c r="BT246" s="4"/>
      <c r="BU246" s="4"/>
      <c r="BV246" s="4"/>
      <c r="CB246" s="19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</row>
    <row r="247" spans="1:255" s="9" customFormat="1" ht="15.6">
      <c r="A247" s="22">
        <v>23521</v>
      </c>
      <c r="B247" s="22" t="s">
        <v>419</v>
      </c>
      <c r="C247" s="119" t="s">
        <v>189</v>
      </c>
      <c r="D247" s="120">
        <v>1500</v>
      </c>
      <c r="E247" s="41">
        <v>4</v>
      </c>
      <c r="F247" s="120">
        <v>0</v>
      </c>
      <c r="G247" s="120">
        <v>1</v>
      </c>
      <c r="H247" s="120">
        <v>1</v>
      </c>
      <c r="I247" s="8">
        <v>0</v>
      </c>
      <c r="J247" s="120">
        <v>100000</v>
      </c>
      <c r="K247" s="120">
        <v>0</v>
      </c>
      <c r="L247" s="120">
        <v>100000</v>
      </c>
      <c r="M247" s="120">
        <v>1</v>
      </c>
      <c r="N247" s="120">
        <v>1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5</v>
      </c>
      <c r="V247" s="120">
        <v>2</v>
      </c>
      <c r="W247" s="120">
        <v>1</v>
      </c>
      <c r="X247" s="120">
        <v>0</v>
      </c>
      <c r="Y247" s="120">
        <v>3</v>
      </c>
      <c r="Z247" s="99">
        <v>2068</v>
      </c>
      <c r="AA247" s="120">
        <v>0</v>
      </c>
      <c r="AB247" s="120">
        <v>0</v>
      </c>
      <c r="AC247" s="120">
        <v>0</v>
      </c>
      <c r="AD247" s="120">
        <v>0</v>
      </c>
      <c r="AE247" s="120" t="s">
        <v>69</v>
      </c>
      <c r="AF247" s="43" t="s">
        <v>417</v>
      </c>
      <c r="AG247" s="120">
        <v>0</v>
      </c>
      <c r="AH247" s="22">
        <f t="shared" si="9"/>
        <v>23521</v>
      </c>
      <c r="AI247" s="120">
        <v>0</v>
      </c>
      <c r="AJ247" s="120">
        <v>1</v>
      </c>
      <c r="AK247" s="120"/>
      <c r="AL247" s="21">
        <f t="shared" si="10"/>
        <v>23521</v>
      </c>
      <c r="AM247" s="120">
        <v>0</v>
      </c>
      <c r="AN247" s="21">
        <v>1</v>
      </c>
      <c r="AO247" s="21">
        <v>1</v>
      </c>
      <c r="AP247" s="120">
        <v>0</v>
      </c>
      <c r="AQ247" s="21">
        <v>18000</v>
      </c>
      <c r="AR247" s="24">
        <v>0</v>
      </c>
      <c r="AS247" s="120">
        <v>18</v>
      </c>
      <c r="AT247" s="21">
        <v>0</v>
      </c>
      <c r="AU247" s="21">
        <v>0</v>
      </c>
      <c r="AV247" s="21">
        <v>0</v>
      </c>
      <c r="AW247" s="22">
        <v>1</v>
      </c>
      <c r="AX247" s="21">
        <v>0</v>
      </c>
      <c r="AY247" s="42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2"/>
      <c r="BK247" s="42"/>
      <c r="BL247" s="42"/>
      <c r="BM247" s="42"/>
      <c r="BN247" s="42"/>
      <c r="BO247" s="42"/>
      <c r="BP247" s="42"/>
      <c r="BQ247" s="5"/>
      <c r="BR247" s="42"/>
      <c r="BS247" s="4"/>
      <c r="BT247" s="42"/>
      <c r="BU247" s="42"/>
      <c r="BV247" s="42"/>
      <c r="BX247" s="42"/>
      <c r="BY247" s="42"/>
      <c r="BZ247" s="42"/>
      <c r="CA247" s="42"/>
      <c r="CB247" s="45"/>
      <c r="CC247" s="42"/>
      <c r="CG247" s="42"/>
      <c r="CH247" s="42"/>
      <c r="CI247" s="42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</row>
    <row r="248" spans="1:255" s="9" customFormat="1" ht="15.6">
      <c r="A248" s="22">
        <v>23522</v>
      </c>
      <c r="B248" s="22" t="s">
        <v>420</v>
      </c>
      <c r="C248" s="127" t="s">
        <v>190</v>
      </c>
      <c r="D248" s="120">
        <v>1500</v>
      </c>
      <c r="E248" s="41">
        <v>4</v>
      </c>
      <c r="F248" s="120">
        <v>0</v>
      </c>
      <c r="G248" s="120">
        <v>1</v>
      </c>
      <c r="H248" s="120">
        <v>1</v>
      </c>
      <c r="I248" s="8">
        <v>0</v>
      </c>
      <c r="J248" s="120">
        <v>100000</v>
      </c>
      <c r="K248" s="120">
        <v>0</v>
      </c>
      <c r="L248" s="120">
        <v>100000</v>
      </c>
      <c r="M248" s="120">
        <v>1</v>
      </c>
      <c r="N248" s="120">
        <v>1</v>
      </c>
      <c r="O248" s="120">
        <v>0</v>
      </c>
      <c r="P248" s="120">
        <v>0</v>
      </c>
      <c r="Q248" s="120">
        <v>0</v>
      </c>
      <c r="R248" s="120">
        <v>0</v>
      </c>
      <c r="S248" s="120">
        <v>0</v>
      </c>
      <c r="T248" s="120">
        <v>0</v>
      </c>
      <c r="U248" s="120">
        <v>5</v>
      </c>
      <c r="V248" s="120">
        <v>2</v>
      </c>
      <c r="W248" s="120">
        <v>1</v>
      </c>
      <c r="X248" s="120">
        <v>0</v>
      </c>
      <c r="Y248" s="120">
        <v>3</v>
      </c>
      <c r="Z248" s="99">
        <v>2069</v>
      </c>
      <c r="AA248" s="120">
        <v>0</v>
      </c>
      <c r="AB248" s="120">
        <v>0</v>
      </c>
      <c r="AC248" s="120">
        <v>0</v>
      </c>
      <c r="AD248" s="120">
        <v>0</v>
      </c>
      <c r="AE248" s="120" t="s">
        <v>69</v>
      </c>
      <c r="AF248" s="47" t="s">
        <v>417</v>
      </c>
      <c r="AG248" s="120">
        <v>0</v>
      </c>
      <c r="AH248" s="22">
        <f t="shared" si="9"/>
        <v>23522</v>
      </c>
      <c r="AI248" s="120">
        <v>0</v>
      </c>
      <c r="AJ248" s="120">
        <v>1</v>
      </c>
      <c r="AK248" s="120"/>
      <c r="AL248" s="21">
        <f t="shared" si="10"/>
        <v>23522</v>
      </c>
      <c r="AM248" s="120">
        <v>0</v>
      </c>
      <c r="AN248" s="21">
        <v>1</v>
      </c>
      <c r="AO248" s="21">
        <v>1</v>
      </c>
      <c r="AP248" s="120">
        <v>0</v>
      </c>
      <c r="AQ248" s="21">
        <v>18000</v>
      </c>
      <c r="AR248" s="24">
        <v>0</v>
      </c>
      <c r="AS248" s="120">
        <v>18</v>
      </c>
      <c r="AT248" s="21">
        <v>0</v>
      </c>
      <c r="AU248" s="21">
        <v>0</v>
      </c>
      <c r="AV248" s="21">
        <v>0</v>
      </c>
      <c r="AW248" s="22">
        <v>1</v>
      </c>
      <c r="AX248" s="21">
        <v>0</v>
      </c>
      <c r="AY248" s="42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2"/>
      <c r="BK248" s="42"/>
      <c r="BL248" s="42"/>
      <c r="BM248" s="42"/>
      <c r="BN248" s="42"/>
      <c r="BO248" s="42"/>
      <c r="BP248" s="42"/>
      <c r="BQ248" s="5"/>
      <c r="BR248" s="42"/>
      <c r="BS248" s="4"/>
      <c r="BT248" s="42"/>
      <c r="BU248" s="42"/>
      <c r="BV248" s="42"/>
      <c r="BX248" s="42"/>
      <c r="BY248" s="42"/>
      <c r="BZ248" s="42"/>
      <c r="CA248" s="42"/>
      <c r="CB248" s="45"/>
      <c r="CC248" s="42"/>
      <c r="CG248" s="42"/>
      <c r="CH248" s="42"/>
      <c r="CI248" s="42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</row>
    <row r="249" spans="1:255" s="9" customFormat="1" ht="15.6">
      <c r="A249" s="22">
        <v>23523</v>
      </c>
      <c r="B249" s="22" t="s">
        <v>421</v>
      </c>
      <c r="C249" s="128" t="s">
        <v>191</v>
      </c>
      <c r="D249" s="120">
        <v>1500</v>
      </c>
      <c r="E249" s="41">
        <v>4</v>
      </c>
      <c r="F249" s="120">
        <v>0</v>
      </c>
      <c r="G249" s="120">
        <v>1</v>
      </c>
      <c r="H249" s="120">
        <v>1</v>
      </c>
      <c r="I249" s="8">
        <v>0</v>
      </c>
      <c r="J249" s="120">
        <v>100000</v>
      </c>
      <c r="K249" s="120">
        <v>0</v>
      </c>
      <c r="L249" s="120">
        <v>100000</v>
      </c>
      <c r="M249" s="120">
        <v>1</v>
      </c>
      <c r="N249" s="120">
        <v>1</v>
      </c>
      <c r="O249" s="120">
        <v>0</v>
      </c>
      <c r="P249" s="120">
        <v>0</v>
      </c>
      <c r="Q249" s="120">
        <v>0</v>
      </c>
      <c r="R249" s="120">
        <v>0</v>
      </c>
      <c r="S249" s="120">
        <v>0</v>
      </c>
      <c r="T249" s="120">
        <v>0</v>
      </c>
      <c r="U249" s="120">
        <v>5</v>
      </c>
      <c r="V249" s="120">
        <v>2</v>
      </c>
      <c r="W249" s="120">
        <v>1</v>
      </c>
      <c r="X249" s="120">
        <v>0</v>
      </c>
      <c r="Y249" s="120">
        <v>3</v>
      </c>
      <c r="Z249" s="99">
        <v>2070</v>
      </c>
      <c r="AA249" s="120">
        <v>0</v>
      </c>
      <c r="AB249" s="120">
        <v>0</v>
      </c>
      <c r="AC249" s="120">
        <v>0</v>
      </c>
      <c r="AD249" s="120">
        <v>0</v>
      </c>
      <c r="AE249" s="120" t="s">
        <v>69</v>
      </c>
      <c r="AF249" s="47" t="s">
        <v>417</v>
      </c>
      <c r="AG249" s="120">
        <v>0</v>
      </c>
      <c r="AH249" s="22">
        <f t="shared" si="9"/>
        <v>23523</v>
      </c>
      <c r="AI249" s="120">
        <v>0</v>
      </c>
      <c r="AJ249" s="120">
        <v>1</v>
      </c>
      <c r="AK249" s="120"/>
      <c r="AL249" s="21">
        <f t="shared" si="10"/>
        <v>23523</v>
      </c>
      <c r="AM249" s="120">
        <v>0</v>
      </c>
      <c r="AN249" s="21">
        <v>1</v>
      </c>
      <c r="AO249" s="21">
        <v>1</v>
      </c>
      <c r="AP249" s="120">
        <v>0</v>
      </c>
      <c r="AQ249" s="21">
        <v>18000</v>
      </c>
      <c r="AR249" s="24">
        <v>0</v>
      </c>
      <c r="AS249" s="120">
        <v>18</v>
      </c>
      <c r="AT249" s="21">
        <v>0</v>
      </c>
      <c r="AU249" s="21">
        <v>0</v>
      </c>
      <c r="AV249" s="21">
        <v>0</v>
      </c>
      <c r="AW249" s="22">
        <v>1</v>
      </c>
      <c r="AX249" s="21">
        <v>0</v>
      </c>
      <c r="AY249" s="42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2"/>
      <c r="BK249" s="42"/>
      <c r="BL249" s="42"/>
      <c r="BM249" s="42"/>
      <c r="BN249" s="42"/>
      <c r="BO249" s="42"/>
      <c r="BP249" s="42"/>
      <c r="BQ249" s="5"/>
      <c r="BR249" s="42"/>
      <c r="BS249" s="4"/>
      <c r="BT249" s="42"/>
      <c r="BU249" s="42"/>
      <c r="BV249" s="42"/>
      <c r="BX249" s="42"/>
      <c r="BY249" s="42"/>
      <c r="BZ249" s="42"/>
      <c r="CA249" s="42"/>
      <c r="CB249" s="45"/>
      <c r="CC249" s="42"/>
      <c r="CG249" s="42"/>
      <c r="CH249" s="42"/>
      <c r="CI249" s="42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</row>
    <row r="250" spans="1:255" s="9" customFormat="1" ht="15.6">
      <c r="A250" s="22">
        <v>23524</v>
      </c>
      <c r="B250" s="22" t="s">
        <v>422</v>
      </c>
      <c r="C250" s="129" t="s">
        <v>192</v>
      </c>
      <c r="D250" s="21">
        <v>1500</v>
      </c>
      <c r="E250" s="41">
        <v>4</v>
      </c>
      <c r="F250" s="21">
        <v>0</v>
      </c>
      <c r="G250" s="21">
        <v>1</v>
      </c>
      <c r="H250" s="21">
        <v>1</v>
      </c>
      <c r="I250" s="8">
        <v>0</v>
      </c>
      <c r="J250" s="21">
        <v>100000</v>
      </c>
      <c r="K250" s="21">
        <v>0</v>
      </c>
      <c r="L250" s="21">
        <v>100000</v>
      </c>
      <c r="M250" s="21">
        <v>1</v>
      </c>
      <c r="N250" s="21">
        <v>1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5</v>
      </c>
      <c r="V250" s="21">
        <v>2</v>
      </c>
      <c r="W250" s="21">
        <v>1</v>
      </c>
      <c r="X250" s="21">
        <v>0</v>
      </c>
      <c r="Y250" s="21">
        <v>3</v>
      </c>
      <c r="Z250" s="99">
        <v>2071</v>
      </c>
      <c r="AA250" s="21">
        <v>0</v>
      </c>
      <c r="AB250" s="21">
        <v>0</v>
      </c>
      <c r="AC250" s="21">
        <v>0</v>
      </c>
      <c r="AD250" s="21">
        <v>0</v>
      </c>
      <c r="AE250" s="21" t="s">
        <v>69</v>
      </c>
      <c r="AF250" s="43" t="s">
        <v>417</v>
      </c>
      <c r="AG250" s="21">
        <v>0</v>
      </c>
      <c r="AH250" s="21">
        <f t="shared" si="9"/>
        <v>23524</v>
      </c>
      <c r="AI250" s="21">
        <v>0</v>
      </c>
      <c r="AJ250" s="21">
        <v>1</v>
      </c>
      <c r="AK250" s="21"/>
      <c r="AL250" s="21">
        <f t="shared" si="10"/>
        <v>23524</v>
      </c>
      <c r="AM250" s="21">
        <v>0</v>
      </c>
      <c r="AN250" s="21">
        <v>1</v>
      </c>
      <c r="AO250" s="21">
        <v>1</v>
      </c>
      <c r="AP250" s="21">
        <v>0</v>
      </c>
      <c r="AQ250" s="21">
        <v>18000</v>
      </c>
      <c r="AR250" s="24">
        <v>0</v>
      </c>
      <c r="AS250" s="21">
        <v>0</v>
      </c>
      <c r="AT250" s="21">
        <v>0</v>
      </c>
      <c r="AU250" s="21">
        <v>0</v>
      </c>
      <c r="AV250" s="21">
        <v>0</v>
      </c>
      <c r="AW250" s="22">
        <v>1</v>
      </c>
      <c r="AX250" s="21">
        <v>0</v>
      </c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Q250" s="5"/>
      <c r="CB250" s="19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</row>
    <row r="251" spans="1:255" s="9" customFormat="1" ht="15.6">
      <c r="A251" s="22">
        <v>23525</v>
      </c>
      <c r="B251" s="22" t="s">
        <v>423</v>
      </c>
      <c r="C251" s="119" t="s">
        <v>193</v>
      </c>
      <c r="D251" s="21">
        <v>1500</v>
      </c>
      <c r="E251" s="41">
        <v>4</v>
      </c>
      <c r="F251" s="21">
        <v>0</v>
      </c>
      <c r="G251" s="21">
        <v>1</v>
      </c>
      <c r="H251" s="21">
        <v>1</v>
      </c>
      <c r="I251" s="8">
        <v>0</v>
      </c>
      <c r="J251" s="21">
        <v>100000</v>
      </c>
      <c r="K251" s="21">
        <v>0</v>
      </c>
      <c r="L251" s="21">
        <v>100000</v>
      </c>
      <c r="M251" s="21">
        <v>1</v>
      </c>
      <c r="N251" s="21">
        <v>1</v>
      </c>
      <c r="O251" s="21">
        <v>0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5</v>
      </c>
      <c r="V251" s="21">
        <v>2</v>
      </c>
      <c r="W251" s="21">
        <v>1</v>
      </c>
      <c r="X251" s="21">
        <v>0</v>
      </c>
      <c r="Y251" s="21">
        <v>3</v>
      </c>
      <c r="Z251" s="99">
        <v>2072</v>
      </c>
      <c r="AA251" s="21">
        <v>0</v>
      </c>
      <c r="AB251" s="21">
        <v>0</v>
      </c>
      <c r="AC251" s="21">
        <v>0</v>
      </c>
      <c r="AD251" s="21">
        <v>0</v>
      </c>
      <c r="AE251" s="21" t="s">
        <v>69</v>
      </c>
      <c r="AF251" s="43" t="s">
        <v>417</v>
      </c>
      <c r="AG251" s="21">
        <v>0</v>
      </c>
      <c r="AH251" s="21">
        <f t="shared" si="9"/>
        <v>23525</v>
      </c>
      <c r="AI251" s="21">
        <v>0</v>
      </c>
      <c r="AJ251" s="21">
        <v>1</v>
      </c>
      <c r="AK251" s="21"/>
      <c r="AL251" s="21">
        <f t="shared" si="10"/>
        <v>23525</v>
      </c>
      <c r="AM251" s="21">
        <v>0</v>
      </c>
      <c r="AN251" s="21">
        <v>1</v>
      </c>
      <c r="AO251" s="21">
        <v>1</v>
      </c>
      <c r="AP251" s="21">
        <v>0</v>
      </c>
      <c r="AQ251" s="21">
        <v>18000</v>
      </c>
      <c r="AR251" s="24">
        <v>0</v>
      </c>
      <c r="AS251" s="21">
        <v>0</v>
      </c>
      <c r="AT251" s="21">
        <v>0</v>
      </c>
      <c r="AU251" s="21">
        <v>0</v>
      </c>
      <c r="AV251" s="21">
        <v>0</v>
      </c>
      <c r="AW251" s="22">
        <v>1</v>
      </c>
      <c r="AX251" s="21">
        <v>0</v>
      </c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Q251" s="5"/>
      <c r="CB251" s="19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</row>
    <row r="252" spans="1:255" s="9" customFormat="1">
      <c r="A252" s="22">
        <v>23536</v>
      </c>
      <c r="B252" s="22" t="s">
        <v>424</v>
      </c>
      <c r="C252" s="7" t="s">
        <v>425</v>
      </c>
      <c r="D252" s="22">
        <v>1300</v>
      </c>
      <c r="E252" s="22">
        <v>5</v>
      </c>
      <c r="F252" s="22">
        <v>0</v>
      </c>
      <c r="G252" s="22">
        <v>1</v>
      </c>
      <c r="H252" s="22">
        <v>1</v>
      </c>
      <c r="I252" s="130">
        <v>0</v>
      </c>
      <c r="J252" s="130">
        <v>1</v>
      </c>
      <c r="K252" s="98">
        <v>0</v>
      </c>
      <c r="L252" s="22">
        <v>1</v>
      </c>
      <c r="M252" s="22">
        <v>999</v>
      </c>
      <c r="N252" s="22">
        <v>1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5</v>
      </c>
      <c r="V252" s="22">
        <v>2</v>
      </c>
      <c r="W252" s="22">
        <v>160</v>
      </c>
      <c r="X252" s="22">
        <v>0</v>
      </c>
      <c r="Y252" s="22">
        <v>73</v>
      </c>
      <c r="Z252" s="22">
        <v>2</v>
      </c>
      <c r="AA252" s="8">
        <v>0</v>
      </c>
      <c r="AB252" s="22">
        <v>0</v>
      </c>
      <c r="AC252" s="22">
        <v>0</v>
      </c>
      <c r="AD252" s="22">
        <v>0</v>
      </c>
      <c r="AE252" s="22" t="s">
        <v>69</v>
      </c>
      <c r="AF252" s="22" t="s">
        <v>426</v>
      </c>
      <c r="AG252" s="100">
        <v>0</v>
      </c>
      <c r="AH252" s="22">
        <v>28006</v>
      </c>
      <c r="AI252" s="22">
        <v>0</v>
      </c>
      <c r="AJ252" s="22">
        <v>1</v>
      </c>
      <c r="AK252" s="22"/>
      <c r="AL252" s="22">
        <v>28006</v>
      </c>
      <c r="AM252" s="21">
        <v>0</v>
      </c>
      <c r="AN252" s="21">
        <v>0</v>
      </c>
      <c r="AO252" s="21">
        <v>0</v>
      </c>
      <c r="AP252" s="21">
        <v>0</v>
      </c>
      <c r="AQ252" s="21">
        <v>0</v>
      </c>
      <c r="AR252" s="24">
        <v>0</v>
      </c>
      <c r="AS252" s="48">
        <v>0</v>
      </c>
      <c r="AT252" s="21">
        <v>1</v>
      </c>
      <c r="AU252" s="21">
        <v>0</v>
      </c>
      <c r="AV252" s="21">
        <v>0</v>
      </c>
      <c r="AW252" s="22">
        <v>0</v>
      </c>
      <c r="AX252" s="21">
        <v>1</v>
      </c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</row>
    <row r="253" spans="1:255" s="9" customFormat="1">
      <c r="A253" s="22">
        <v>23537</v>
      </c>
      <c r="B253" s="22" t="s">
        <v>424</v>
      </c>
      <c r="C253" s="7" t="s">
        <v>427</v>
      </c>
      <c r="D253" s="22">
        <v>1300</v>
      </c>
      <c r="E253" s="22">
        <v>5</v>
      </c>
      <c r="F253" s="22">
        <v>0</v>
      </c>
      <c r="G253" s="22">
        <v>1</v>
      </c>
      <c r="H253" s="22">
        <v>1</v>
      </c>
      <c r="I253" s="130">
        <v>0</v>
      </c>
      <c r="J253" s="130">
        <v>1</v>
      </c>
      <c r="K253" s="98">
        <v>0</v>
      </c>
      <c r="L253" s="22">
        <v>1</v>
      </c>
      <c r="M253" s="22">
        <v>999</v>
      </c>
      <c r="N253" s="22">
        <v>1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5</v>
      </c>
      <c r="V253" s="22">
        <v>2</v>
      </c>
      <c r="W253" s="22">
        <v>160</v>
      </c>
      <c r="X253" s="22">
        <v>0</v>
      </c>
      <c r="Y253" s="22">
        <v>73</v>
      </c>
      <c r="Z253" s="22">
        <v>2</v>
      </c>
      <c r="AA253" s="8">
        <v>5</v>
      </c>
      <c r="AB253" s="22">
        <v>0</v>
      </c>
      <c r="AC253" s="22">
        <v>0</v>
      </c>
      <c r="AD253" s="22">
        <v>0</v>
      </c>
      <c r="AE253" s="22" t="s">
        <v>69</v>
      </c>
      <c r="AF253" s="22" t="s">
        <v>426</v>
      </c>
      <c r="AG253" s="100">
        <v>0</v>
      </c>
      <c r="AH253" s="22">
        <v>28006</v>
      </c>
      <c r="AI253" s="22">
        <v>0</v>
      </c>
      <c r="AJ253" s="22">
        <v>1</v>
      </c>
      <c r="AK253" s="22"/>
      <c r="AL253" s="22">
        <v>28006</v>
      </c>
      <c r="AM253" s="21">
        <v>0</v>
      </c>
      <c r="AN253" s="21">
        <v>0</v>
      </c>
      <c r="AO253" s="21">
        <v>0</v>
      </c>
      <c r="AP253" s="21">
        <v>0</v>
      </c>
      <c r="AQ253" s="21">
        <v>0</v>
      </c>
      <c r="AR253" s="24">
        <v>0</v>
      </c>
      <c r="AS253" s="48">
        <v>0</v>
      </c>
      <c r="AT253" s="21">
        <v>1</v>
      </c>
      <c r="AU253" s="21">
        <v>0</v>
      </c>
      <c r="AV253" s="21">
        <v>0</v>
      </c>
      <c r="AW253" s="22">
        <v>0</v>
      </c>
      <c r="AX253" s="21">
        <v>1</v>
      </c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</row>
    <row r="254" spans="1:255" s="9" customFormat="1">
      <c r="A254" s="22">
        <v>23538</v>
      </c>
      <c r="B254" s="22" t="s">
        <v>424</v>
      </c>
      <c r="C254" s="7" t="s">
        <v>428</v>
      </c>
      <c r="D254" s="22">
        <v>1300</v>
      </c>
      <c r="E254" s="22">
        <v>5</v>
      </c>
      <c r="F254" s="22">
        <v>0</v>
      </c>
      <c r="G254" s="22">
        <v>1</v>
      </c>
      <c r="H254" s="22">
        <v>1</v>
      </c>
      <c r="I254" s="130">
        <v>0</v>
      </c>
      <c r="J254" s="130">
        <v>1</v>
      </c>
      <c r="K254" s="98">
        <v>0</v>
      </c>
      <c r="L254" s="22">
        <v>1</v>
      </c>
      <c r="M254" s="22">
        <v>999</v>
      </c>
      <c r="N254" s="22">
        <v>1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5</v>
      </c>
      <c r="V254" s="22">
        <v>2</v>
      </c>
      <c r="W254" s="22">
        <v>160</v>
      </c>
      <c r="X254" s="22">
        <v>0</v>
      </c>
      <c r="Y254" s="22">
        <v>73</v>
      </c>
      <c r="Z254" s="22">
        <v>2</v>
      </c>
      <c r="AA254" s="8">
        <v>10</v>
      </c>
      <c r="AB254" s="22">
        <v>0</v>
      </c>
      <c r="AC254" s="22">
        <v>0</v>
      </c>
      <c r="AD254" s="22">
        <v>0</v>
      </c>
      <c r="AE254" s="22" t="s">
        <v>69</v>
      </c>
      <c r="AF254" s="22" t="s">
        <v>426</v>
      </c>
      <c r="AG254" s="100">
        <v>0</v>
      </c>
      <c r="AH254" s="22">
        <v>28006</v>
      </c>
      <c r="AI254" s="22">
        <v>0</v>
      </c>
      <c r="AJ254" s="22">
        <v>1</v>
      </c>
      <c r="AK254" s="22"/>
      <c r="AL254" s="22">
        <v>28006</v>
      </c>
      <c r="AM254" s="21">
        <v>0</v>
      </c>
      <c r="AN254" s="21">
        <v>0</v>
      </c>
      <c r="AO254" s="21">
        <v>0</v>
      </c>
      <c r="AP254" s="21">
        <v>0</v>
      </c>
      <c r="AQ254" s="21">
        <v>0</v>
      </c>
      <c r="AR254" s="24">
        <v>0</v>
      </c>
      <c r="AS254" s="48">
        <v>0</v>
      </c>
      <c r="AT254" s="21">
        <v>1</v>
      </c>
      <c r="AU254" s="21">
        <v>0</v>
      </c>
      <c r="AV254" s="21">
        <v>0</v>
      </c>
      <c r="AW254" s="22">
        <v>0</v>
      </c>
      <c r="AX254" s="21">
        <v>1</v>
      </c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</row>
    <row r="255" spans="1:255" s="9" customFormat="1">
      <c r="A255" s="22">
        <v>23539</v>
      </c>
      <c r="B255" s="22" t="s">
        <v>424</v>
      </c>
      <c r="C255" s="7" t="s">
        <v>429</v>
      </c>
      <c r="D255" s="22">
        <v>1300</v>
      </c>
      <c r="E255" s="22">
        <v>5</v>
      </c>
      <c r="F255" s="22">
        <v>0</v>
      </c>
      <c r="G255" s="22">
        <v>1</v>
      </c>
      <c r="H255" s="22">
        <v>1</v>
      </c>
      <c r="I255" s="130">
        <v>0</v>
      </c>
      <c r="J255" s="130">
        <v>1</v>
      </c>
      <c r="K255" s="98">
        <v>0</v>
      </c>
      <c r="L255" s="22">
        <v>1</v>
      </c>
      <c r="M255" s="22">
        <v>999</v>
      </c>
      <c r="N255" s="22">
        <v>1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5</v>
      </c>
      <c r="V255" s="22">
        <v>2</v>
      </c>
      <c r="W255" s="22">
        <v>160</v>
      </c>
      <c r="X255" s="22">
        <v>0</v>
      </c>
      <c r="Y255" s="22">
        <v>73</v>
      </c>
      <c r="Z255" s="22">
        <v>2</v>
      </c>
      <c r="AA255" s="8">
        <v>15</v>
      </c>
      <c r="AB255" s="22">
        <v>0</v>
      </c>
      <c r="AC255" s="22">
        <v>0</v>
      </c>
      <c r="AD255" s="22">
        <v>0</v>
      </c>
      <c r="AE255" s="22" t="s">
        <v>69</v>
      </c>
      <c r="AF255" s="22" t="s">
        <v>426</v>
      </c>
      <c r="AG255" s="100">
        <v>0</v>
      </c>
      <c r="AH255" s="22">
        <v>28006</v>
      </c>
      <c r="AI255" s="22">
        <v>0</v>
      </c>
      <c r="AJ255" s="22">
        <v>1</v>
      </c>
      <c r="AK255" s="22"/>
      <c r="AL255" s="22">
        <v>28006</v>
      </c>
      <c r="AM255" s="21">
        <v>0</v>
      </c>
      <c r="AN255" s="21">
        <v>0</v>
      </c>
      <c r="AO255" s="21">
        <v>0</v>
      </c>
      <c r="AP255" s="21">
        <v>0</v>
      </c>
      <c r="AQ255" s="21">
        <v>0</v>
      </c>
      <c r="AR255" s="24">
        <v>0</v>
      </c>
      <c r="AS255" s="48">
        <v>0</v>
      </c>
      <c r="AT255" s="21">
        <v>1</v>
      </c>
      <c r="AU255" s="21">
        <v>0</v>
      </c>
      <c r="AV255" s="21">
        <v>0</v>
      </c>
      <c r="AW255" s="22">
        <v>0</v>
      </c>
      <c r="AX255" s="21">
        <v>1</v>
      </c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</row>
    <row r="256" spans="1:255" s="9" customFormat="1">
      <c r="A256" s="22">
        <v>23540</v>
      </c>
      <c r="B256" s="22" t="s">
        <v>424</v>
      </c>
      <c r="C256" s="7" t="s">
        <v>430</v>
      </c>
      <c r="D256" s="22">
        <v>1300</v>
      </c>
      <c r="E256" s="22">
        <v>5</v>
      </c>
      <c r="F256" s="22">
        <v>0</v>
      </c>
      <c r="G256" s="22">
        <v>1</v>
      </c>
      <c r="H256" s="22">
        <v>1</v>
      </c>
      <c r="I256" s="130">
        <v>0</v>
      </c>
      <c r="J256" s="130">
        <v>1</v>
      </c>
      <c r="K256" s="98">
        <v>0</v>
      </c>
      <c r="L256" s="22">
        <v>1</v>
      </c>
      <c r="M256" s="22">
        <v>999</v>
      </c>
      <c r="N256" s="22">
        <v>1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5</v>
      </c>
      <c r="V256" s="22">
        <v>2</v>
      </c>
      <c r="W256" s="22">
        <v>160</v>
      </c>
      <c r="X256" s="22">
        <v>0</v>
      </c>
      <c r="Y256" s="22">
        <v>73</v>
      </c>
      <c r="Z256" s="22">
        <v>2</v>
      </c>
      <c r="AA256" s="8">
        <v>20</v>
      </c>
      <c r="AB256" s="22">
        <v>0</v>
      </c>
      <c r="AC256" s="22">
        <v>0</v>
      </c>
      <c r="AD256" s="22">
        <v>0</v>
      </c>
      <c r="AE256" s="22" t="s">
        <v>69</v>
      </c>
      <c r="AF256" s="22" t="s">
        <v>426</v>
      </c>
      <c r="AG256" s="100">
        <v>0</v>
      </c>
      <c r="AH256" s="22">
        <v>28006</v>
      </c>
      <c r="AI256" s="22">
        <v>0</v>
      </c>
      <c r="AJ256" s="22">
        <v>1</v>
      </c>
      <c r="AK256" s="22"/>
      <c r="AL256" s="22">
        <v>28006</v>
      </c>
      <c r="AM256" s="21">
        <v>0</v>
      </c>
      <c r="AN256" s="21">
        <v>0</v>
      </c>
      <c r="AO256" s="21">
        <v>0</v>
      </c>
      <c r="AP256" s="21">
        <v>0</v>
      </c>
      <c r="AQ256" s="21">
        <v>0</v>
      </c>
      <c r="AR256" s="24">
        <v>0</v>
      </c>
      <c r="AS256" s="48">
        <v>0</v>
      </c>
      <c r="AT256" s="21">
        <v>1</v>
      </c>
      <c r="AU256" s="21">
        <v>0</v>
      </c>
      <c r="AV256" s="21">
        <v>0</v>
      </c>
      <c r="AW256" s="22">
        <v>0</v>
      </c>
      <c r="AX256" s="21">
        <v>1</v>
      </c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</row>
    <row r="257" spans="1:255" s="9" customFormat="1">
      <c r="A257" s="22">
        <v>23541</v>
      </c>
      <c r="B257" s="22" t="s">
        <v>424</v>
      </c>
      <c r="C257" s="7" t="s">
        <v>431</v>
      </c>
      <c r="D257" s="22">
        <v>1300</v>
      </c>
      <c r="E257" s="22">
        <v>5</v>
      </c>
      <c r="F257" s="22">
        <v>0</v>
      </c>
      <c r="G257" s="22">
        <v>1</v>
      </c>
      <c r="H257" s="22">
        <v>1</v>
      </c>
      <c r="I257" s="130">
        <v>0</v>
      </c>
      <c r="J257" s="130">
        <v>1</v>
      </c>
      <c r="K257" s="98">
        <v>0</v>
      </c>
      <c r="L257" s="22">
        <v>1</v>
      </c>
      <c r="M257" s="22">
        <v>999</v>
      </c>
      <c r="N257" s="22">
        <v>1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5</v>
      </c>
      <c r="V257" s="22">
        <v>2</v>
      </c>
      <c r="W257" s="22">
        <v>160</v>
      </c>
      <c r="X257" s="22">
        <v>0</v>
      </c>
      <c r="Y257" s="22">
        <v>73</v>
      </c>
      <c r="Z257" s="22">
        <v>2</v>
      </c>
      <c r="AA257" s="8">
        <v>30</v>
      </c>
      <c r="AB257" s="22">
        <v>0</v>
      </c>
      <c r="AC257" s="22">
        <v>0</v>
      </c>
      <c r="AD257" s="22">
        <v>0</v>
      </c>
      <c r="AE257" s="22" t="s">
        <v>69</v>
      </c>
      <c r="AF257" s="22" t="s">
        <v>426</v>
      </c>
      <c r="AG257" s="100">
        <v>0</v>
      </c>
      <c r="AH257" s="22">
        <v>28006</v>
      </c>
      <c r="AI257" s="22">
        <v>0</v>
      </c>
      <c r="AJ257" s="22">
        <v>1</v>
      </c>
      <c r="AK257" s="22"/>
      <c r="AL257" s="22">
        <v>28006</v>
      </c>
      <c r="AM257" s="21">
        <v>0</v>
      </c>
      <c r="AN257" s="21">
        <v>0</v>
      </c>
      <c r="AO257" s="21">
        <v>0</v>
      </c>
      <c r="AP257" s="21">
        <v>0</v>
      </c>
      <c r="AQ257" s="21">
        <v>0</v>
      </c>
      <c r="AR257" s="24">
        <v>0</v>
      </c>
      <c r="AS257" s="48">
        <v>0</v>
      </c>
      <c r="AT257" s="21">
        <v>1</v>
      </c>
      <c r="AU257" s="21">
        <v>0</v>
      </c>
      <c r="AV257" s="21">
        <v>0</v>
      </c>
      <c r="AW257" s="22">
        <v>0</v>
      </c>
      <c r="AX257" s="21">
        <v>1</v>
      </c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</row>
    <row r="258" spans="1:255" s="9" customFormat="1">
      <c r="A258" s="22">
        <v>23542</v>
      </c>
      <c r="B258" s="22" t="s">
        <v>424</v>
      </c>
      <c r="C258" s="7" t="s">
        <v>432</v>
      </c>
      <c r="D258" s="22">
        <v>1300</v>
      </c>
      <c r="E258" s="22">
        <v>5</v>
      </c>
      <c r="F258" s="22">
        <v>0</v>
      </c>
      <c r="G258" s="22">
        <v>1</v>
      </c>
      <c r="H258" s="22">
        <v>1</v>
      </c>
      <c r="I258" s="130">
        <v>0</v>
      </c>
      <c r="J258" s="130">
        <v>1</v>
      </c>
      <c r="K258" s="98">
        <v>0</v>
      </c>
      <c r="L258" s="22">
        <v>1</v>
      </c>
      <c r="M258" s="22">
        <v>999</v>
      </c>
      <c r="N258" s="22">
        <v>1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5</v>
      </c>
      <c r="V258" s="22">
        <v>2</v>
      </c>
      <c r="W258" s="22">
        <v>160</v>
      </c>
      <c r="X258" s="22">
        <v>0</v>
      </c>
      <c r="Y258" s="22">
        <v>73</v>
      </c>
      <c r="Z258" s="22">
        <v>2</v>
      </c>
      <c r="AA258" s="8">
        <v>40</v>
      </c>
      <c r="AB258" s="22">
        <v>0</v>
      </c>
      <c r="AC258" s="22">
        <v>0</v>
      </c>
      <c r="AD258" s="22">
        <v>0</v>
      </c>
      <c r="AE258" s="22" t="s">
        <v>69</v>
      </c>
      <c r="AF258" s="22" t="s">
        <v>426</v>
      </c>
      <c r="AG258" s="100">
        <v>0</v>
      </c>
      <c r="AH258" s="22">
        <v>28006</v>
      </c>
      <c r="AI258" s="22">
        <v>0</v>
      </c>
      <c r="AJ258" s="22">
        <v>1</v>
      </c>
      <c r="AK258" s="22"/>
      <c r="AL258" s="22">
        <v>28006</v>
      </c>
      <c r="AM258" s="21">
        <v>0</v>
      </c>
      <c r="AN258" s="21">
        <v>0</v>
      </c>
      <c r="AO258" s="21">
        <v>0</v>
      </c>
      <c r="AP258" s="21">
        <v>0</v>
      </c>
      <c r="AQ258" s="21">
        <v>0</v>
      </c>
      <c r="AR258" s="24">
        <v>0</v>
      </c>
      <c r="AS258" s="48">
        <v>0</v>
      </c>
      <c r="AT258" s="21">
        <v>1</v>
      </c>
      <c r="AU258" s="21">
        <v>0</v>
      </c>
      <c r="AV258" s="21">
        <v>0</v>
      </c>
      <c r="AW258" s="22">
        <v>0</v>
      </c>
      <c r="AX258" s="21">
        <v>1</v>
      </c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</row>
    <row r="259" spans="1:255" s="9" customFormat="1">
      <c r="A259" s="22">
        <v>23543</v>
      </c>
      <c r="B259" s="22" t="s">
        <v>424</v>
      </c>
      <c r="C259" s="7" t="s">
        <v>433</v>
      </c>
      <c r="D259" s="22">
        <v>1300</v>
      </c>
      <c r="E259" s="22">
        <v>5</v>
      </c>
      <c r="F259" s="22">
        <v>0</v>
      </c>
      <c r="G259" s="22">
        <v>1</v>
      </c>
      <c r="H259" s="22">
        <v>1</v>
      </c>
      <c r="I259" s="130">
        <v>0</v>
      </c>
      <c r="J259" s="130">
        <v>1</v>
      </c>
      <c r="K259" s="98">
        <v>0</v>
      </c>
      <c r="L259" s="22">
        <v>1</v>
      </c>
      <c r="M259" s="22">
        <v>999</v>
      </c>
      <c r="N259" s="22">
        <v>1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5</v>
      </c>
      <c r="V259" s="22">
        <v>2</v>
      </c>
      <c r="W259" s="22">
        <v>160</v>
      </c>
      <c r="X259" s="22">
        <v>0</v>
      </c>
      <c r="Y259" s="22">
        <v>73</v>
      </c>
      <c r="Z259" s="22">
        <v>2</v>
      </c>
      <c r="AA259" s="8">
        <v>55</v>
      </c>
      <c r="AB259" s="22">
        <v>0</v>
      </c>
      <c r="AC259" s="22">
        <v>0</v>
      </c>
      <c r="AD259" s="22">
        <v>0</v>
      </c>
      <c r="AE259" s="22" t="s">
        <v>69</v>
      </c>
      <c r="AF259" s="22" t="s">
        <v>426</v>
      </c>
      <c r="AG259" s="100">
        <v>0</v>
      </c>
      <c r="AH259" s="22">
        <v>28006</v>
      </c>
      <c r="AI259" s="22">
        <v>0</v>
      </c>
      <c r="AJ259" s="22">
        <v>1</v>
      </c>
      <c r="AK259" s="22"/>
      <c r="AL259" s="22">
        <v>28006</v>
      </c>
      <c r="AM259" s="21">
        <v>0</v>
      </c>
      <c r="AN259" s="21">
        <v>0</v>
      </c>
      <c r="AO259" s="21">
        <v>0</v>
      </c>
      <c r="AP259" s="21">
        <v>0</v>
      </c>
      <c r="AQ259" s="21">
        <v>0</v>
      </c>
      <c r="AR259" s="24">
        <v>0</v>
      </c>
      <c r="AS259" s="48">
        <v>0</v>
      </c>
      <c r="AT259" s="21">
        <v>1</v>
      </c>
      <c r="AU259" s="21">
        <v>0</v>
      </c>
      <c r="AV259" s="21">
        <v>0</v>
      </c>
      <c r="AW259" s="22">
        <v>0</v>
      </c>
      <c r="AX259" s="21">
        <v>1</v>
      </c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</row>
    <row r="260" spans="1:255" s="9" customFormat="1">
      <c r="A260" s="22">
        <v>23544</v>
      </c>
      <c r="B260" s="22" t="s">
        <v>424</v>
      </c>
      <c r="C260" s="7" t="s">
        <v>434</v>
      </c>
      <c r="D260" s="22">
        <v>1300</v>
      </c>
      <c r="E260" s="22">
        <v>5</v>
      </c>
      <c r="F260" s="22">
        <v>0</v>
      </c>
      <c r="G260" s="22">
        <v>1</v>
      </c>
      <c r="H260" s="22">
        <v>1</v>
      </c>
      <c r="I260" s="130">
        <v>0</v>
      </c>
      <c r="J260" s="130">
        <v>1</v>
      </c>
      <c r="K260" s="98">
        <v>0</v>
      </c>
      <c r="L260" s="22">
        <v>1</v>
      </c>
      <c r="M260" s="22">
        <v>999</v>
      </c>
      <c r="N260" s="22">
        <v>1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5</v>
      </c>
      <c r="V260" s="22">
        <v>2</v>
      </c>
      <c r="W260" s="22">
        <v>160</v>
      </c>
      <c r="X260" s="22">
        <v>0</v>
      </c>
      <c r="Y260" s="22">
        <v>73</v>
      </c>
      <c r="Z260" s="22">
        <v>2</v>
      </c>
      <c r="AA260" s="8">
        <v>70</v>
      </c>
      <c r="AB260" s="22">
        <v>0</v>
      </c>
      <c r="AC260" s="22">
        <v>0</v>
      </c>
      <c r="AD260" s="22">
        <v>0</v>
      </c>
      <c r="AE260" s="22" t="s">
        <v>69</v>
      </c>
      <c r="AF260" s="22" t="s">
        <v>426</v>
      </c>
      <c r="AG260" s="100">
        <v>0</v>
      </c>
      <c r="AH260" s="22">
        <v>28006</v>
      </c>
      <c r="AI260" s="22">
        <v>0</v>
      </c>
      <c r="AJ260" s="22">
        <v>1</v>
      </c>
      <c r="AK260" s="22"/>
      <c r="AL260" s="22">
        <v>28006</v>
      </c>
      <c r="AM260" s="21">
        <v>0</v>
      </c>
      <c r="AN260" s="21">
        <v>0</v>
      </c>
      <c r="AO260" s="21">
        <v>0</v>
      </c>
      <c r="AP260" s="21">
        <v>0</v>
      </c>
      <c r="AQ260" s="21">
        <v>0</v>
      </c>
      <c r="AR260" s="24">
        <v>0</v>
      </c>
      <c r="AS260" s="48">
        <v>0</v>
      </c>
      <c r="AT260" s="21">
        <v>1</v>
      </c>
      <c r="AU260" s="21">
        <v>0</v>
      </c>
      <c r="AV260" s="21">
        <v>0</v>
      </c>
      <c r="AW260" s="22">
        <v>0</v>
      </c>
      <c r="AX260" s="21">
        <v>1</v>
      </c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</row>
    <row r="261" spans="1:255" s="9" customFormat="1">
      <c r="A261" s="22">
        <v>23545</v>
      </c>
      <c r="B261" s="22" t="s">
        <v>424</v>
      </c>
      <c r="C261" s="7" t="s">
        <v>435</v>
      </c>
      <c r="D261" s="22">
        <v>1300</v>
      </c>
      <c r="E261" s="22">
        <v>5</v>
      </c>
      <c r="F261" s="22">
        <v>0</v>
      </c>
      <c r="G261" s="22">
        <v>1</v>
      </c>
      <c r="H261" s="22">
        <v>1</v>
      </c>
      <c r="I261" s="130">
        <v>0</v>
      </c>
      <c r="J261" s="130">
        <v>1</v>
      </c>
      <c r="K261" s="98">
        <v>0</v>
      </c>
      <c r="L261" s="22">
        <v>1</v>
      </c>
      <c r="M261" s="22">
        <v>999</v>
      </c>
      <c r="N261" s="22">
        <v>1</v>
      </c>
      <c r="O261" s="22">
        <v>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5</v>
      </c>
      <c r="V261" s="22">
        <v>2</v>
      </c>
      <c r="W261" s="22">
        <v>160</v>
      </c>
      <c r="X261" s="22">
        <v>0</v>
      </c>
      <c r="Y261" s="22">
        <v>73</v>
      </c>
      <c r="Z261" s="22">
        <v>2</v>
      </c>
      <c r="AA261" s="8">
        <v>85</v>
      </c>
      <c r="AB261" s="22">
        <v>0</v>
      </c>
      <c r="AC261" s="22">
        <v>0</v>
      </c>
      <c r="AD261" s="22">
        <v>0</v>
      </c>
      <c r="AE261" s="22" t="s">
        <v>69</v>
      </c>
      <c r="AF261" s="22" t="s">
        <v>426</v>
      </c>
      <c r="AG261" s="100">
        <v>0</v>
      </c>
      <c r="AH261" s="22">
        <v>28006</v>
      </c>
      <c r="AI261" s="22">
        <v>0</v>
      </c>
      <c r="AJ261" s="22">
        <v>1</v>
      </c>
      <c r="AK261" s="22"/>
      <c r="AL261" s="22">
        <v>28006</v>
      </c>
      <c r="AM261" s="21">
        <v>0</v>
      </c>
      <c r="AN261" s="21">
        <v>0</v>
      </c>
      <c r="AO261" s="21">
        <v>0</v>
      </c>
      <c r="AP261" s="21">
        <v>0</v>
      </c>
      <c r="AQ261" s="21">
        <v>0</v>
      </c>
      <c r="AR261" s="24">
        <v>0</v>
      </c>
      <c r="AS261" s="48">
        <v>0</v>
      </c>
      <c r="AT261" s="21">
        <v>1</v>
      </c>
      <c r="AU261" s="21">
        <v>0</v>
      </c>
      <c r="AV261" s="21">
        <v>0</v>
      </c>
      <c r="AW261" s="22">
        <v>0</v>
      </c>
      <c r="AX261" s="21">
        <v>1</v>
      </c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</row>
    <row r="262" spans="1:255" s="9" customFormat="1">
      <c r="A262" s="22">
        <v>23546</v>
      </c>
      <c r="B262" s="22" t="s">
        <v>424</v>
      </c>
      <c r="C262" s="7" t="s">
        <v>436</v>
      </c>
      <c r="D262" s="22">
        <v>1300</v>
      </c>
      <c r="E262" s="22">
        <v>5</v>
      </c>
      <c r="F262" s="22">
        <v>0</v>
      </c>
      <c r="G262" s="22">
        <v>1</v>
      </c>
      <c r="H262" s="22">
        <v>1</v>
      </c>
      <c r="I262" s="130">
        <v>0</v>
      </c>
      <c r="J262" s="130">
        <v>1</v>
      </c>
      <c r="K262" s="98">
        <v>0</v>
      </c>
      <c r="L262" s="22">
        <v>1</v>
      </c>
      <c r="M262" s="22">
        <v>999</v>
      </c>
      <c r="N262" s="22">
        <v>1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5</v>
      </c>
      <c r="V262" s="22">
        <v>2</v>
      </c>
      <c r="W262" s="22">
        <v>160</v>
      </c>
      <c r="X262" s="22">
        <v>0</v>
      </c>
      <c r="Y262" s="22">
        <v>73</v>
      </c>
      <c r="Z262" s="22">
        <v>2</v>
      </c>
      <c r="AA262" s="8">
        <v>100</v>
      </c>
      <c r="AB262" s="22">
        <v>0</v>
      </c>
      <c r="AC262" s="22">
        <v>0</v>
      </c>
      <c r="AD262" s="22">
        <v>0</v>
      </c>
      <c r="AE262" s="22" t="s">
        <v>69</v>
      </c>
      <c r="AF262" s="22" t="s">
        <v>426</v>
      </c>
      <c r="AG262" s="100">
        <v>0</v>
      </c>
      <c r="AH262" s="22">
        <v>28006</v>
      </c>
      <c r="AI262" s="22">
        <v>0</v>
      </c>
      <c r="AJ262" s="22">
        <v>1</v>
      </c>
      <c r="AK262" s="22"/>
      <c r="AL262" s="22">
        <v>28006</v>
      </c>
      <c r="AM262" s="21">
        <v>0</v>
      </c>
      <c r="AN262" s="21">
        <v>0</v>
      </c>
      <c r="AO262" s="21">
        <v>0</v>
      </c>
      <c r="AP262" s="21">
        <v>0</v>
      </c>
      <c r="AQ262" s="21">
        <v>0</v>
      </c>
      <c r="AR262" s="24">
        <v>0</v>
      </c>
      <c r="AS262" s="48">
        <v>0</v>
      </c>
      <c r="AT262" s="21">
        <v>1</v>
      </c>
      <c r="AU262" s="21">
        <v>0</v>
      </c>
      <c r="AV262" s="21">
        <v>0</v>
      </c>
      <c r="AW262" s="22">
        <v>0</v>
      </c>
      <c r="AX262" s="21">
        <v>1</v>
      </c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</row>
    <row r="263" spans="1:255" s="9" customFormat="1">
      <c r="A263" s="22">
        <v>23547</v>
      </c>
      <c r="B263" s="22" t="s">
        <v>424</v>
      </c>
      <c r="C263" s="7" t="s">
        <v>437</v>
      </c>
      <c r="D263" s="22">
        <v>1300</v>
      </c>
      <c r="E263" s="22">
        <v>5</v>
      </c>
      <c r="F263" s="22">
        <v>0</v>
      </c>
      <c r="G263" s="22">
        <v>1</v>
      </c>
      <c r="H263" s="22">
        <v>1</v>
      </c>
      <c r="I263" s="130">
        <v>0</v>
      </c>
      <c r="J263" s="130">
        <v>1</v>
      </c>
      <c r="K263" s="98">
        <v>0</v>
      </c>
      <c r="L263" s="22">
        <v>1</v>
      </c>
      <c r="M263" s="22">
        <v>999</v>
      </c>
      <c r="N263" s="22">
        <v>1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5</v>
      </c>
      <c r="V263" s="22">
        <v>2</v>
      </c>
      <c r="W263" s="22">
        <v>160</v>
      </c>
      <c r="X263" s="22">
        <v>0</v>
      </c>
      <c r="Y263" s="22">
        <v>73</v>
      </c>
      <c r="Z263" s="22">
        <v>2</v>
      </c>
      <c r="AA263" s="8">
        <v>115</v>
      </c>
      <c r="AB263" s="22">
        <v>0</v>
      </c>
      <c r="AC263" s="22">
        <v>0</v>
      </c>
      <c r="AD263" s="22">
        <v>0</v>
      </c>
      <c r="AE263" s="22" t="s">
        <v>69</v>
      </c>
      <c r="AF263" s="22" t="s">
        <v>426</v>
      </c>
      <c r="AG263" s="100">
        <v>0</v>
      </c>
      <c r="AH263" s="22">
        <v>28006</v>
      </c>
      <c r="AI263" s="22">
        <v>0</v>
      </c>
      <c r="AJ263" s="22">
        <v>1</v>
      </c>
      <c r="AK263" s="22"/>
      <c r="AL263" s="22">
        <v>28006</v>
      </c>
      <c r="AM263" s="21">
        <v>0</v>
      </c>
      <c r="AN263" s="21">
        <v>0</v>
      </c>
      <c r="AO263" s="21">
        <v>0</v>
      </c>
      <c r="AP263" s="21">
        <v>0</v>
      </c>
      <c r="AQ263" s="21">
        <v>0</v>
      </c>
      <c r="AR263" s="24">
        <v>0</v>
      </c>
      <c r="AS263" s="48">
        <v>0</v>
      </c>
      <c r="AT263" s="21">
        <v>1</v>
      </c>
      <c r="AU263" s="21">
        <v>0</v>
      </c>
      <c r="AV263" s="21">
        <v>0</v>
      </c>
      <c r="AW263" s="22">
        <v>0</v>
      </c>
      <c r="AX263" s="21">
        <v>1</v>
      </c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</row>
    <row r="264" spans="1:255" s="9" customFormat="1">
      <c r="A264" s="22">
        <v>23548</v>
      </c>
      <c r="B264" s="22" t="s">
        <v>424</v>
      </c>
      <c r="C264" s="7" t="s">
        <v>438</v>
      </c>
      <c r="D264" s="22">
        <v>1300</v>
      </c>
      <c r="E264" s="22">
        <v>5</v>
      </c>
      <c r="F264" s="22">
        <v>0</v>
      </c>
      <c r="G264" s="22">
        <v>1</v>
      </c>
      <c r="H264" s="22">
        <v>1</v>
      </c>
      <c r="I264" s="130">
        <v>0</v>
      </c>
      <c r="J264" s="130">
        <v>1</v>
      </c>
      <c r="K264" s="98">
        <v>0</v>
      </c>
      <c r="L264" s="22">
        <v>1</v>
      </c>
      <c r="M264" s="22">
        <v>999</v>
      </c>
      <c r="N264" s="22">
        <v>1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5</v>
      </c>
      <c r="V264" s="22">
        <v>2</v>
      </c>
      <c r="W264" s="22">
        <v>160</v>
      </c>
      <c r="X264" s="22">
        <v>0</v>
      </c>
      <c r="Y264" s="22">
        <v>73</v>
      </c>
      <c r="Z264" s="22">
        <v>2</v>
      </c>
      <c r="AA264" s="8">
        <v>135</v>
      </c>
      <c r="AB264" s="22">
        <v>0</v>
      </c>
      <c r="AC264" s="22">
        <v>0</v>
      </c>
      <c r="AD264" s="22">
        <v>0</v>
      </c>
      <c r="AE264" s="22" t="s">
        <v>69</v>
      </c>
      <c r="AF264" s="22" t="s">
        <v>426</v>
      </c>
      <c r="AG264" s="100">
        <v>0</v>
      </c>
      <c r="AH264" s="22">
        <v>28006</v>
      </c>
      <c r="AI264" s="22">
        <v>0</v>
      </c>
      <c r="AJ264" s="22">
        <v>1</v>
      </c>
      <c r="AK264" s="22"/>
      <c r="AL264" s="22">
        <v>28006</v>
      </c>
      <c r="AM264" s="21">
        <v>0</v>
      </c>
      <c r="AN264" s="21">
        <v>0</v>
      </c>
      <c r="AO264" s="21">
        <v>0</v>
      </c>
      <c r="AP264" s="21">
        <v>0</v>
      </c>
      <c r="AQ264" s="21">
        <v>0</v>
      </c>
      <c r="AR264" s="24">
        <v>0</v>
      </c>
      <c r="AS264" s="48">
        <v>0</v>
      </c>
      <c r="AT264" s="21">
        <v>1</v>
      </c>
      <c r="AU264" s="21">
        <v>0</v>
      </c>
      <c r="AV264" s="21">
        <v>0</v>
      </c>
      <c r="AW264" s="22">
        <v>0</v>
      </c>
      <c r="AX264" s="21">
        <v>1</v>
      </c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</row>
    <row r="265" spans="1:255" s="9" customFormat="1">
      <c r="A265" s="22">
        <v>23549</v>
      </c>
      <c r="B265" s="22" t="s">
        <v>424</v>
      </c>
      <c r="C265" s="7" t="s">
        <v>439</v>
      </c>
      <c r="D265" s="22">
        <v>1300</v>
      </c>
      <c r="E265" s="22">
        <v>5</v>
      </c>
      <c r="F265" s="22">
        <v>0</v>
      </c>
      <c r="G265" s="22">
        <v>1</v>
      </c>
      <c r="H265" s="22">
        <v>1</v>
      </c>
      <c r="I265" s="130">
        <v>0</v>
      </c>
      <c r="J265" s="130">
        <v>1</v>
      </c>
      <c r="K265" s="98">
        <v>0</v>
      </c>
      <c r="L265" s="22">
        <v>1</v>
      </c>
      <c r="M265" s="22">
        <v>999</v>
      </c>
      <c r="N265" s="22">
        <v>1</v>
      </c>
      <c r="O265" s="22">
        <v>0</v>
      </c>
      <c r="P265" s="22">
        <v>0</v>
      </c>
      <c r="Q265" s="22">
        <v>0</v>
      </c>
      <c r="R265" s="22">
        <v>0</v>
      </c>
      <c r="S265" s="22">
        <v>0</v>
      </c>
      <c r="T265" s="22">
        <v>0</v>
      </c>
      <c r="U265" s="22">
        <v>5</v>
      </c>
      <c r="V265" s="22">
        <v>2</v>
      </c>
      <c r="W265" s="22">
        <v>160</v>
      </c>
      <c r="X265" s="22">
        <v>0</v>
      </c>
      <c r="Y265" s="22">
        <v>73</v>
      </c>
      <c r="Z265" s="22">
        <v>2</v>
      </c>
      <c r="AA265" s="8">
        <v>155</v>
      </c>
      <c r="AB265" s="22">
        <v>0</v>
      </c>
      <c r="AC265" s="22">
        <v>0</v>
      </c>
      <c r="AD265" s="22">
        <v>0</v>
      </c>
      <c r="AE265" s="22" t="s">
        <v>69</v>
      </c>
      <c r="AF265" s="22" t="s">
        <v>426</v>
      </c>
      <c r="AG265" s="100">
        <v>0</v>
      </c>
      <c r="AH265" s="22">
        <v>28006</v>
      </c>
      <c r="AI265" s="22">
        <v>0</v>
      </c>
      <c r="AJ265" s="22">
        <v>1</v>
      </c>
      <c r="AK265" s="22"/>
      <c r="AL265" s="22">
        <v>28006</v>
      </c>
      <c r="AM265" s="21">
        <v>0</v>
      </c>
      <c r="AN265" s="21">
        <v>0</v>
      </c>
      <c r="AO265" s="21">
        <v>0</v>
      </c>
      <c r="AP265" s="21">
        <v>0</v>
      </c>
      <c r="AQ265" s="21">
        <v>0</v>
      </c>
      <c r="AR265" s="24">
        <v>0</v>
      </c>
      <c r="AS265" s="48">
        <v>0</v>
      </c>
      <c r="AT265" s="21">
        <v>1</v>
      </c>
      <c r="AU265" s="21">
        <v>0</v>
      </c>
      <c r="AV265" s="21">
        <v>0</v>
      </c>
      <c r="AW265" s="22">
        <v>0</v>
      </c>
      <c r="AX265" s="21">
        <v>1</v>
      </c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</row>
    <row r="266" spans="1:255" s="9" customFormat="1">
      <c r="A266" s="22">
        <v>23550</v>
      </c>
      <c r="B266" s="22" t="s">
        <v>424</v>
      </c>
      <c r="C266" s="7" t="s">
        <v>440</v>
      </c>
      <c r="D266" s="22">
        <v>1300</v>
      </c>
      <c r="E266" s="22">
        <v>5</v>
      </c>
      <c r="F266" s="22">
        <v>0</v>
      </c>
      <c r="G266" s="22">
        <v>1</v>
      </c>
      <c r="H266" s="22">
        <v>1</v>
      </c>
      <c r="I266" s="130">
        <v>0</v>
      </c>
      <c r="J266" s="130">
        <v>1</v>
      </c>
      <c r="K266" s="98">
        <v>0</v>
      </c>
      <c r="L266" s="22">
        <v>1</v>
      </c>
      <c r="M266" s="22">
        <v>999</v>
      </c>
      <c r="N266" s="22">
        <v>1</v>
      </c>
      <c r="O266" s="22">
        <v>0</v>
      </c>
      <c r="P266" s="22">
        <v>0</v>
      </c>
      <c r="Q266" s="22">
        <v>0</v>
      </c>
      <c r="R266" s="22">
        <v>0</v>
      </c>
      <c r="S266" s="22">
        <v>0</v>
      </c>
      <c r="T266" s="22">
        <v>0</v>
      </c>
      <c r="U266" s="22">
        <v>5</v>
      </c>
      <c r="V266" s="22">
        <v>2</v>
      </c>
      <c r="W266" s="22">
        <v>160</v>
      </c>
      <c r="X266" s="22">
        <v>0</v>
      </c>
      <c r="Y266" s="22">
        <v>73</v>
      </c>
      <c r="Z266" s="22">
        <v>2</v>
      </c>
      <c r="AA266" s="8">
        <v>175</v>
      </c>
      <c r="AB266" s="22">
        <v>0</v>
      </c>
      <c r="AC266" s="22">
        <v>0</v>
      </c>
      <c r="AD266" s="22">
        <v>0</v>
      </c>
      <c r="AE266" s="22" t="s">
        <v>69</v>
      </c>
      <c r="AF266" s="22" t="s">
        <v>426</v>
      </c>
      <c r="AG266" s="100">
        <v>0</v>
      </c>
      <c r="AH266" s="22">
        <v>28006</v>
      </c>
      <c r="AI266" s="22">
        <v>0</v>
      </c>
      <c r="AJ266" s="22">
        <v>1</v>
      </c>
      <c r="AK266" s="22"/>
      <c r="AL266" s="22">
        <v>28006</v>
      </c>
      <c r="AM266" s="21">
        <v>0</v>
      </c>
      <c r="AN266" s="21">
        <v>0</v>
      </c>
      <c r="AO266" s="21">
        <v>0</v>
      </c>
      <c r="AP266" s="21">
        <v>0</v>
      </c>
      <c r="AQ266" s="21">
        <v>0</v>
      </c>
      <c r="AR266" s="24">
        <v>0</v>
      </c>
      <c r="AS266" s="48">
        <v>0</v>
      </c>
      <c r="AT266" s="21">
        <v>1</v>
      </c>
      <c r="AU266" s="21">
        <v>0</v>
      </c>
      <c r="AV266" s="21">
        <v>0</v>
      </c>
      <c r="AW266" s="22">
        <v>0</v>
      </c>
      <c r="AX266" s="21">
        <v>1</v>
      </c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</row>
    <row r="267" spans="1:255" s="9" customFormat="1">
      <c r="A267" s="22">
        <v>23551</v>
      </c>
      <c r="B267" s="22" t="s">
        <v>424</v>
      </c>
      <c r="C267" s="7" t="s">
        <v>441</v>
      </c>
      <c r="D267" s="22">
        <v>1300</v>
      </c>
      <c r="E267" s="22">
        <v>5</v>
      </c>
      <c r="F267" s="22">
        <v>0</v>
      </c>
      <c r="G267" s="22">
        <v>1</v>
      </c>
      <c r="H267" s="22">
        <v>1</v>
      </c>
      <c r="I267" s="130">
        <v>0</v>
      </c>
      <c r="J267" s="130">
        <v>1</v>
      </c>
      <c r="K267" s="98">
        <v>0</v>
      </c>
      <c r="L267" s="22">
        <v>1</v>
      </c>
      <c r="M267" s="22">
        <v>999</v>
      </c>
      <c r="N267" s="22">
        <v>1</v>
      </c>
      <c r="O267" s="22">
        <v>0</v>
      </c>
      <c r="P267" s="22">
        <v>0</v>
      </c>
      <c r="Q267" s="22">
        <v>0</v>
      </c>
      <c r="R267" s="22">
        <v>0</v>
      </c>
      <c r="S267" s="22">
        <v>0</v>
      </c>
      <c r="T267" s="22">
        <v>0</v>
      </c>
      <c r="U267" s="22">
        <v>5</v>
      </c>
      <c r="V267" s="22">
        <v>2</v>
      </c>
      <c r="W267" s="22">
        <v>160</v>
      </c>
      <c r="X267" s="22">
        <v>0</v>
      </c>
      <c r="Y267" s="22">
        <v>73</v>
      </c>
      <c r="Z267" s="22">
        <v>2</v>
      </c>
      <c r="AA267" s="8">
        <v>195</v>
      </c>
      <c r="AB267" s="22">
        <v>0</v>
      </c>
      <c r="AC267" s="22">
        <v>0</v>
      </c>
      <c r="AD267" s="22">
        <v>0</v>
      </c>
      <c r="AE267" s="22" t="s">
        <v>69</v>
      </c>
      <c r="AF267" s="22" t="s">
        <v>426</v>
      </c>
      <c r="AG267" s="100">
        <v>0</v>
      </c>
      <c r="AH267" s="22">
        <v>28006</v>
      </c>
      <c r="AI267" s="22">
        <v>0</v>
      </c>
      <c r="AJ267" s="22">
        <v>1</v>
      </c>
      <c r="AK267" s="22"/>
      <c r="AL267" s="22">
        <v>28006</v>
      </c>
      <c r="AM267" s="21">
        <v>0</v>
      </c>
      <c r="AN267" s="21">
        <v>0</v>
      </c>
      <c r="AO267" s="21">
        <v>0</v>
      </c>
      <c r="AP267" s="21">
        <v>0</v>
      </c>
      <c r="AQ267" s="21">
        <v>0</v>
      </c>
      <c r="AR267" s="24">
        <v>0</v>
      </c>
      <c r="AS267" s="48">
        <v>0</v>
      </c>
      <c r="AT267" s="21">
        <v>1</v>
      </c>
      <c r="AU267" s="21">
        <v>0</v>
      </c>
      <c r="AV267" s="21">
        <v>0</v>
      </c>
      <c r="AW267" s="22">
        <v>0</v>
      </c>
      <c r="AX267" s="21">
        <v>1</v>
      </c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</row>
    <row r="268" spans="1:255" s="9" customFormat="1">
      <c r="A268" s="22">
        <v>23552</v>
      </c>
      <c r="B268" s="22" t="s">
        <v>424</v>
      </c>
      <c r="C268" s="7" t="s">
        <v>442</v>
      </c>
      <c r="D268" s="22">
        <v>1300</v>
      </c>
      <c r="E268" s="22">
        <v>5</v>
      </c>
      <c r="F268" s="22">
        <v>0</v>
      </c>
      <c r="G268" s="22">
        <v>1</v>
      </c>
      <c r="H268" s="22">
        <v>1</v>
      </c>
      <c r="I268" s="130">
        <v>0</v>
      </c>
      <c r="J268" s="130">
        <v>1</v>
      </c>
      <c r="K268" s="98">
        <v>0</v>
      </c>
      <c r="L268" s="22">
        <v>1</v>
      </c>
      <c r="M268" s="22">
        <v>999</v>
      </c>
      <c r="N268" s="22">
        <v>1</v>
      </c>
      <c r="O268" s="22">
        <v>0</v>
      </c>
      <c r="P268" s="22">
        <v>0</v>
      </c>
      <c r="Q268" s="22">
        <v>0</v>
      </c>
      <c r="R268" s="22">
        <v>0</v>
      </c>
      <c r="S268" s="22">
        <v>0</v>
      </c>
      <c r="T268" s="22">
        <v>0</v>
      </c>
      <c r="U268" s="22">
        <v>5</v>
      </c>
      <c r="V268" s="22">
        <v>2</v>
      </c>
      <c r="W268" s="22">
        <v>160</v>
      </c>
      <c r="X268" s="22">
        <v>0</v>
      </c>
      <c r="Y268" s="22">
        <v>73</v>
      </c>
      <c r="Z268" s="22">
        <v>2</v>
      </c>
      <c r="AA268" s="8">
        <v>215</v>
      </c>
      <c r="AB268" s="22">
        <v>0</v>
      </c>
      <c r="AC268" s="22">
        <v>0</v>
      </c>
      <c r="AD268" s="22">
        <v>0</v>
      </c>
      <c r="AE268" s="22" t="s">
        <v>69</v>
      </c>
      <c r="AF268" s="22" t="s">
        <v>426</v>
      </c>
      <c r="AG268" s="100">
        <v>0</v>
      </c>
      <c r="AH268" s="22">
        <v>28006</v>
      </c>
      <c r="AI268" s="22">
        <v>0</v>
      </c>
      <c r="AJ268" s="22">
        <v>1</v>
      </c>
      <c r="AK268" s="22"/>
      <c r="AL268" s="22">
        <v>28006</v>
      </c>
      <c r="AM268" s="21">
        <v>0</v>
      </c>
      <c r="AN268" s="21">
        <v>0</v>
      </c>
      <c r="AO268" s="21">
        <v>0</v>
      </c>
      <c r="AP268" s="21">
        <v>0</v>
      </c>
      <c r="AQ268" s="21">
        <v>0</v>
      </c>
      <c r="AR268" s="24">
        <v>0</v>
      </c>
      <c r="AS268" s="48">
        <v>0</v>
      </c>
      <c r="AT268" s="21">
        <v>1</v>
      </c>
      <c r="AU268" s="21">
        <v>0</v>
      </c>
      <c r="AV268" s="21">
        <v>0</v>
      </c>
      <c r="AW268" s="22">
        <v>0</v>
      </c>
      <c r="AX268" s="21">
        <v>1</v>
      </c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</row>
    <row r="269" spans="1:255" s="9" customFormat="1">
      <c r="A269" s="22">
        <v>23553</v>
      </c>
      <c r="B269" s="22" t="s">
        <v>424</v>
      </c>
      <c r="C269" s="7" t="s">
        <v>443</v>
      </c>
      <c r="D269" s="22">
        <v>1300</v>
      </c>
      <c r="E269" s="22">
        <v>5</v>
      </c>
      <c r="F269" s="22">
        <v>0</v>
      </c>
      <c r="G269" s="22">
        <v>1</v>
      </c>
      <c r="H269" s="22">
        <v>1</v>
      </c>
      <c r="I269" s="130">
        <v>0</v>
      </c>
      <c r="J269" s="130">
        <v>1</v>
      </c>
      <c r="K269" s="98">
        <v>0</v>
      </c>
      <c r="L269" s="22">
        <v>1</v>
      </c>
      <c r="M269" s="22">
        <v>999</v>
      </c>
      <c r="N269" s="22">
        <v>1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  <c r="T269" s="22">
        <v>0</v>
      </c>
      <c r="U269" s="22">
        <v>5</v>
      </c>
      <c r="V269" s="22">
        <v>2</v>
      </c>
      <c r="W269" s="22">
        <v>160</v>
      </c>
      <c r="X269" s="22">
        <v>0</v>
      </c>
      <c r="Y269" s="22">
        <v>73</v>
      </c>
      <c r="Z269" s="22">
        <v>2</v>
      </c>
      <c r="AA269" s="8">
        <v>235</v>
      </c>
      <c r="AB269" s="22">
        <v>0</v>
      </c>
      <c r="AC269" s="22">
        <v>0</v>
      </c>
      <c r="AD269" s="22">
        <v>0</v>
      </c>
      <c r="AE269" s="22" t="s">
        <v>69</v>
      </c>
      <c r="AF269" s="22" t="s">
        <v>426</v>
      </c>
      <c r="AG269" s="100">
        <v>0</v>
      </c>
      <c r="AH269" s="22">
        <v>28006</v>
      </c>
      <c r="AI269" s="22">
        <v>0</v>
      </c>
      <c r="AJ269" s="22">
        <v>1</v>
      </c>
      <c r="AK269" s="22"/>
      <c r="AL269" s="22">
        <v>28006</v>
      </c>
      <c r="AM269" s="21">
        <v>0</v>
      </c>
      <c r="AN269" s="21">
        <v>0</v>
      </c>
      <c r="AO269" s="21">
        <v>0</v>
      </c>
      <c r="AP269" s="21">
        <v>0</v>
      </c>
      <c r="AQ269" s="21">
        <v>0</v>
      </c>
      <c r="AR269" s="24">
        <v>0</v>
      </c>
      <c r="AS269" s="48">
        <v>0</v>
      </c>
      <c r="AT269" s="21">
        <v>1</v>
      </c>
      <c r="AU269" s="21">
        <v>0</v>
      </c>
      <c r="AV269" s="21">
        <v>0</v>
      </c>
      <c r="AW269" s="22">
        <v>0</v>
      </c>
      <c r="AX269" s="21">
        <v>1</v>
      </c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</row>
    <row r="270" spans="1:255" s="9" customFormat="1">
      <c r="A270" s="22">
        <v>23554</v>
      </c>
      <c r="B270" s="22" t="s">
        <v>444</v>
      </c>
      <c r="C270" s="7" t="s">
        <v>445</v>
      </c>
      <c r="D270" s="22">
        <v>1300</v>
      </c>
      <c r="E270" s="22">
        <v>5</v>
      </c>
      <c r="F270" s="22">
        <v>0</v>
      </c>
      <c r="G270" s="22">
        <v>1</v>
      </c>
      <c r="H270" s="22">
        <v>1</v>
      </c>
      <c r="I270" s="130">
        <v>0</v>
      </c>
      <c r="J270" s="130">
        <v>1</v>
      </c>
      <c r="K270" s="98">
        <v>0</v>
      </c>
      <c r="L270" s="22">
        <v>1</v>
      </c>
      <c r="M270" s="22">
        <v>999</v>
      </c>
      <c r="N270" s="22">
        <v>1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5</v>
      </c>
      <c r="V270" s="22">
        <v>2</v>
      </c>
      <c r="W270" s="22">
        <v>160</v>
      </c>
      <c r="X270" s="22">
        <v>0</v>
      </c>
      <c r="Y270" s="22">
        <v>73</v>
      </c>
      <c r="Z270" s="22">
        <v>1</v>
      </c>
      <c r="AA270" s="8">
        <v>0</v>
      </c>
      <c r="AB270" s="22">
        <v>0</v>
      </c>
      <c r="AC270" s="22">
        <v>0</v>
      </c>
      <c r="AD270" s="22">
        <v>0</v>
      </c>
      <c r="AE270" s="22" t="s">
        <v>69</v>
      </c>
      <c r="AF270" s="22" t="s">
        <v>426</v>
      </c>
      <c r="AG270" s="100">
        <v>0</v>
      </c>
      <c r="AH270" s="22">
        <v>28007</v>
      </c>
      <c r="AI270" s="22">
        <v>0</v>
      </c>
      <c r="AJ270" s="22">
        <v>1</v>
      </c>
      <c r="AK270" s="22"/>
      <c r="AL270" s="22">
        <v>28007</v>
      </c>
      <c r="AM270" s="21">
        <v>0</v>
      </c>
      <c r="AN270" s="21">
        <v>0</v>
      </c>
      <c r="AO270" s="21">
        <v>0</v>
      </c>
      <c r="AP270" s="21">
        <v>0</v>
      </c>
      <c r="AQ270" s="21">
        <v>0</v>
      </c>
      <c r="AR270" s="24">
        <v>0</v>
      </c>
      <c r="AS270" s="48">
        <v>0</v>
      </c>
      <c r="AT270" s="21">
        <v>0</v>
      </c>
      <c r="AU270" s="21">
        <v>0</v>
      </c>
      <c r="AV270" s="21">
        <v>0</v>
      </c>
      <c r="AW270" s="22">
        <v>0</v>
      </c>
      <c r="AX270" s="21">
        <v>1</v>
      </c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</row>
    <row r="271" spans="1:255" s="9" customFormat="1">
      <c r="A271" s="22">
        <v>23555</v>
      </c>
      <c r="B271" s="22" t="s">
        <v>444</v>
      </c>
      <c r="C271" s="7" t="s">
        <v>445</v>
      </c>
      <c r="D271" s="22">
        <v>1300</v>
      </c>
      <c r="E271" s="22">
        <v>5</v>
      </c>
      <c r="F271" s="22">
        <v>0</v>
      </c>
      <c r="G271" s="22">
        <v>1</v>
      </c>
      <c r="H271" s="22">
        <v>1</v>
      </c>
      <c r="I271" s="130">
        <v>0</v>
      </c>
      <c r="J271" s="130">
        <v>1</v>
      </c>
      <c r="K271" s="98">
        <v>0</v>
      </c>
      <c r="L271" s="22">
        <v>1</v>
      </c>
      <c r="M271" s="22">
        <v>999</v>
      </c>
      <c r="N271" s="22">
        <v>1</v>
      </c>
      <c r="O271" s="22">
        <v>0</v>
      </c>
      <c r="P271" s="22">
        <v>0</v>
      </c>
      <c r="Q271" s="22">
        <v>0</v>
      </c>
      <c r="R271" s="22">
        <v>0</v>
      </c>
      <c r="S271" s="22">
        <v>0</v>
      </c>
      <c r="T271" s="22">
        <v>0</v>
      </c>
      <c r="U271" s="22">
        <v>5</v>
      </c>
      <c r="V271" s="22">
        <v>2</v>
      </c>
      <c r="W271" s="22">
        <v>160</v>
      </c>
      <c r="X271" s="22">
        <v>0</v>
      </c>
      <c r="Y271" s="22">
        <v>73</v>
      </c>
      <c r="Z271" s="22">
        <v>1</v>
      </c>
      <c r="AA271" s="8">
        <v>135</v>
      </c>
      <c r="AB271" s="22">
        <v>0</v>
      </c>
      <c r="AC271" s="22">
        <v>0</v>
      </c>
      <c r="AD271" s="22">
        <v>0</v>
      </c>
      <c r="AE271" s="22" t="s">
        <v>69</v>
      </c>
      <c r="AF271" s="22" t="s">
        <v>426</v>
      </c>
      <c r="AG271" s="100">
        <v>0</v>
      </c>
      <c r="AH271" s="22">
        <v>28007</v>
      </c>
      <c r="AI271" s="22">
        <v>0</v>
      </c>
      <c r="AJ271" s="22">
        <v>1</v>
      </c>
      <c r="AK271" s="22"/>
      <c r="AL271" s="22">
        <v>28007</v>
      </c>
      <c r="AM271" s="21">
        <v>0</v>
      </c>
      <c r="AN271" s="21">
        <v>0</v>
      </c>
      <c r="AO271" s="21">
        <v>0</v>
      </c>
      <c r="AP271" s="21">
        <v>0</v>
      </c>
      <c r="AQ271" s="21">
        <v>0</v>
      </c>
      <c r="AR271" s="24">
        <v>0</v>
      </c>
      <c r="AS271" s="48">
        <v>0</v>
      </c>
      <c r="AT271" s="21">
        <v>0</v>
      </c>
      <c r="AU271" s="21">
        <v>0</v>
      </c>
      <c r="AV271" s="21">
        <v>0</v>
      </c>
      <c r="AW271" s="22">
        <v>0</v>
      </c>
      <c r="AX271" s="21">
        <v>1</v>
      </c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</row>
    <row r="272" spans="1:255" s="9" customFormat="1">
      <c r="A272" s="22">
        <v>23556</v>
      </c>
      <c r="B272" s="22" t="s">
        <v>446</v>
      </c>
      <c r="C272" s="7" t="s">
        <v>447</v>
      </c>
      <c r="D272" s="22">
        <v>1300</v>
      </c>
      <c r="E272" s="22">
        <v>5</v>
      </c>
      <c r="F272" s="22">
        <v>0</v>
      </c>
      <c r="G272" s="22">
        <v>1</v>
      </c>
      <c r="H272" s="22">
        <v>1</v>
      </c>
      <c r="I272" s="130">
        <v>0</v>
      </c>
      <c r="J272" s="130">
        <v>1</v>
      </c>
      <c r="K272" s="98">
        <v>0</v>
      </c>
      <c r="L272" s="22">
        <v>1</v>
      </c>
      <c r="M272" s="22">
        <v>999</v>
      </c>
      <c r="N272" s="22">
        <v>1</v>
      </c>
      <c r="O272" s="22">
        <v>0</v>
      </c>
      <c r="P272" s="22">
        <v>0</v>
      </c>
      <c r="Q272" s="22">
        <v>0</v>
      </c>
      <c r="R272" s="22">
        <v>0</v>
      </c>
      <c r="S272" s="22">
        <v>0</v>
      </c>
      <c r="T272" s="22">
        <v>0</v>
      </c>
      <c r="U272" s="22">
        <v>5</v>
      </c>
      <c r="V272" s="22">
        <v>2</v>
      </c>
      <c r="W272" s="22">
        <v>160</v>
      </c>
      <c r="X272" s="22">
        <v>0</v>
      </c>
      <c r="Y272" s="22">
        <v>73</v>
      </c>
      <c r="Z272" s="22">
        <v>1</v>
      </c>
      <c r="AA272" s="8">
        <v>0</v>
      </c>
      <c r="AB272" s="22">
        <v>0</v>
      </c>
      <c r="AC272" s="22">
        <v>0</v>
      </c>
      <c r="AD272" s="22">
        <v>0</v>
      </c>
      <c r="AE272" s="22" t="s">
        <v>69</v>
      </c>
      <c r="AF272" s="22" t="s">
        <v>448</v>
      </c>
      <c r="AG272" s="100">
        <v>0</v>
      </c>
      <c r="AH272" s="22">
        <v>28006</v>
      </c>
      <c r="AI272" s="22">
        <v>0</v>
      </c>
      <c r="AJ272" s="22">
        <v>1</v>
      </c>
      <c r="AK272" s="22"/>
      <c r="AL272" s="22">
        <v>28006</v>
      </c>
      <c r="AM272" s="21">
        <v>0</v>
      </c>
      <c r="AN272" s="21">
        <v>0</v>
      </c>
      <c r="AO272" s="21">
        <v>0</v>
      </c>
      <c r="AP272" s="21">
        <v>0</v>
      </c>
      <c r="AQ272" s="21">
        <v>0</v>
      </c>
      <c r="AR272" s="24">
        <v>0</v>
      </c>
      <c r="AS272" s="48">
        <v>0</v>
      </c>
      <c r="AT272" s="21">
        <v>1</v>
      </c>
      <c r="AU272" s="21">
        <v>0</v>
      </c>
      <c r="AV272" s="21">
        <v>0</v>
      </c>
      <c r="AW272" s="22">
        <v>0</v>
      </c>
      <c r="AX272" s="21">
        <v>1</v>
      </c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</row>
    <row r="273" spans="1:255" s="9" customFormat="1">
      <c r="A273" s="22">
        <v>23557</v>
      </c>
      <c r="B273" s="22" t="s">
        <v>446</v>
      </c>
      <c r="C273" s="7" t="s">
        <v>449</v>
      </c>
      <c r="D273" s="22">
        <v>1300</v>
      </c>
      <c r="E273" s="22">
        <v>5</v>
      </c>
      <c r="F273" s="22">
        <v>0</v>
      </c>
      <c r="G273" s="22">
        <v>1</v>
      </c>
      <c r="H273" s="22">
        <v>1</v>
      </c>
      <c r="I273" s="130">
        <v>0</v>
      </c>
      <c r="J273" s="130">
        <v>1</v>
      </c>
      <c r="K273" s="98">
        <v>0</v>
      </c>
      <c r="L273" s="22">
        <v>1</v>
      </c>
      <c r="M273" s="22">
        <v>999</v>
      </c>
      <c r="N273" s="22">
        <v>1</v>
      </c>
      <c r="O273" s="22">
        <v>0</v>
      </c>
      <c r="P273" s="22">
        <v>0</v>
      </c>
      <c r="Q273" s="22">
        <v>0</v>
      </c>
      <c r="R273" s="22">
        <v>0</v>
      </c>
      <c r="S273" s="22">
        <v>0</v>
      </c>
      <c r="T273" s="22">
        <v>0</v>
      </c>
      <c r="U273" s="22">
        <v>5</v>
      </c>
      <c r="V273" s="22">
        <v>2</v>
      </c>
      <c r="W273" s="22">
        <v>160</v>
      </c>
      <c r="X273" s="22">
        <v>0</v>
      </c>
      <c r="Y273" s="22">
        <v>73</v>
      </c>
      <c r="Z273" s="22">
        <v>1</v>
      </c>
      <c r="AA273" s="8">
        <v>5</v>
      </c>
      <c r="AB273" s="22">
        <v>0</v>
      </c>
      <c r="AC273" s="22">
        <v>0</v>
      </c>
      <c r="AD273" s="22">
        <v>0</v>
      </c>
      <c r="AE273" s="22" t="s">
        <v>69</v>
      </c>
      <c r="AF273" s="22" t="s">
        <v>448</v>
      </c>
      <c r="AG273" s="100">
        <v>0</v>
      </c>
      <c r="AH273" s="22">
        <v>28006</v>
      </c>
      <c r="AI273" s="22">
        <v>0</v>
      </c>
      <c r="AJ273" s="22">
        <v>1</v>
      </c>
      <c r="AK273" s="22"/>
      <c r="AL273" s="22">
        <v>28006</v>
      </c>
      <c r="AM273" s="21">
        <v>0</v>
      </c>
      <c r="AN273" s="21">
        <v>0</v>
      </c>
      <c r="AO273" s="21">
        <v>0</v>
      </c>
      <c r="AP273" s="21">
        <v>0</v>
      </c>
      <c r="AQ273" s="21">
        <v>0</v>
      </c>
      <c r="AR273" s="24">
        <v>0</v>
      </c>
      <c r="AS273" s="48">
        <v>0</v>
      </c>
      <c r="AT273" s="21">
        <v>1</v>
      </c>
      <c r="AU273" s="21">
        <v>0</v>
      </c>
      <c r="AV273" s="21">
        <v>0</v>
      </c>
      <c r="AW273" s="22">
        <v>0</v>
      </c>
      <c r="AX273" s="21">
        <v>1</v>
      </c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</row>
    <row r="274" spans="1:255" s="9" customFormat="1">
      <c r="A274" s="22">
        <v>23558</v>
      </c>
      <c r="B274" s="22" t="s">
        <v>446</v>
      </c>
      <c r="C274" s="7" t="s">
        <v>450</v>
      </c>
      <c r="D274" s="22">
        <v>1300</v>
      </c>
      <c r="E274" s="22">
        <v>5</v>
      </c>
      <c r="F274" s="22">
        <v>0</v>
      </c>
      <c r="G274" s="22">
        <v>1</v>
      </c>
      <c r="H274" s="22">
        <v>1</v>
      </c>
      <c r="I274" s="130">
        <v>0</v>
      </c>
      <c r="J274" s="130">
        <v>1</v>
      </c>
      <c r="K274" s="98">
        <v>0</v>
      </c>
      <c r="L274" s="22">
        <v>1</v>
      </c>
      <c r="M274" s="22">
        <v>999</v>
      </c>
      <c r="N274" s="22">
        <v>1</v>
      </c>
      <c r="O274" s="22">
        <v>0</v>
      </c>
      <c r="P274" s="22">
        <v>0</v>
      </c>
      <c r="Q274" s="22">
        <v>0</v>
      </c>
      <c r="R274" s="22">
        <v>0</v>
      </c>
      <c r="S274" s="22">
        <v>0</v>
      </c>
      <c r="T274" s="22">
        <v>0</v>
      </c>
      <c r="U274" s="22">
        <v>5</v>
      </c>
      <c r="V274" s="22">
        <v>2</v>
      </c>
      <c r="W274" s="22">
        <v>160</v>
      </c>
      <c r="X274" s="22">
        <v>0</v>
      </c>
      <c r="Y274" s="22">
        <v>73</v>
      </c>
      <c r="Z274" s="22">
        <v>1</v>
      </c>
      <c r="AA274" s="8">
        <v>10</v>
      </c>
      <c r="AB274" s="22">
        <v>0</v>
      </c>
      <c r="AC274" s="22">
        <v>0</v>
      </c>
      <c r="AD274" s="22">
        <v>0</v>
      </c>
      <c r="AE274" s="22" t="s">
        <v>69</v>
      </c>
      <c r="AF274" s="22" t="s">
        <v>448</v>
      </c>
      <c r="AG274" s="100">
        <v>0</v>
      </c>
      <c r="AH274" s="22">
        <v>28006</v>
      </c>
      <c r="AI274" s="22">
        <v>0</v>
      </c>
      <c r="AJ274" s="22">
        <v>1</v>
      </c>
      <c r="AK274" s="22"/>
      <c r="AL274" s="22">
        <v>28006</v>
      </c>
      <c r="AM274" s="21">
        <v>0</v>
      </c>
      <c r="AN274" s="21">
        <v>0</v>
      </c>
      <c r="AO274" s="21">
        <v>0</v>
      </c>
      <c r="AP274" s="21">
        <v>0</v>
      </c>
      <c r="AQ274" s="21">
        <v>0</v>
      </c>
      <c r="AR274" s="24">
        <v>0</v>
      </c>
      <c r="AS274" s="48">
        <v>0</v>
      </c>
      <c r="AT274" s="21">
        <v>1</v>
      </c>
      <c r="AU274" s="21">
        <v>0</v>
      </c>
      <c r="AV274" s="21">
        <v>0</v>
      </c>
      <c r="AW274" s="22">
        <v>0</v>
      </c>
      <c r="AX274" s="21">
        <v>1</v>
      </c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</row>
    <row r="275" spans="1:255" s="9" customFormat="1">
      <c r="A275" s="22">
        <v>23559</v>
      </c>
      <c r="B275" s="22" t="s">
        <v>446</v>
      </c>
      <c r="C275" s="7" t="s">
        <v>451</v>
      </c>
      <c r="D275" s="22">
        <v>1300</v>
      </c>
      <c r="E275" s="22">
        <v>5</v>
      </c>
      <c r="F275" s="22">
        <v>0</v>
      </c>
      <c r="G275" s="22">
        <v>1</v>
      </c>
      <c r="H275" s="22">
        <v>1</v>
      </c>
      <c r="I275" s="130">
        <v>0</v>
      </c>
      <c r="J275" s="130">
        <v>1</v>
      </c>
      <c r="K275" s="98">
        <v>0</v>
      </c>
      <c r="L275" s="22">
        <v>1</v>
      </c>
      <c r="M275" s="22">
        <v>999</v>
      </c>
      <c r="N275" s="22">
        <v>1</v>
      </c>
      <c r="O275" s="22">
        <v>0</v>
      </c>
      <c r="P275" s="22">
        <v>0</v>
      </c>
      <c r="Q275" s="22">
        <v>0</v>
      </c>
      <c r="R275" s="22">
        <v>0</v>
      </c>
      <c r="S275" s="22">
        <v>0</v>
      </c>
      <c r="T275" s="22">
        <v>0</v>
      </c>
      <c r="U275" s="22">
        <v>5</v>
      </c>
      <c r="V275" s="22">
        <v>2</v>
      </c>
      <c r="W275" s="22">
        <v>160</v>
      </c>
      <c r="X275" s="22">
        <v>0</v>
      </c>
      <c r="Y275" s="22">
        <v>73</v>
      </c>
      <c r="Z275" s="22">
        <v>1</v>
      </c>
      <c r="AA275" s="8">
        <v>15</v>
      </c>
      <c r="AB275" s="22">
        <v>0</v>
      </c>
      <c r="AC275" s="22">
        <v>0</v>
      </c>
      <c r="AD275" s="22">
        <v>0</v>
      </c>
      <c r="AE275" s="22" t="s">
        <v>69</v>
      </c>
      <c r="AF275" s="22" t="s">
        <v>448</v>
      </c>
      <c r="AG275" s="100">
        <v>0</v>
      </c>
      <c r="AH275" s="22">
        <v>28006</v>
      </c>
      <c r="AI275" s="22">
        <v>0</v>
      </c>
      <c r="AJ275" s="22">
        <v>1</v>
      </c>
      <c r="AK275" s="22"/>
      <c r="AL275" s="22">
        <v>28006</v>
      </c>
      <c r="AM275" s="21">
        <v>0</v>
      </c>
      <c r="AN275" s="21">
        <v>0</v>
      </c>
      <c r="AO275" s="21">
        <v>0</v>
      </c>
      <c r="AP275" s="21">
        <v>0</v>
      </c>
      <c r="AQ275" s="21">
        <v>0</v>
      </c>
      <c r="AR275" s="24">
        <v>0</v>
      </c>
      <c r="AS275" s="48">
        <v>0</v>
      </c>
      <c r="AT275" s="21">
        <v>1</v>
      </c>
      <c r="AU275" s="21">
        <v>0</v>
      </c>
      <c r="AV275" s="21">
        <v>0</v>
      </c>
      <c r="AW275" s="22">
        <v>0</v>
      </c>
      <c r="AX275" s="21">
        <v>1</v>
      </c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</row>
    <row r="276" spans="1:255" s="9" customFormat="1">
      <c r="A276" s="22">
        <v>23560</v>
      </c>
      <c r="B276" s="22" t="s">
        <v>446</v>
      </c>
      <c r="C276" s="7" t="s">
        <v>452</v>
      </c>
      <c r="D276" s="22">
        <v>1300</v>
      </c>
      <c r="E276" s="22">
        <v>5</v>
      </c>
      <c r="F276" s="22">
        <v>0</v>
      </c>
      <c r="G276" s="22">
        <v>1</v>
      </c>
      <c r="H276" s="22">
        <v>1</v>
      </c>
      <c r="I276" s="130">
        <v>0</v>
      </c>
      <c r="J276" s="130">
        <v>1</v>
      </c>
      <c r="K276" s="98">
        <v>0</v>
      </c>
      <c r="L276" s="22">
        <v>1</v>
      </c>
      <c r="M276" s="22">
        <v>999</v>
      </c>
      <c r="N276" s="22">
        <v>1</v>
      </c>
      <c r="O276" s="22">
        <v>0</v>
      </c>
      <c r="P276" s="22">
        <v>0</v>
      </c>
      <c r="Q276" s="22">
        <v>0</v>
      </c>
      <c r="R276" s="22">
        <v>0</v>
      </c>
      <c r="S276" s="22">
        <v>0</v>
      </c>
      <c r="T276" s="22">
        <v>0</v>
      </c>
      <c r="U276" s="22">
        <v>5</v>
      </c>
      <c r="V276" s="22">
        <v>2</v>
      </c>
      <c r="W276" s="22">
        <v>160</v>
      </c>
      <c r="X276" s="22">
        <v>0</v>
      </c>
      <c r="Y276" s="22">
        <v>73</v>
      </c>
      <c r="Z276" s="22">
        <v>1</v>
      </c>
      <c r="AA276" s="8">
        <v>20</v>
      </c>
      <c r="AB276" s="22">
        <v>0</v>
      </c>
      <c r="AC276" s="22">
        <v>0</v>
      </c>
      <c r="AD276" s="22">
        <v>0</v>
      </c>
      <c r="AE276" s="22" t="s">
        <v>69</v>
      </c>
      <c r="AF276" s="22" t="s">
        <v>448</v>
      </c>
      <c r="AG276" s="100">
        <v>0</v>
      </c>
      <c r="AH276" s="22">
        <v>28006</v>
      </c>
      <c r="AI276" s="22">
        <v>0</v>
      </c>
      <c r="AJ276" s="22">
        <v>1</v>
      </c>
      <c r="AK276" s="22"/>
      <c r="AL276" s="22">
        <v>28006</v>
      </c>
      <c r="AM276" s="21">
        <v>0</v>
      </c>
      <c r="AN276" s="21">
        <v>0</v>
      </c>
      <c r="AO276" s="21">
        <v>0</v>
      </c>
      <c r="AP276" s="21">
        <v>0</v>
      </c>
      <c r="AQ276" s="21">
        <v>0</v>
      </c>
      <c r="AR276" s="24">
        <v>0</v>
      </c>
      <c r="AS276" s="48">
        <v>0</v>
      </c>
      <c r="AT276" s="21">
        <v>1</v>
      </c>
      <c r="AU276" s="21">
        <v>0</v>
      </c>
      <c r="AV276" s="21">
        <v>0</v>
      </c>
      <c r="AW276" s="22">
        <v>0</v>
      </c>
      <c r="AX276" s="21">
        <v>1</v>
      </c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</row>
    <row r="277" spans="1:255" s="9" customFormat="1">
      <c r="A277" s="22">
        <v>23561</v>
      </c>
      <c r="B277" s="22" t="s">
        <v>446</v>
      </c>
      <c r="C277" s="7" t="s">
        <v>453</v>
      </c>
      <c r="D277" s="22">
        <v>1300</v>
      </c>
      <c r="E277" s="22">
        <v>5</v>
      </c>
      <c r="F277" s="22">
        <v>0</v>
      </c>
      <c r="G277" s="22">
        <v>1</v>
      </c>
      <c r="H277" s="22">
        <v>1</v>
      </c>
      <c r="I277" s="130">
        <v>0</v>
      </c>
      <c r="J277" s="130">
        <v>1</v>
      </c>
      <c r="K277" s="98">
        <v>0</v>
      </c>
      <c r="L277" s="22">
        <v>1</v>
      </c>
      <c r="M277" s="22">
        <v>999</v>
      </c>
      <c r="N277" s="22">
        <v>1</v>
      </c>
      <c r="O277" s="22">
        <v>0</v>
      </c>
      <c r="P277" s="22">
        <v>0</v>
      </c>
      <c r="Q277" s="22">
        <v>0</v>
      </c>
      <c r="R277" s="22">
        <v>0</v>
      </c>
      <c r="S277" s="22">
        <v>0</v>
      </c>
      <c r="T277" s="22">
        <v>0</v>
      </c>
      <c r="U277" s="22">
        <v>5</v>
      </c>
      <c r="V277" s="22">
        <v>2</v>
      </c>
      <c r="W277" s="22">
        <v>160</v>
      </c>
      <c r="X277" s="22">
        <v>0</v>
      </c>
      <c r="Y277" s="22">
        <v>73</v>
      </c>
      <c r="Z277" s="22">
        <v>1</v>
      </c>
      <c r="AA277" s="8">
        <v>30</v>
      </c>
      <c r="AB277" s="22">
        <v>0</v>
      </c>
      <c r="AC277" s="22">
        <v>0</v>
      </c>
      <c r="AD277" s="22">
        <v>0</v>
      </c>
      <c r="AE277" s="22" t="s">
        <v>69</v>
      </c>
      <c r="AF277" s="22" t="s">
        <v>448</v>
      </c>
      <c r="AG277" s="100">
        <v>0</v>
      </c>
      <c r="AH277" s="22">
        <v>28006</v>
      </c>
      <c r="AI277" s="22">
        <v>0</v>
      </c>
      <c r="AJ277" s="22">
        <v>1</v>
      </c>
      <c r="AK277" s="22"/>
      <c r="AL277" s="22">
        <v>28006</v>
      </c>
      <c r="AM277" s="21">
        <v>0</v>
      </c>
      <c r="AN277" s="21">
        <v>0</v>
      </c>
      <c r="AO277" s="21">
        <v>0</v>
      </c>
      <c r="AP277" s="21">
        <v>0</v>
      </c>
      <c r="AQ277" s="21">
        <v>0</v>
      </c>
      <c r="AR277" s="24">
        <v>0</v>
      </c>
      <c r="AS277" s="48">
        <v>0</v>
      </c>
      <c r="AT277" s="21">
        <v>1</v>
      </c>
      <c r="AU277" s="21">
        <v>0</v>
      </c>
      <c r="AV277" s="21">
        <v>0</v>
      </c>
      <c r="AW277" s="22">
        <v>0</v>
      </c>
      <c r="AX277" s="21">
        <v>1</v>
      </c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</row>
    <row r="278" spans="1:255" s="9" customFormat="1">
      <c r="A278" s="22">
        <v>23562</v>
      </c>
      <c r="B278" s="22" t="s">
        <v>446</v>
      </c>
      <c r="C278" s="7" t="s">
        <v>454</v>
      </c>
      <c r="D278" s="22">
        <v>1300</v>
      </c>
      <c r="E278" s="22">
        <v>5</v>
      </c>
      <c r="F278" s="22">
        <v>0</v>
      </c>
      <c r="G278" s="22">
        <v>1</v>
      </c>
      <c r="H278" s="22">
        <v>1</v>
      </c>
      <c r="I278" s="130">
        <v>0</v>
      </c>
      <c r="J278" s="130">
        <v>1</v>
      </c>
      <c r="K278" s="98">
        <v>0</v>
      </c>
      <c r="L278" s="22">
        <v>1</v>
      </c>
      <c r="M278" s="22">
        <v>999</v>
      </c>
      <c r="N278" s="22">
        <v>1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0</v>
      </c>
      <c r="U278" s="22">
        <v>5</v>
      </c>
      <c r="V278" s="22">
        <v>2</v>
      </c>
      <c r="W278" s="22">
        <v>160</v>
      </c>
      <c r="X278" s="22">
        <v>0</v>
      </c>
      <c r="Y278" s="22">
        <v>73</v>
      </c>
      <c r="Z278" s="22">
        <v>1</v>
      </c>
      <c r="AA278" s="8">
        <v>40</v>
      </c>
      <c r="AB278" s="22">
        <v>0</v>
      </c>
      <c r="AC278" s="22">
        <v>0</v>
      </c>
      <c r="AD278" s="22">
        <v>0</v>
      </c>
      <c r="AE278" s="22" t="s">
        <v>69</v>
      </c>
      <c r="AF278" s="22" t="s">
        <v>448</v>
      </c>
      <c r="AG278" s="100">
        <v>0</v>
      </c>
      <c r="AH278" s="22">
        <v>28006</v>
      </c>
      <c r="AI278" s="22">
        <v>0</v>
      </c>
      <c r="AJ278" s="22">
        <v>1</v>
      </c>
      <c r="AK278" s="22"/>
      <c r="AL278" s="22">
        <v>28006</v>
      </c>
      <c r="AM278" s="21">
        <v>0</v>
      </c>
      <c r="AN278" s="21">
        <v>0</v>
      </c>
      <c r="AO278" s="21">
        <v>0</v>
      </c>
      <c r="AP278" s="21">
        <v>0</v>
      </c>
      <c r="AQ278" s="21">
        <v>0</v>
      </c>
      <c r="AR278" s="24">
        <v>0</v>
      </c>
      <c r="AS278" s="48">
        <v>0</v>
      </c>
      <c r="AT278" s="21">
        <v>1</v>
      </c>
      <c r="AU278" s="21">
        <v>0</v>
      </c>
      <c r="AV278" s="21">
        <v>0</v>
      </c>
      <c r="AW278" s="22">
        <v>0</v>
      </c>
      <c r="AX278" s="21">
        <v>1</v>
      </c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</row>
    <row r="279" spans="1:255" s="9" customFormat="1">
      <c r="A279" s="22">
        <v>23563</v>
      </c>
      <c r="B279" s="22" t="s">
        <v>446</v>
      </c>
      <c r="C279" s="7" t="s">
        <v>455</v>
      </c>
      <c r="D279" s="22">
        <v>1300</v>
      </c>
      <c r="E279" s="22">
        <v>5</v>
      </c>
      <c r="F279" s="22">
        <v>0</v>
      </c>
      <c r="G279" s="22">
        <v>1</v>
      </c>
      <c r="H279" s="22">
        <v>1</v>
      </c>
      <c r="I279" s="130">
        <v>0</v>
      </c>
      <c r="J279" s="130">
        <v>1</v>
      </c>
      <c r="K279" s="98">
        <v>0</v>
      </c>
      <c r="L279" s="22">
        <v>1</v>
      </c>
      <c r="M279" s="22">
        <v>999</v>
      </c>
      <c r="N279" s="22">
        <v>1</v>
      </c>
      <c r="O279" s="22">
        <v>0</v>
      </c>
      <c r="P279" s="22">
        <v>0</v>
      </c>
      <c r="Q279" s="22">
        <v>0</v>
      </c>
      <c r="R279" s="22">
        <v>0</v>
      </c>
      <c r="S279" s="22">
        <v>0</v>
      </c>
      <c r="T279" s="22">
        <v>0</v>
      </c>
      <c r="U279" s="22">
        <v>5</v>
      </c>
      <c r="V279" s="22">
        <v>2</v>
      </c>
      <c r="W279" s="22">
        <v>160</v>
      </c>
      <c r="X279" s="22">
        <v>0</v>
      </c>
      <c r="Y279" s="22">
        <v>73</v>
      </c>
      <c r="Z279" s="22">
        <v>1</v>
      </c>
      <c r="AA279" s="8">
        <v>55</v>
      </c>
      <c r="AB279" s="22">
        <v>0</v>
      </c>
      <c r="AC279" s="22">
        <v>0</v>
      </c>
      <c r="AD279" s="22">
        <v>0</v>
      </c>
      <c r="AE279" s="22" t="s">
        <v>69</v>
      </c>
      <c r="AF279" s="22" t="s">
        <v>448</v>
      </c>
      <c r="AG279" s="100">
        <v>0</v>
      </c>
      <c r="AH279" s="22">
        <v>28006</v>
      </c>
      <c r="AI279" s="22">
        <v>0</v>
      </c>
      <c r="AJ279" s="22">
        <v>1</v>
      </c>
      <c r="AK279" s="22"/>
      <c r="AL279" s="22">
        <v>28006</v>
      </c>
      <c r="AM279" s="21">
        <v>0</v>
      </c>
      <c r="AN279" s="21">
        <v>0</v>
      </c>
      <c r="AO279" s="21">
        <v>0</v>
      </c>
      <c r="AP279" s="21">
        <v>0</v>
      </c>
      <c r="AQ279" s="21">
        <v>0</v>
      </c>
      <c r="AR279" s="24">
        <v>0</v>
      </c>
      <c r="AS279" s="48">
        <v>0</v>
      </c>
      <c r="AT279" s="21">
        <v>1</v>
      </c>
      <c r="AU279" s="21">
        <v>0</v>
      </c>
      <c r="AV279" s="21">
        <v>0</v>
      </c>
      <c r="AW279" s="22">
        <v>0</v>
      </c>
      <c r="AX279" s="21">
        <v>1</v>
      </c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</row>
    <row r="280" spans="1:255" s="9" customFormat="1">
      <c r="A280" s="22">
        <v>23564</v>
      </c>
      <c r="B280" s="22" t="s">
        <v>446</v>
      </c>
      <c r="C280" s="7" t="s">
        <v>456</v>
      </c>
      <c r="D280" s="22">
        <v>1300</v>
      </c>
      <c r="E280" s="22">
        <v>5</v>
      </c>
      <c r="F280" s="22">
        <v>0</v>
      </c>
      <c r="G280" s="22">
        <v>1</v>
      </c>
      <c r="H280" s="22">
        <v>1</v>
      </c>
      <c r="I280" s="130">
        <v>0</v>
      </c>
      <c r="J280" s="130">
        <v>1</v>
      </c>
      <c r="K280" s="98">
        <v>0</v>
      </c>
      <c r="L280" s="22">
        <v>1</v>
      </c>
      <c r="M280" s="22">
        <v>999</v>
      </c>
      <c r="N280" s="22">
        <v>1</v>
      </c>
      <c r="O280" s="22">
        <v>0</v>
      </c>
      <c r="P280" s="22">
        <v>0</v>
      </c>
      <c r="Q280" s="22">
        <v>0</v>
      </c>
      <c r="R280" s="22">
        <v>0</v>
      </c>
      <c r="S280" s="22">
        <v>0</v>
      </c>
      <c r="T280" s="22">
        <v>0</v>
      </c>
      <c r="U280" s="22">
        <v>5</v>
      </c>
      <c r="V280" s="22">
        <v>2</v>
      </c>
      <c r="W280" s="22">
        <v>160</v>
      </c>
      <c r="X280" s="22">
        <v>0</v>
      </c>
      <c r="Y280" s="22">
        <v>73</v>
      </c>
      <c r="Z280" s="22">
        <v>1</v>
      </c>
      <c r="AA280" s="8">
        <v>70</v>
      </c>
      <c r="AB280" s="22">
        <v>0</v>
      </c>
      <c r="AC280" s="22">
        <v>0</v>
      </c>
      <c r="AD280" s="22">
        <v>0</v>
      </c>
      <c r="AE280" s="22" t="s">
        <v>69</v>
      </c>
      <c r="AF280" s="22" t="s">
        <v>448</v>
      </c>
      <c r="AG280" s="100">
        <v>0</v>
      </c>
      <c r="AH280" s="22">
        <v>28006</v>
      </c>
      <c r="AI280" s="22">
        <v>0</v>
      </c>
      <c r="AJ280" s="22">
        <v>1</v>
      </c>
      <c r="AK280" s="22"/>
      <c r="AL280" s="22">
        <v>28006</v>
      </c>
      <c r="AM280" s="21">
        <v>0</v>
      </c>
      <c r="AN280" s="21">
        <v>0</v>
      </c>
      <c r="AO280" s="21">
        <v>0</v>
      </c>
      <c r="AP280" s="21">
        <v>0</v>
      </c>
      <c r="AQ280" s="21">
        <v>0</v>
      </c>
      <c r="AR280" s="24">
        <v>0</v>
      </c>
      <c r="AS280" s="48">
        <v>0</v>
      </c>
      <c r="AT280" s="21">
        <v>1</v>
      </c>
      <c r="AU280" s="21">
        <v>0</v>
      </c>
      <c r="AV280" s="21">
        <v>0</v>
      </c>
      <c r="AW280" s="22">
        <v>0</v>
      </c>
      <c r="AX280" s="21">
        <v>1</v>
      </c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</row>
    <row r="281" spans="1:255" s="9" customFormat="1">
      <c r="A281" s="22">
        <v>23565</v>
      </c>
      <c r="B281" s="22" t="s">
        <v>446</v>
      </c>
      <c r="C281" s="7" t="s">
        <v>457</v>
      </c>
      <c r="D281" s="22">
        <v>1300</v>
      </c>
      <c r="E281" s="22">
        <v>5</v>
      </c>
      <c r="F281" s="22">
        <v>0</v>
      </c>
      <c r="G281" s="22">
        <v>1</v>
      </c>
      <c r="H281" s="22">
        <v>1</v>
      </c>
      <c r="I281" s="130">
        <v>0</v>
      </c>
      <c r="J281" s="130">
        <v>1</v>
      </c>
      <c r="K281" s="98">
        <v>0</v>
      </c>
      <c r="L281" s="22">
        <v>1</v>
      </c>
      <c r="M281" s="22">
        <v>999</v>
      </c>
      <c r="N281" s="22">
        <v>1</v>
      </c>
      <c r="O281" s="22">
        <v>0</v>
      </c>
      <c r="P281" s="22">
        <v>0</v>
      </c>
      <c r="Q281" s="22">
        <v>0</v>
      </c>
      <c r="R281" s="22">
        <v>0</v>
      </c>
      <c r="S281" s="22">
        <v>0</v>
      </c>
      <c r="T281" s="22">
        <v>0</v>
      </c>
      <c r="U281" s="22">
        <v>5</v>
      </c>
      <c r="V281" s="22">
        <v>2</v>
      </c>
      <c r="W281" s="22">
        <v>160</v>
      </c>
      <c r="X281" s="22">
        <v>0</v>
      </c>
      <c r="Y281" s="22">
        <v>73</v>
      </c>
      <c r="Z281" s="22">
        <v>1</v>
      </c>
      <c r="AA281" s="8">
        <v>85</v>
      </c>
      <c r="AB281" s="22">
        <v>0</v>
      </c>
      <c r="AC281" s="22">
        <v>0</v>
      </c>
      <c r="AD281" s="22">
        <v>0</v>
      </c>
      <c r="AE281" s="22" t="s">
        <v>69</v>
      </c>
      <c r="AF281" s="22" t="s">
        <v>448</v>
      </c>
      <c r="AG281" s="100">
        <v>0</v>
      </c>
      <c r="AH281" s="22">
        <v>28006</v>
      </c>
      <c r="AI281" s="22">
        <v>0</v>
      </c>
      <c r="AJ281" s="22">
        <v>1</v>
      </c>
      <c r="AK281" s="22"/>
      <c r="AL281" s="22">
        <v>28006</v>
      </c>
      <c r="AM281" s="21">
        <v>0</v>
      </c>
      <c r="AN281" s="21">
        <v>0</v>
      </c>
      <c r="AO281" s="21">
        <v>0</v>
      </c>
      <c r="AP281" s="21">
        <v>0</v>
      </c>
      <c r="AQ281" s="21">
        <v>0</v>
      </c>
      <c r="AR281" s="24">
        <v>0</v>
      </c>
      <c r="AS281" s="48">
        <v>0</v>
      </c>
      <c r="AT281" s="21">
        <v>1</v>
      </c>
      <c r="AU281" s="21">
        <v>0</v>
      </c>
      <c r="AV281" s="21">
        <v>0</v>
      </c>
      <c r="AW281" s="22">
        <v>0</v>
      </c>
      <c r="AX281" s="21">
        <v>1</v>
      </c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</row>
    <row r="282" spans="1:255" s="9" customFormat="1">
      <c r="A282" s="22">
        <v>23566</v>
      </c>
      <c r="B282" s="22" t="s">
        <v>446</v>
      </c>
      <c r="C282" s="7" t="s">
        <v>458</v>
      </c>
      <c r="D282" s="22">
        <v>1300</v>
      </c>
      <c r="E282" s="22">
        <v>5</v>
      </c>
      <c r="F282" s="22">
        <v>0</v>
      </c>
      <c r="G282" s="22">
        <v>1</v>
      </c>
      <c r="H282" s="22">
        <v>1</v>
      </c>
      <c r="I282" s="130">
        <v>0</v>
      </c>
      <c r="J282" s="130">
        <v>1</v>
      </c>
      <c r="K282" s="98">
        <v>0</v>
      </c>
      <c r="L282" s="22">
        <v>1</v>
      </c>
      <c r="M282" s="22">
        <v>999</v>
      </c>
      <c r="N282" s="22">
        <v>1</v>
      </c>
      <c r="O282" s="22">
        <v>0</v>
      </c>
      <c r="P282" s="22">
        <v>0</v>
      </c>
      <c r="Q282" s="22">
        <v>0</v>
      </c>
      <c r="R282" s="22">
        <v>0</v>
      </c>
      <c r="S282" s="22">
        <v>0</v>
      </c>
      <c r="T282" s="22">
        <v>0</v>
      </c>
      <c r="U282" s="22">
        <v>5</v>
      </c>
      <c r="V282" s="22">
        <v>2</v>
      </c>
      <c r="W282" s="22">
        <v>160</v>
      </c>
      <c r="X282" s="22">
        <v>0</v>
      </c>
      <c r="Y282" s="22">
        <v>73</v>
      </c>
      <c r="Z282" s="22">
        <v>1</v>
      </c>
      <c r="AA282" s="8">
        <v>100</v>
      </c>
      <c r="AB282" s="22">
        <v>0</v>
      </c>
      <c r="AC282" s="22">
        <v>0</v>
      </c>
      <c r="AD282" s="22">
        <v>0</v>
      </c>
      <c r="AE282" s="22" t="s">
        <v>69</v>
      </c>
      <c r="AF282" s="22" t="s">
        <v>448</v>
      </c>
      <c r="AG282" s="100">
        <v>0</v>
      </c>
      <c r="AH282" s="22">
        <v>28006</v>
      </c>
      <c r="AI282" s="22">
        <v>0</v>
      </c>
      <c r="AJ282" s="22">
        <v>1</v>
      </c>
      <c r="AK282" s="22"/>
      <c r="AL282" s="22">
        <v>28006</v>
      </c>
      <c r="AM282" s="21">
        <v>0</v>
      </c>
      <c r="AN282" s="21">
        <v>0</v>
      </c>
      <c r="AO282" s="21">
        <v>0</v>
      </c>
      <c r="AP282" s="21">
        <v>0</v>
      </c>
      <c r="AQ282" s="21">
        <v>0</v>
      </c>
      <c r="AR282" s="24">
        <v>0</v>
      </c>
      <c r="AS282" s="48">
        <v>0</v>
      </c>
      <c r="AT282" s="21">
        <v>1</v>
      </c>
      <c r="AU282" s="21">
        <v>0</v>
      </c>
      <c r="AV282" s="21">
        <v>0</v>
      </c>
      <c r="AW282" s="22">
        <v>0</v>
      </c>
      <c r="AX282" s="21">
        <v>1</v>
      </c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</row>
    <row r="283" spans="1:255" s="9" customFormat="1">
      <c r="A283" s="22">
        <v>23567</v>
      </c>
      <c r="B283" s="22" t="s">
        <v>446</v>
      </c>
      <c r="C283" s="7" t="s">
        <v>459</v>
      </c>
      <c r="D283" s="22">
        <v>1300</v>
      </c>
      <c r="E283" s="22">
        <v>5</v>
      </c>
      <c r="F283" s="22">
        <v>0</v>
      </c>
      <c r="G283" s="22">
        <v>1</v>
      </c>
      <c r="H283" s="22">
        <v>1</v>
      </c>
      <c r="I283" s="130">
        <v>0</v>
      </c>
      <c r="J283" s="130">
        <v>1</v>
      </c>
      <c r="K283" s="98">
        <v>0</v>
      </c>
      <c r="L283" s="22">
        <v>1</v>
      </c>
      <c r="M283" s="22">
        <v>999</v>
      </c>
      <c r="N283" s="22">
        <v>1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0</v>
      </c>
      <c r="U283" s="22">
        <v>5</v>
      </c>
      <c r="V283" s="22">
        <v>2</v>
      </c>
      <c r="W283" s="22">
        <v>160</v>
      </c>
      <c r="X283" s="22">
        <v>0</v>
      </c>
      <c r="Y283" s="22">
        <v>73</v>
      </c>
      <c r="Z283" s="22">
        <v>1</v>
      </c>
      <c r="AA283" s="8">
        <v>115</v>
      </c>
      <c r="AB283" s="22">
        <v>0</v>
      </c>
      <c r="AC283" s="22">
        <v>0</v>
      </c>
      <c r="AD283" s="22">
        <v>0</v>
      </c>
      <c r="AE283" s="22" t="s">
        <v>69</v>
      </c>
      <c r="AF283" s="22" t="s">
        <v>448</v>
      </c>
      <c r="AG283" s="100">
        <v>0</v>
      </c>
      <c r="AH283" s="22">
        <v>28006</v>
      </c>
      <c r="AI283" s="22">
        <v>0</v>
      </c>
      <c r="AJ283" s="22">
        <v>1</v>
      </c>
      <c r="AK283" s="22"/>
      <c r="AL283" s="22">
        <v>28006</v>
      </c>
      <c r="AM283" s="21">
        <v>0</v>
      </c>
      <c r="AN283" s="21">
        <v>0</v>
      </c>
      <c r="AO283" s="21">
        <v>0</v>
      </c>
      <c r="AP283" s="21">
        <v>0</v>
      </c>
      <c r="AQ283" s="21">
        <v>0</v>
      </c>
      <c r="AR283" s="24">
        <v>0</v>
      </c>
      <c r="AS283" s="48">
        <v>0</v>
      </c>
      <c r="AT283" s="21">
        <v>1</v>
      </c>
      <c r="AU283" s="21">
        <v>0</v>
      </c>
      <c r="AV283" s="21">
        <v>0</v>
      </c>
      <c r="AW283" s="22">
        <v>0</v>
      </c>
      <c r="AX283" s="21">
        <v>1</v>
      </c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</row>
    <row r="284" spans="1:255" s="9" customFormat="1">
      <c r="A284" s="22">
        <v>23568</v>
      </c>
      <c r="B284" s="22" t="s">
        <v>446</v>
      </c>
      <c r="C284" s="7" t="s">
        <v>460</v>
      </c>
      <c r="D284" s="22">
        <v>1300</v>
      </c>
      <c r="E284" s="22">
        <v>5</v>
      </c>
      <c r="F284" s="22">
        <v>0</v>
      </c>
      <c r="G284" s="22">
        <v>1</v>
      </c>
      <c r="H284" s="22">
        <v>1</v>
      </c>
      <c r="I284" s="130">
        <v>0</v>
      </c>
      <c r="J284" s="130">
        <v>1</v>
      </c>
      <c r="K284" s="98">
        <v>0</v>
      </c>
      <c r="L284" s="22">
        <v>1</v>
      </c>
      <c r="M284" s="22">
        <v>999</v>
      </c>
      <c r="N284" s="22">
        <v>1</v>
      </c>
      <c r="O284" s="22">
        <v>0</v>
      </c>
      <c r="P284" s="22">
        <v>0</v>
      </c>
      <c r="Q284" s="22">
        <v>0</v>
      </c>
      <c r="R284" s="22">
        <v>0</v>
      </c>
      <c r="S284" s="22">
        <v>0</v>
      </c>
      <c r="T284" s="22">
        <v>0</v>
      </c>
      <c r="U284" s="22">
        <v>5</v>
      </c>
      <c r="V284" s="22">
        <v>2</v>
      </c>
      <c r="W284" s="22">
        <v>160</v>
      </c>
      <c r="X284" s="22">
        <v>0</v>
      </c>
      <c r="Y284" s="22">
        <v>73</v>
      </c>
      <c r="Z284" s="22">
        <v>1</v>
      </c>
      <c r="AA284" s="8">
        <v>135</v>
      </c>
      <c r="AB284" s="22">
        <v>0</v>
      </c>
      <c r="AC284" s="22">
        <v>0</v>
      </c>
      <c r="AD284" s="22">
        <v>0</v>
      </c>
      <c r="AE284" s="22" t="s">
        <v>69</v>
      </c>
      <c r="AF284" s="22" t="s">
        <v>448</v>
      </c>
      <c r="AG284" s="100">
        <v>0</v>
      </c>
      <c r="AH284" s="22">
        <v>28006</v>
      </c>
      <c r="AI284" s="22">
        <v>0</v>
      </c>
      <c r="AJ284" s="22">
        <v>1</v>
      </c>
      <c r="AK284" s="22"/>
      <c r="AL284" s="22">
        <v>28006</v>
      </c>
      <c r="AM284" s="21">
        <v>0</v>
      </c>
      <c r="AN284" s="21">
        <v>0</v>
      </c>
      <c r="AO284" s="21">
        <v>0</v>
      </c>
      <c r="AP284" s="21">
        <v>0</v>
      </c>
      <c r="AQ284" s="21">
        <v>0</v>
      </c>
      <c r="AR284" s="24">
        <v>0</v>
      </c>
      <c r="AS284" s="48">
        <v>0</v>
      </c>
      <c r="AT284" s="21">
        <v>1</v>
      </c>
      <c r="AU284" s="21">
        <v>0</v>
      </c>
      <c r="AV284" s="21">
        <v>0</v>
      </c>
      <c r="AW284" s="22">
        <v>0</v>
      </c>
      <c r="AX284" s="21">
        <v>1</v>
      </c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</row>
    <row r="285" spans="1:255" s="9" customFormat="1">
      <c r="A285" s="22">
        <v>23569</v>
      </c>
      <c r="B285" s="8" t="s">
        <v>446</v>
      </c>
      <c r="C285" s="7" t="s">
        <v>461</v>
      </c>
      <c r="D285" s="8">
        <v>1300</v>
      </c>
      <c r="E285" s="8">
        <v>5</v>
      </c>
      <c r="F285" s="8">
        <v>0</v>
      </c>
      <c r="G285" s="8">
        <v>1</v>
      </c>
      <c r="H285" s="8">
        <v>1</v>
      </c>
      <c r="I285" s="130">
        <v>0</v>
      </c>
      <c r="J285" s="8">
        <v>1</v>
      </c>
      <c r="K285" s="8">
        <v>0</v>
      </c>
      <c r="L285" s="8">
        <v>1</v>
      </c>
      <c r="M285" s="8">
        <v>999</v>
      </c>
      <c r="N285" s="8">
        <v>1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5</v>
      </c>
      <c r="V285" s="8">
        <v>2</v>
      </c>
      <c r="W285" s="20">
        <v>160</v>
      </c>
      <c r="X285" s="8">
        <v>0</v>
      </c>
      <c r="Y285" s="8">
        <v>73</v>
      </c>
      <c r="Z285" s="8">
        <v>1</v>
      </c>
      <c r="AA285" s="8">
        <v>155</v>
      </c>
      <c r="AB285" s="8">
        <v>0</v>
      </c>
      <c r="AC285" s="8">
        <v>0</v>
      </c>
      <c r="AD285" s="8">
        <v>0</v>
      </c>
      <c r="AE285" s="8" t="s">
        <v>69</v>
      </c>
      <c r="AF285" s="21" t="s">
        <v>448</v>
      </c>
      <c r="AG285" s="21">
        <v>0</v>
      </c>
      <c r="AH285" s="8">
        <v>28006</v>
      </c>
      <c r="AI285" s="22">
        <v>0</v>
      </c>
      <c r="AJ285" s="8">
        <v>1</v>
      </c>
      <c r="AK285" s="8"/>
      <c r="AL285" s="8">
        <v>28006</v>
      </c>
      <c r="AM285" s="21">
        <v>0</v>
      </c>
      <c r="AN285" s="21">
        <v>0</v>
      </c>
      <c r="AO285" s="21">
        <v>0</v>
      </c>
      <c r="AP285" s="21">
        <v>0</v>
      </c>
      <c r="AQ285" s="21">
        <v>0</v>
      </c>
      <c r="AR285" s="24">
        <v>0</v>
      </c>
      <c r="AS285" s="24">
        <v>0</v>
      </c>
      <c r="AT285" s="21">
        <v>1</v>
      </c>
      <c r="AU285" s="21">
        <v>0</v>
      </c>
      <c r="AV285" s="21">
        <v>0</v>
      </c>
      <c r="AW285" s="22">
        <v>0</v>
      </c>
      <c r="AX285" s="21">
        <v>1</v>
      </c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49"/>
      <c r="EU285" s="49"/>
      <c r="EV285" s="49"/>
      <c r="EW285" s="49"/>
      <c r="EX285" s="49"/>
      <c r="EY285" s="49"/>
      <c r="EZ285" s="49"/>
      <c r="FA285" s="49"/>
      <c r="FB285" s="49"/>
      <c r="FC285" s="49"/>
      <c r="FD285" s="49"/>
      <c r="FE285" s="49"/>
      <c r="FF285" s="49"/>
      <c r="FG285" s="49"/>
      <c r="FH285" s="49"/>
      <c r="FI285" s="49"/>
      <c r="FJ285" s="49"/>
      <c r="FK285" s="49"/>
      <c r="FL285" s="49"/>
      <c r="FM285" s="49"/>
      <c r="FN285" s="49"/>
      <c r="FO285" s="49"/>
      <c r="FP285" s="49"/>
      <c r="FQ285" s="49"/>
      <c r="FR285" s="49"/>
      <c r="FS285" s="49"/>
      <c r="FT285" s="49"/>
      <c r="FU285" s="49"/>
      <c r="FV285" s="49"/>
      <c r="FW285" s="49"/>
      <c r="FX285" s="49"/>
      <c r="FY285" s="49"/>
      <c r="FZ285" s="49"/>
      <c r="GA285" s="49"/>
      <c r="GB285" s="49"/>
      <c r="GC285" s="49"/>
      <c r="GD285" s="49"/>
      <c r="GE285" s="49"/>
      <c r="GF285" s="49"/>
      <c r="GG285" s="49"/>
      <c r="GH285" s="49"/>
      <c r="GI285" s="49"/>
      <c r="GJ285" s="49"/>
      <c r="GK285" s="49"/>
      <c r="GL285" s="49"/>
      <c r="GM285" s="49"/>
      <c r="GN285" s="49"/>
      <c r="GO285" s="49"/>
      <c r="GP285" s="49"/>
      <c r="GQ285" s="49"/>
      <c r="GR285" s="49"/>
      <c r="GS285" s="49"/>
      <c r="GT285" s="49"/>
      <c r="GU285" s="49"/>
      <c r="GV285" s="49"/>
      <c r="GW285" s="49"/>
      <c r="GX285" s="49"/>
      <c r="GY285" s="49"/>
      <c r="GZ285" s="49"/>
      <c r="HA285" s="49"/>
      <c r="HB285" s="49"/>
      <c r="HC285" s="49"/>
      <c r="HD285" s="49"/>
      <c r="HE285" s="49"/>
      <c r="HF285" s="49"/>
      <c r="HG285" s="49"/>
      <c r="HH285" s="49"/>
      <c r="HI285" s="49"/>
      <c r="HJ285" s="49"/>
      <c r="HK285" s="49"/>
      <c r="HL285" s="49"/>
      <c r="HM285" s="49"/>
      <c r="HN285" s="49"/>
      <c r="HO285" s="49"/>
      <c r="HP285" s="49"/>
      <c r="HQ285" s="49"/>
      <c r="HR285" s="49"/>
      <c r="HS285" s="49"/>
      <c r="HT285" s="49"/>
      <c r="HU285" s="49"/>
      <c r="HV285" s="49"/>
      <c r="HW285" s="49"/>
      <c r="HX285" s="49"/>
      <c r="HY285" s="49"/>
      <c r="HZ285" s="49"/>
      <c r="IA285" s="49"/>
      <c r="IB285" s="49"/>
      <c r="IC285" s="49"/>
      <c r="ID285" s="49"/>
      <c r="IE285" s="49"/>
      <c r="IF285" s="49"/>
      <c r="IG285" s="49"/>
      <c r="IH285" s="49"/>
      <c r="II285" s="49"/>
      <c r="IJ285" s="49"/>
      <c r="IK285" s="49"/>
      <c r="IL285" s="49"/>
      <c r="IM285" s="49"/>
      <c r="IN285" s="49"/>
      <c r="IO285" s="49"/>
      <c r="IP285" s="49"/>
      <c r="IQ285" s="49"/>
      <c r="IR285" s="49"/>
      <c r="IS285" s="49"/>
      <c r="IT285" s="49"/>
      <c r="IU285" s="49"/>
    </row>
    <row r="286" spans="1:255" s="9" customFormat="1">
      <c r="A286" s="22">
        <v>23570</v>
      </c>
      <c r="B286" s="8" t="s">
        <v>446</v>
      </c>
      <c r="C286" s="7" t="s">
        <v>462</v>
      </c>
      <c r="D286" s="8">
        <v>1300</v>
      </c>
      <c r="E286" s="8">
        <v>5</v>
      </c>
      <c r="F286" s="8">
        <v>0</v>
      </c>
      <c r="G286" s="8">
        <v>1</v>
      </c>
      <c r="H286" s="8">
        <v>1</v>
      </c>
      <c r="I286" s="130">
        <v>0</v>
      </c>
      <c r="J286" s="8">
        <v>1</v>
      </c>
      <c r="K286" s="8">
        <v>0</v>
      </c>
      <c r="L286" s="8">
        <v>1</v>
      </c>
      <c r="M286" s="8">
        <v>999</v>
      </c>
      <c r="N286" s="8">
        <v>1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5</v>
      </c>
      <c r="V286" s="8">
        <v>2</v>
      </c>
      <c r="W286" s="20">
        <v>160</v>
      </c>
      <c r="X286" s="8">
        <v>0</v>
      </c>
      <c r="Y286" s="8">
        <v>73</v>
      </c>
      <c r="Z286" s="8">
        <v>1</v>
      </c>
      <c r="AA286" s="8">
        <v>175</v>
      </c>
      <c r="AB286" s="8">
        <v>0</v>
      </c>
      <c r="AC286" s="8">
        <v>0</v>
      </c>
      <c r="AD286" s="8">
        <v>0</v>
      </c>
      <c r="AE286" s="8" t="s">
        <v>69</v>
      </c>
      <c r="AF286" s="21" t="s">
        <v>448</v>
      </c>
      <c r="AG286" s="21">
        <v>0</v>
      </c>
      <c r="AH286" s="8">
        <v>28006</v>
      </c>
      <c r="AI286" s="22">
        <v>0</v>
      </c>
      <c r="AJ286" s="8">
        <v>1</v>
      </c>
      <c r="AK286" s="8"/>
      <c r="AL286" s="8">
        <v>28006</v>
      </c>
      <c r="AM286" s="21">
        <v>0</v>
      </c>
      <c r="AN286" s="21">
        <v>0</v>
      </c>
      <c r="AO286" s="21">
        <v>0</v>
      </c>
      <c r="AP286" s="21">
        <v>0</v>
      </c>
      <c r="AQ286" s="21">
        <v>0</v>
      </c>
      <c r="AR286" s="24">
        <v>0</v>
      </c>
      <c r="AS286" s="24">
        <v>0</v>
      </c>
      <c r="AT286" s="21">
        <v>1</v>
      </c>
      <c r="AU286" s="21">
        <v>0</v>
      </c>
      <c r="AV286" s="21">
        <v>0</v>
      </c>
      <c r="AW286" s="22">
        <v>0</v>
      </c>
      <c r="AX286" s="21">
        <v>1</v>
      </c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49"/>
      <c r="EU286" s="49"/>
      <c r="EV286" s="49"/>
      <c r="EW286" s="49"/>
      <c r="EX286" s="49"/>
      <c r="EY286" s="49"/>
      <c r="EZ286" s="49"/>
      <c r="FA286" s="49"/>
      <c r="FB286" s="49"/>
      <c r="FC286" s="49"/>
      <c r="FD286" s="49"/>
      <c r="FE286" s="49"/>
      <c r="FF286" s="49"/>
      <c r="FG286" s="49"/>
      <c r="FH286" s="49"/>
      <c r="FI286" s="49"/>
      <c r="FJ286" s="49"/>
      <c r="FK286" s="49"/>
      <c r="FL286" s="49"/>
      <c r="FM286" s="49"/>
      <c r="FN286" s="49"/>
      <c r="FO286" s="49"/>
      <c r="FP286" s="49"/>
      <c r="FQ286" s="49"/>
      <c r="FR286" s="49"/>
      <c r="FS286" s="49"/>
      <c r="FT286" s="49"/>
      <c r="FU286" s="49"/>
      <c r="FV286" s="49"/>
      <c r="FW286" s="49"/>
      <c r="FX286" s="49"/>
      <c r="FY286" s="49"/>
      <c r="FZ286" s="49"/>
      <c r="GA286" s="49"/>
      <c r="GB286" s="49"/>
      <c r="GC286" s="49"/>
      <c r="GD286" s="49"/>
      <c r="GE286" s="49"/>
      <c r="GF286" s="49"/>
      <c r="GG286" s="49"/>
      <c r="GH286" s="49"/>
      <c r="GI286" s="49"/>
      <c r="GJ286" s="49"/>
      <c r="GK286" s="49"/>
      <c r="GL286" s="49"/>
      <c r="GM286" s="49"/>
      <c r="GN286" s="49"/>
      <c r="GO286" s="49"/>
      <c r="GP286" s="49"/>
      <c r="GQ286" s="49"/>
      <c r="GR286" s="49"/>
      <c r="GS286" s="49"/>
      <c r="GT286" s="49"/>
      <c r="GU286" s="49"/>
      <c r="GV286" s="49"/>
      <c r="GW286" s="49"/>
      <c r="GX286" s="49"/>
      <c r="GY286" s="49"/>
      <c r="GZ286" s="49"/>
      <c r="HA286" s="49"/>
      <c r="HB286" s="49"/>
      <c r="HC286" s="49"/>
      <c r="HD286" s="49"/>
      <c r="HE286" s="49"/>
      <c r="HF286" s="49"/>
      <c r="HG286" s="49"/>
      <c r="HH286" s="49"/>
      <c r="HI286" s="49"/>
      <c r="HJ286" s="49"/>
      <c r="HK286" s="49"/>
      <c r="HL286" s="49"/>
      <c r="HM286" s="49"/>
      <c r="HN286" s="49"/>
      <c r="HO286" s="49"/>
      <c r="HP286" s="49"/>
      <c r="HQ286" s="49"/>
      <c r="HR286" s="49"/>
      <c r="HS286" s="49"/>
      <c r="HT286" s="49"/>
      <c r="HU286" s="49"/>
      <c r="HV286" s="49"/>
      <c r="HW286" s="49"/>
      <c r="HX286" s="49"/>
      <c r="HY286" s="49"/>
      <c r="HZ286" s="49"/>
      <c r="IA286" s="49"/>
      <c r="IB286" s="49"/>
      <c r="IC286" s="49"/>
      <c r="ID286" s="49"/>
      <c r="IE286" s="49"/>
      <c r="IF286" s="49"/>
      <c r="IG286" s="49"/>
      <c r="IH286" s="49"/>
      <c r="II286" s="49"/>
      <c r="IJ286" s="49"/>
      <c r="IK286" s="49"/>
      <c r="IL286" s="49"/>
      <c r="IM286" s="49"/>
      <c r="IN286" s="49"/>
      <c r="IO286" s="49"/>
      <c r="IP286" s="49"/>
      <c r="IQ286" s="49"/>
      <c r="IR286" s="49"/>
      <c r="IS286" s="49"/>
      <c r="IT286" s="49"/>
      <c r="IU286" s="49"/>
    </row>
    <row r="287" spans="1:255" s="9" customFormat="1">
      <c r="A287" s="8">
        <v>23571</v>
      </c>
      <c r="B287" s="21" t="s">
        <v>446</v>
      </c>
      <c r="C287" s="7" t="s">
        <v>463</v>
      </c>
      <c r="D287" s="8">
        <v>1300</v>
      </c>
      <c r="E287" s="8">
        <v>5</v>
      </c>
      <c r="F287" s="8">
        <v>0</v>
      </c>
      <c r="G287" s="8">
        <v>1</v>
      </c>
      <c r="H287" s="8">
        <v>1</v>
      </c>
      <c r="I287" s="130">
        <v>0</v>
      </c>
      <c r="J287" s="8">
        <v>1</v>
      </c>
      <c r="K287" s="21">
        <v>0</v>
      </c>
      <c r="L287" s="8">
        <v>1</v>
      </c>
      <c r="M287" s="21">
        <v>999</v>
      </c>
      <c r="N287" s="21">
        <v>1</v>
      </c>
      <c r="O287" s="8">
        <v>0</v>
      </c>
      <c r="P287" s="131">
        <v>0</v>
      </c>
      <c r="Q287" s="8">
        <v>0</v>
      </c>
      <c r="R287" s="8">
        <v>0</v>
      </c>
      <c r="S287" s="8">
        <v>0</v>
      </c>
      <c r="T287" s="131">
        <v>0</v>
      </c>
      <c r="U287" s="131">
        <v>5</v>
      </c>
      <c r="V287" s="8">
        <v>2</v>
      </c>
      <c r="W287" s="8">
        <v>160</v>
      </c>
      <c r="X287" s="132">
        <v>0</v>
      </c>
      <c r="Y287" s="21">
        <v>73</v>
      </c>
      <c r="Z287" s="132">
        <v>1</v>
      </c>
      <c r="AA287" s="133">
        <v>195</v>
      </c>
      <c r="AB287" s="133">
        <v>0</v>
      </c>
      <c r="AC287" s="133">
        <v>0</v>
      </c>
      <c r="AD287" s="133">
        <v>0</v>
      </c>
      <c r="AE287" s="21" t="s">
        <v>69</v>
      </c>
      <c r="AF287" s="21" t="s">
        <v>448</v>
      </c>
      <c r="AG287" s="21">
        <v>0</v>
      </c>
      <c r="AH287" s="8">
        <v>28006</v>
      </c>
      <c r="AI287" s="21">
        <v>0</v>
      </c>
      <c r="AJ287" s="21">
        <v>1</v>
      </c>
      <c r="AK287" s="21"/>
      <c r="AL287" s="21">
        <v>28006</v>
      </c>
      <c r="AM287" s="21">
        <v>0</v>
      </c>
      <c r="AN287" s="21">
        <v>0</v>
      </c>
      <c r="AO287" s="21">
        <v>0</v>
      </c>
      <c r="AP287" s="21">
        <v>0</v>
      </c>
      <c r="AQ287" s="21">
        <v>0</v>
      </c>
      <c r="AR287" s="24">
        <v>0</v>
      </c>
      <c r="AS287" s="24">
        <v>0</v>
      </c>
      <c r="AT287" s="21">
        <v>1</v>
      </c>
      <c r="AU287" s="21">
        <v>0</v>
      </c>
      <c r="AV287" s="21">
        <v>0</v>
      </c>
      <c r="AW287" s="22">
        <v>0</v>
      </c>
      <c r="AX287" s="21">
        <v>1</v>
      </c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49"/>
      <c r="EU287" s="49"/>
      <c r="EV287" s="49"/>
      <c r="EW287" s="49"/>
      <c r="EX287" s="49"/>
      <c r="EY287" s="49"/>
      <c r="EZ287" s="49"/>
      <c r="FA287" s="49"/>
      <c r="FB287" s="49"/>
      <c r="FC287" s="49"/>
      <c r="FD287" s="49"/>
      <c r="FE287" s="49"/>
      <c r="FF287" s="49"/>
      <c r="FG287" s="49"/>
      <c r="FH287" s="49"/>
      <c r="FI287" s="49"/>
      <c r="FJ287" s="49"/>
      <c r="FK287" s="49"/>
      <c r="FL287" s="49"/>
      <c r="FM287" s="49"/>
      <c r="FN287" s="49"/>
      <c r="FO287" s="49"/>
      <c r="FP287" s="49"/>
      <c r="FQ287" s="49"/>
      <c r="FR287" s="49"/>
      <c r="FS287" s="49"/>
      <c r="FT287" s="49"/>
      <c r="FU287" s="49"/>
      <c r="FV287" s="49"/>
      <c r="FW287" s="49"/>
      <c r="FX287" s="49"/>
      <c r="FY287" s="49"/>
      <c r="FZ287" s="49"/>
      <c r="GA287" s="49"/>
      <c r="GB287" s="49"/>
      <c r="GC287" s="49"/>
      <c r="GD287" s="49"/>
      <c r="GE287" s="49"/>
      <c r="GF287" s="49"/>
      <c r="GG287" s="49"/>
      <c r="GH287" s="49"/>
      <c r="GI287" s="49"/>
      <c r="GJ287" s="49"/>
      <c r="GK287" s="49"/>
      <c r="GL287" s="49"/>
      <c r="GM287" s="49"/>
      <c r="GN287" s="49"/>
      <c r="GO287" s="49"/>
      <c r="GP287" s="49"/>
      <c r="GQ287" s="49"/>
      <c r="GR287" s="49"/>
      <c r="GS287" s="49"/>
      <c r="GT287" s="49"/>
      <c r="GU287" s="49"/>
      <c r="GV287" s="49"/>
      <c r="GW287" s="49"/>
      <c r="GX287" s="49"/>
      <c r="GY287" s="49"/>
      <c r="GZ287" s="49"/>
      <c r="HA287" s="49"/>
      <c r="HB287" s="49"/>
      <c r="HC287" s="49"/>
      <c r="HD287" s="49"/>
      <c r="HE287" s="49"/>
      <c r="HF287" s="49"/>
      <c r="HG287" s="49"/>
      <c r="HH287" s="49"/>
      <c r="HI287" s="49"/>
      <c r="HJ287" s="49"/>
      <c r="HK287" s="49"/>
      <c r="HL287" s="49"/>
      <c r="HM287" s="49"/>
      <c r="HN287" s="49"/>
      <c r="HO287" s="49"/>
      <c r="HP287" s="49"/>
      <c r="HQ287" s="49"/>
      <c r="HR287" s="49"/>
      <c r="HS287" s="49"/>
      <c r="HT287" s="49"/>
      <c r="HU287" s="49"/>
      <c r="HV287" s="49"/>
      <c r="HW287" s="49"/>
      <c r="HX287" s="49"/>
      <c r="HY287" s="49"/>
      <c r="HZ287" s="49"/>
      <c r="IA287" s="49"/>
      <c r="IB287" s="49"/>
      <c r="IC287" s="49"/>
      <c r="ID287" s="49"/>
      <c r="IE287" s="49"/>
      <c r="IF287" s="49"/>
      <c r="IG287" s="49"/>
      <c r="IH287" s="49"/>
      <c r="II287" s="49"/>
      <c r="IJ287" s="49"/>
      <c r="IK287" s="49"/>
      <c r="IL287" s="49"/>
      <c r="IM287" s="49"/>
      <c r="IN287" s="49"/>
      <c r="IO287" s="49"/>
      <c r="IP287" s="49"/>
      <c r="IQ287" s="49"/>
      <c r="IR287" s="49"/>
      <c r="IS287" s="49"/>
      <c r="IT287" s="49"/>
      <c r="IU287" s="49"/>
    </row>
    <row r="288" spans="1:255" s="9" customFormat="1">
      <c r="A288" s="8">
        <v>23572</v>
      </c>
      <c r="B288" s="21" t="s">
        <v>446</v>
      </c>
      <c r="C288" s="7" t="s">
        <v>464</v>
      </c>
      <c r="D288" s="8">
        <v>1300</v>
      </c>
      <c r="E288" s="8">
        <v>5</v>
      </c>
      <c r="F288" s="8">
        <v>0</v>
      </c>
      <c r="G288" s="8">
        <v>1</v>
      </c>
      <c r="H288" s="8">
        <v>1</v>
      </c>
      <c r="I288" s="130">
        <v>0</v>
      </c>
      <c r="J288" s="8">
        <v>1</v>
      </c>
      <c r="K288" s="21">
        <v>0</v>
      </c>
      <c r="L288" s="8">
        <v>1</v>
      </c>
      <c r="M288" s="21">
        <v>999</v>
      </c>
      <c r="N288" s="21">
        <v>1</v>
      </c>
      <c r="O288" s="8">
        <v>0</v>
      </c>
      <c r="P288" s="131">
        <v>0</v>
      </c>
      <c r="Q288" s="8">
        <v>0</v>
      </c>
      <c r="R288" s="8">
        <v>0</v>
      </c>
      <c r="S288" s="131">
        <v>0</v>
      </c>
      <c r="T288" s="131">
        <v>0</v>
      </c>
      <c r="U288" s="131">
        <v>5</v>
      </c>
      <c r="V288" s="21">
        <v>2</v>
      </c>
      <c r="W288" s="21">
        <v>160</v>
      </c>
      <c r="X288" s="132">
        <v>0</v>
      </c>
      <c r="Y288" s="21">
        <v>73</v>
      </c>
      <c r="Z288" s="132">
        <v>1</v>
      </c>
      <c r="AA288" s="133">
        <v>215</v>
      </c>
      <c r="AB288" s="133">
        <v>0</v>
      </c>
      <c r="AC288" s="133">
        <v>0</v>
      </c>
      <c r="AD288" s="133">
        <v>0</v>
      </c>
      <c r="AE288" s="21" t="s">
        <v>69</v>
      </c>
      <c r="AF288" s="21" t="s">
        <v>448</v>
      </c>
      <c r="AG288" s="21">
        <v>0</v>
      </c>
      <c r="AH288" s="8">
        <v>28006</v>
      </c>
      <c r="AI288" s="21">
        <v>0</v>
      </c>
      <c r="AJ288" s="21">
        <v>1</v>
      </c>
      <c r="AK288" s="21"/>
      <c r="AL288" s="21">
        <v>28006</v>
      </c>
      <c r="AM288" s="21">
        <v>0</v>
      </c>
      <c r="AN288" s="21">
        <v>0</v>
      </c>
      <c r="AO288" s="21">
        <v>0</v>
      </c>
      <c r="AP288" s="21">
        <v>0</v>
      </c>
      <c r="AQ288" s="21">
        <v>0</v>
      </c>
      <c r="AR288" s="24">
        <v>0</v>
      </c>
      <c r="AS288" s="24">
        <v>0</v>
      </c>
      <c r="AT288" s="21">
        <v>1</v>
      </c>
      <c r="AU288" s="21">
        <v>0</v>
      </c>
      <c r="AV288" s="21">
        <v>0</v>
      </c>
      <c r="AW288" s="22">
        <v>0</v>
      </c>
      <c r="AX288" s="21">
        <v>1</v>
      </c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49"/>
      <c r="EU288" s="49"/>
      <c r="EV288" s="49"/>
      <c r="EW288" s="49"/>
      <c r="EX288" s="49"/>
      <c r="EY288" s="49"/>
      <c r="EZ288" s="49"/>
      <c r="FA288" s="49"/>
      <c r="FB288" s="49"/>
      <c r="FC288" s="49"/>
      <c r="FD288" s="49"/>
      <c r="FE288" s="49"/>
      <c r="FF288" s="49"/>
      <c r="FG288" s="49"/>
      <c r="FH288" s="49"/>
      <c r="FI288" s="49"/>
      <c r="FJ288" s="49"/>
      <c r="FK288" s="49"/>
      <c r="FL288" s="49"/>
      <c r="FM288" s="49"/>
      <c r="FN288" s="49"/>
      <c r="FO288" s="49"/>
      <c r="FP288" s="49"/>
      <c r="FQ288" s="49"/>
      <c r="FR288" s="49"/>
      <c r="FS288" s="49"/>
      <c r="FT288" s="49"/>
      <c r="FU288" s="49"/>
      <c r="FV288" s="49"/>
      <c r="FW288" s="49"/>
      <c r="FX288" s="49"/>
      <c r="FY288" s="49"/>
      <c r="FZ288" s="49"/>
      <c r="GA288" s="49"/>
      <c r="GB288" s="49"/>
      <c r="GC288" s="49"/>
      <c r="GD288" s="49"/>
      <c r="GE288" s="49"/>
      <c r="GF288" s="49"/>
      <c r="GG288" s="49"/>
      <c r="GH288" s="49"/>
      <c r="GI288" s="49"/>
      <c r="GJ288" s="49"/>
      <c r="GK288" s="49"/>
      <c r="GL288" s="49"/>
      <c r="GM288" s="49"/>
      <c r="GN288" s="49"/>
      <c r="GO288" s="49"/>
      <c r="GP288" s="49"/>
      <c r="GQ288" s="49"/>
      <c r="GR288" s="49"/>
      <c r="GS288" s="49"/>
      <c r="GT288" s="49"/>
      <c r="GU288" s="49"/>
      <c r="GV288" s="49"/>
      <c r="GW288" s="49"/>
      <c r="GX288" s="49"/>
      <c r="GY288" s="49"/>
      <c r="GZ288" s="49"/>
      <c r="HA288" s="49"/>
      <c r="HB288" s="49"/>
      <c r="HC288" s="49"/>
      <c r="HD288" s="49"/>
      <c r="HE288" s="49"/>
      <c r="HF288" s="49"/>
      <c r="HG288" s="49"/>
      <c r="HH288" s="49"/>
      <c r="HI288" s="49"/>
      <c r="HJ288" s="49"/>
      <c r="HK288" s="49"/>
      <c r="HL288" s="49"/>
      <c r="HM288" s="49"/>
      <c r="HN288" s="49"/>
      <c r="HO288" s="49"/>
      <c r="HP288" s="49"/>
      <c r="HQ288" s="49"/>
      <c r="HR288" s="49"/>
      <c r="HS288" s="49"/>
      <c r="HT288" s="49"/>
      <c r="HU288" s="49"/>
      <c r="HV288" s="49"/>
      <c r="HW288" s="49"/>
      <c r="HX288" s="49"/>
      <c r="HY288" s="49"/>
      <c r="HZ288" s="49"/>
      <c r="IA288" s="49"/>
      <c r="IB288" s="49"/>
      <c r="IC288" s="49"/>
      <c r="ID288" s="49"/>
      <c r="IE288" s="49"/>
      <c r="IF288" s="49"/>
      <c r="IG288" s="49"/>
      <c r="IH288" s="49"/>
      <c r="II288" s="49"/>
      <c r="IJ288" s="49"/>
      <c r="IK288" s="49"/>
      <c r="IL288" s="49"/>
      <c r="IM288" s="49"/>
      <c r="IN288" s="49"/>
      <c r="IO288" s="49"/>
      <c r="IP288" s="49"/>
      <c r="IQ288" s="49"/>
      <c r="IR288" s="49"/>
      <c r="IS288" s="49"/>
      <c r="IT288" s="49"/>
      <c r="IU288" s="49"/>
    </row>
    <row r="289" spans="1:255" s="9" customFormat="1">
      <c r="A289" s="8">
        <v>23573</v>
      </c>
      <c r="B289" s="21" t="s">
        <v>446</v>
      </c>
      <c r="C289" s="134" t="s">
        <v>465</v>
      </c>
      <c r="D289" s="21">
        <v>1300</v>
      </c>
      <c r="E289" s="8">
        <v>5</v>
      </c>
      <c r="F289" s="8">
        <v>0</v>
      </c>
      <c r="G289" s="8">
        <v>1</v>
      </c>
      <c r="H289" s="8">
        <v>1</v>
      </c>
      <c r="I289" s="130">
        <v>0</v>
      </c>
      <c r="J289" s="8">
        <v>1</v>
      </c>
      <c r="K289" s="21">
        <v>0</v>
      </c>
      <c r="L289" s="8">
        <v>1</v>
      </c>
      <c r="M289" s="21">
        <v>999</v>
      </c>
      <c r="N289" s="21">
        <v>1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5</v>
      </c>
      <c r="V289" s="21">
        <v>2</v>
      </c>
      <c r="W289" s="21">
        <v>160</v>
      </c>
      <c r="X289" s="132">
        <v>0</v>
      </c>
      <c r="Y289" s="21">
        <v>73</v>
      </c>
      <c r="Z289" s="132">
        <v>1</v>
      </c>
      <c r="AA289" s="135">
        <v>235</v>
      </c>
      <c r="AB289" s="135">
        <v>0</v>
      </c>
      <c r="AC289" s="135">
        <v>0</v>
      </c>
      <c r="AD289" s="135">
        <v>0</v>
      </c>
      <c r="AE289" s="21" t="s">
        <v>69</v>
      </c>
      <c r="AF289" s="21" t="s">
        <v>448</v>
      </c>
      <c r="AG289" s="21">
        <v>0</v>
      </c>
      <c r="AH289" s="8">
        <v>28006</v>
      </c>
      <c r="AI289" s="21">
        <v>0</v>
      </c>
      <c r="AJ289" s="21">
        <v>1</v>
      </c>
      <c r="AK289" s="21"/>
      <c r="AL289" s="21">
        <v>28006</v>
      </c>
      <c r="AM289" s="21">
        <v>0</v>
      </c>
      <c r="AN289" s="21">
        <v>0</v>
      </c>
      <c r="AO289" s="21">
        <v>0</v>
      </c>
      <c r="AP289" s="21">
        <v>0</v>
      </c>
      <c r="AQ289" s="21">
        <v>0</v>
      </c>
      <c r="AR289" s="24">
        <v>0</v>
      </c>
      <c r="AS289" s="24">
        <v>0</v>
      </c>
      <c r="AT289" s="21">
        <v>1</v>
      </c>
      <c r="AU289" s="21">
        <v>0</v>
      </c>
      <c r="AV289" s="21">
        <v>0</v>
      </c>
      <c r="AW289" s="22">
        <v>0</v>
      </c>
      <c r="AX289" s="21">
        <v>1</v>
      </c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49"/>
      <c r="EU289" s="49"/>
      <c r="EV289" s="49"/>
      <c r="EW289" s="49"/>
      <c r="EX289" s="49"/>
      <c r="EY289" s="49"/>
      <c r="EZ289" s="49"/>
      <c r="FA289" s="49"/>
      <c r="FB289" s="49"/>
      <c r="FC289" s="49"/>
      <c r="FD289" s="49"/>
      <c r="FE289" s="49"/>
      <c r="FF289" s="49"/>
      <c r="FG289" s="49"/>
      <c r="FH289" s="49"/>
      <c r="FI289" s="49"/>
      <c r="FJ289" s="49"/>
      <c r="FK289" s="49"/>
      <c r="FL289" s="49"/>
      <c r="FM289" s="49"/>
      <c r="FN289" s="49"/>
      <c r="FO289" s="49"/>
      <c r="FP289" s="49"/>
      <c r="FQ289" s="49"/>
      <c r="FR289" s="49"/>
      <c r="FS289" s="49"/>
      <c r="FT289" s="49"/>
      <c r="FU289" s="49"/>
      <c r="FV289" s="49"/>
      <c r="FW289" s="49"/>
      <c r="FX289" s="49"/>
      <c r="FY289" s="49"/>
      <c r="FZ289" s="49"/>
      <c r="GA289" s="49"/>
      <c r="GB289" s="49"/>
      <c r="GC289" s="49"/>
      <c r="GD289" s="49"/>
      <c r="GE289" s="49"/>
      <c r="GF289" s="49"/>
      <c r="GG289" s="49"/>
      <c r="GH289" s="49"/>
      <c r="GI289" s="49"/>
      <c r="GJ289" s="49"/>
      <c r="GK289" s="49"/>
      <c r="GL289" s="49"/>
      <c r="GM289" s="49"/>
      <c r="GN289" s="49"/>
      <c r="GO289" s="49"/>
      <c r="GP289" s="49"/>
      <c r="GQ289" s="49"/>
      <c r="GR289" s="49"/>
      <c r="GS289" s="49"/>
      <c r="GT289" s="49"/>
      <c r="GU289" s="49"/>
      <c r="GV289" s="49"/>
      <c r="GW289" s="49"/>
      <c r="GX289" s="49"/>
      <c r="GY289" s="49"/>
      <c r="GZ289" s="49"/>
      <c r="HA289" s="49"/>
      <c r="HB289" s="49"/>
      <c r="HC289" s="49"/>
      <c r="HD289" s="49"/>
      <c r="HE289" s="49"/>
      <c r="HF289" s="49"/>
      <c r="HG289" s="49"/>
      <c r="HH289" s="49"/>
      <c r="HI289" s="49"/>
      <c r="HJ289" s="49"/>
      <c r="HK289" s="49"/>
      <c r="HL289" s="49"/>
      <c r="HM289" s="49"/>
      <c r="HN289" s="49"/>
      <c r="HO289" s="49"/>
      <c r="HP289" s="49"/>
      <c r="HQ289" s="49"/>
      <c r="HR289" s="49"/>
      <c r="HS289" s="49"/>
      <c r="HT289" s="49"/>
      <c r="HU289" s="49"/>
      <c r="HV289" s="49"/>
      <c r="HW289" s="49"/>
      <c r="HX289" s="49"/>
      <c r="HY289" s="49"/>
      <c r="HZ289" s="49"/>
      <c r="IA289" s="49"/>
      <c r="IB289" s="49"/>
      <c r="IC289" s="49"/>
      <c r="ID289" s="49"/>
      <c r="IE289" s="49"/>
      <c r="IF289" s="49"/>
      <c r="IG289" s="49"/>
      <c r="IH289" s="49"/>
      <c r="II289" s="49"/>
      <c r="IJ289" s="49"/>
      <c r="IK289" s="49"/>
      <c r="IL289" s="49"/>
      <c r="IM289" s="49"/>
      <c r="IN289" s="49"/>
      <c r="IO289" s="49"/>
      <c r="IP289" s="49"/>
      <c r="IQ289" s="49"/>
      <c r="IR289" s="49"/>
      <c r="IS289" s="49"/>
      <c r="IT289" s="49"/>
      <c r="IU289" s="49"/>
    </row>
    <row r="290" spans="1:255" s="26" customFormat="1" ht="13.2">
      <c r="A290" s="22">
        <v>23528</v>
      </c>
      <c r="B290" s="8" t="s">
        <v>466</v>
      </c>
      <c r="C290" s="7" t="s">
        <v>467</v>
      </c>
      <c r="D290" s="8">
        <v>505</v>
      </c>
      <c r="E290" s="8">
        <v>5</v>
      </c>
      <c r="F290" s="8">
        <v>0</v>
      </c>
      <c r="G290" s="8">
        <v>1</v>
      </c>
      <c r="H290" s="8">
        <v>1</v>
      </c>
      <c r="I290" s="8">
        <v>1</v>
      </c>
      <c r="J290" s="8">
        <v>100000</v>
      </c>
      <c r="K290" s="8">
        <v>0</v>
      </c>
      <c r="L290" s="8">
        <v>100000</v>
      </c>
      <c r="M290" s="8">
        <v>1</v>
      </c>
      <c r="N290" s="8">
        <v>1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5</v>
      </c>
      <c r="V290" s="20">
        <v>2</v>
      </c>
      <c r="W290" s="8">
        <v>1</v>
      </c>
      <c r="X290" s="8">
        <v>0</v>
      </c>
      <c r="Y290" s="8">
        <v>51</v>
      </c>
      <c r="Z290" s="8">
        <v>3</v>
      </c>
      <c r="AA290" s="8">
        <v>0</v>
      </c>
      <c r="AB290" s="8">
        <v>0</v>
      </c>
      <c r="AC290" s="8">
        <v>0</v>
      </c>
      <c r="AD290" s="8">
        <v>0</v>
      </c>
      <c r="AE290" s="21" t="s">
        <v>69</v>
      </c>
      <c r="AF290" s="21" t="s">
        <v>210</v>
      </c>
      <c r="AG290" s="8">
        <v>0</v>
      </c>
      <c r="AH290" s="21">
        <f t="shared" ref="AH290:AH300" si="11">A290</f>
        <v>23528</v>
      </c>
      <c r="AI290" s="8">
        <v>0</v>
      </c>
      <c r="AJ290" s="8">
        <v>1</v>
      </c>
      <c r="AK290" s="8"/>
      <c r="AL290" s="21">
        <f t="shared" ref="AL290:AL300" si="12">AH290</f>
        <v>23528</v>
      </c>
      <c r="AM290" s="21">
        <v>0</v>
      </c>
      <c r="AN290" s="21">
        <v>1</v>
      </c>
      <c r="AO290" s="21">
        <v>1</v>
      </c>
      <c r="AP290" s="21">
        <v>0</v>
      </c>
      <c r="AQ290" s="21">
        <v>6000</v>
      </c>
      <c r="AR290" s="24">
        <v>0</v>
      </c>
      <c r="AS290" s="21">
        <v>5</v>
      </c>
      <c r="AT290" s="21">
        <v>1</v>
      </c>
      <c r="AU290" s="21">
        <v>0</v>
      </c>
      <c r="AV290" s="21">
        <v>0</v>
      </c>
      <c r="AW290" s="22">
        <v>0</v>
      </c>
      <c r="AX290" s="21">
        <v>1</v>
      </c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</row>
    <row r="291" spans="1:255" s="26" customFormat="1" ht="13.2">
      <c r="A291" s="22">
        <v>23529</v>
      </c>
      <c r="B291" s="8" t="s">
        <v>468</v>
      </c>
      <c r="C291" s="7" t="s">
        <v>469</v>
      </c>
      <c r="D291" s="8">
        <v>509</v>
      </c>
      <c r="E291" s="8">
        <v>5</v>
      </c>
      <c r="F291" s="8">
        <v>0</v>
      </c>
      <c r="G291" s="8">
        <v>1</v>
      </c>
      <c r="H291" s="8">
        <v>1</v>
      </c>
      <c r="I291" s="8">
        <v>1</v>
      </c>
      <c r="J291" s="8">
        <v>100000</v>
      </c>
      <c r="K291" s="8">
        <v>0</v>
      </c>
      <c r="L291" s="8">
        <v>100000</v>
      </c>
      <c r="M291" s="8">
        <v>1</v>
      </c>
      <c r="N291" s="8">
        <v>1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5</v>
      </c>
      <c r="V291" s="20">
        <v>2</v>
      </c>
      <c r="W291" s="8">
        <v>1</v>
      </c>
      <c r="X291" s="8">
        <v>0</v>
      </c>
      <c r="Y291" s="8">
        <v>86</v>
      </c>
      <c r="Z291" s="8">
        <v>3</v>
      </c>
      <c r="AA291" s="8">
        <v>0</v>
      </c>
      <c r="AB291" s="8">
        <v>0</v>
      </c>
      <c r="AC291" s="8">
        <v>0</v>
      </c>
      <c r="AD291" s="8">
        <v>0</v>
      </c>
      <c r="AE291" s="21" t="s">
        <v>69</v>
      </c>
      <c r="AF291" s="21" t="s">
        <v>210</v>
      </c>
      <c r="AG291" s="8">
        <v>0</v>
      </c>
      <c r="AH291" s="21">
        <f t="shared" si="11"/>
        <v>23529</v>
      </c>
      <c r="AI291" s="8">
        <v>0</v>
      </c>
      <c r="AJ291" s="8">
        <v>1</v>
      </c>
      <c r="AK291" s="8"/>
      <c r="AL291" s="21">
        <f t="shared" si="12"/>
        <v>23529</v>
      </c>
      <c r="AM291" s="21">
        <v>0</v>
      </c>
      <c r="AN291" s="21">
        <v>1</v>
      </c>
      <c r="AO291" s="21">
        <v>1</v>
      </c>
      <c r="AP291" s="21">
        <v>0</v>
      </c>
      <c r="AQ291" s="21">
        <v>6000</v>
      </c>
      <c r="AR291" s="24">
        <v>0</v>
      </c>
      <c r="AS291" s="21">
        <v>7</v>
      </c>
      <c r="AT291" s="21">
        <v>1</v>
      </c>
      <c r="AU291" s="21">
        <v>0</v>
      </c>
      <c r="AV291" s="21">
        <v>0</v>
      </c>
      <c r="AW291" s="22">
        <v>0</v>
      </c>
      <c r="AX291" s="21">
        <v>1</v>
      </c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</row>
    <row r="292" spans="1:255" s="26" customFormat="1" ht="13.2">
      <c r="A292" s="22">
        <v>23530</v>
      </c>
      <c r="B292" s="8" t="s">
        <v>470</v>
      </c>
      <c r="C292" s="7" t="s">
        <v>471</v>
      </c>
      <c r="D292" s="8">
        <v>510</v>
      </c>
      <c r="E292" s="8">
        <v>5</v>
      </c>
      <c r="F292" s="8">
        <v>0</v>
      </c>
      <c r="G292" s="8">
        <v>1</v>
      </c>
      <c r="H292" s="8">
        <v>1</v>
      </c>
      <c r="I292" s="8">
        <v>1</v>
      </c>
      <c r="J292" s="8">
        <v>100000</v>
      </c>
      <c r="K292" s="8">
        <v>0</v>
      </c>
      <c r="L292" s="8">
        <v>100000</v>
      </c>
      <c r="M292" s="8">
        <v>1</v>
      </c>
      <c r="N292" s="8">
        <v>1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5</v>
      </c>
      <c r="V292" s="20">
        <v>2</v>
      </c>
      <c r="W292" s="8">
        <v>1</v>
      </c>
      <c r="X292" s="8">
        <v>0</v>
      </c>
      <c r="Y292" s="8">
        <v>62</v>
      </c>
      <c r="Z292" s="8">
        <v>3</v>
      </c>
      <c r="AA292" s="8">
        <v>0</v>
      </c>
      <c r="AB292" s="8">
        <v>0</v>
      </c>
      <c r="AC292" s="8">
        <v>0</v>
      </c>
      <c r="AD292" s="8">
        <v>0</v>
      </c>
      <c r="AE292" s="21" t="s">
        <v>69</v>
      </c>
      <c r="AF292" s="21" t="s">
        <v>210</v>
      </c>
      <c r="AG292" s="8">
        <v>0</v>
      </c>
      <c r="AH292" s="21">
        <f t="shared" si="11"/>
        <v>23530</v>
      </c>
      <c r="AI292" s="8">
        <v>0</v>
      </c>
      <c r="AJ292" s="8">
        <v>1</v>
      </c>
      <c r="AK292" s="8"/>
      <c r="AL292" s="21">
        <f t="shared" si="12"/>
        <v>23530</v>
      </c>
      <c r="AM292" s="21">
        <v>0</v>
      </c>
      <c r="AN292" s="21">
        <v>1</v>
      </c>
      <c r="AO292" s="21">
        <v>1</v>
      </c>
      <c r="AP292" s="21">
        <v>0</v>
      </c>
      <c r="AQ292" s="21">
        <v>6000</v>
      </c>
      <c r="AR292" s="24">
        <v>0</v>
      </c>
      <c r="AS292" s="21">
        <v>10</v>
      </c>
      <c r="AT292" s="21">
        <v>1</v>
      </c>
      <c r="AU292" s="21">
        <v>0</v>
      </c>
      <c r="AV292" s="21">
        <v>0</v>
      </c>
      <c r="AW292" s="22">
        <v>0</v>
      </c>
      <c r="AX292" s="21">
        <v>1</v>
      </c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</row>
    <row r="293" spans="1:255" s="26" customFormat="1" ht="15.6">
      <c r="A293" s="22">
        <v>23531</v>
      </c>
      <c r="B293" s="8" t="s">
        <v>472</v>
      </c>
      <c r="C293" s="118" t="s">
        <v>473</v>
      </c>
      <c r="D293" s="8">
        <v>508</v>
      </c>
      <c r="E293" s="8">
        <v>4</v>
      </c>
      <c r="F293" s="8">
        <v>0</v>
      </c>
      <c r="G293" s="8">
        <v>1</v>
      </c>
      <c r="H293" s="8">
        <v>1</v>
      </c>
      <c r="I293" s="8">
        <v>1</v>
      </c>
      <c r="J293" s="8">
        <v>100000</v>
      </c>
      <c r="K293" s="8">
        <v>0</v>
      </c>
      <c r="L293" s="8">
        <v>100000</v>
      </c>
      <c r="M293" s="8">
        <v>1</v>
      </c>
      <c r="N293" s="8">
        <v>1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5</v>
      </c>
      <c r="V293" s="20">
        <v>2</v>
      </c>
      <c r="W293" s="8">
        <v>1</v>
      </c>
      <c r="X293" s="8">
        <v>0</v>
      </c>
      <c r="Y293" s="8">
        <v>61</v>
      </c>
      <c r="Z293" s="8">
        <v>2</v>
      </c>
      <c r="AA293" s="8">
        <v>0</v>
      </c>
      <c r="AB293" s="8">
        <v>0</v>
      </c>
      <c r="AC293" s="8">
        <v>0</v>
      </c>
      <c r="AD293" s="8">
        <v>0</v>
      </c>
      <c r="AE293" s="21" t="s">
        <v>69</v>
      </c>
      <c r="AF293" s="21" t="s">
        <v>210</v>
      </c>
      <c r="AG293" s="8">
        <v>0</v>
      </c>
      <c r="AH293" s="21">
        <f t="shared" si="11"/>
        <v>23531</v>
      </c>
      <c r="AI293" s="8">
        <v>0</v>
      </c>
      <c r="AJ293" s="8">
        <v>1</v>
      </c>
      <c r="AK293" s="8"/>
      <c r="AL293" s="21">
        <f t="shared" si="12"/>
        <v>23531</v>
      </c>
      <c r="AM293" s="21">
        <v>0</v>
      </c>
      <c r="AN293" s="21">
        <v>1</v>
      </c>
      <c r="AO293" s="21">
        <v>1</v>
      </c>
      <c r="AP293" s="21">
        <v>0</v>
      </c>
      <c r="AQ293" s="21">
        <v>6000</v>
      </c>
      <c r="AR293" s="24">
        <v>0</v>
      </c>
      <c r="AS293" s="21">
        <v>11</v>
      </c>
      <c r="AT293" s="21">
        <v>0</v>
      </c>
      <c r="AU293" s="21">
        <v>0</v>
      </c>
      <c r="AV293" s="21">
        <v>0</v>
      </c>
      <c r="AW293" s="22">
        <v>0</v>
      </c>
      <c r="AX293" s="21">
        <v>0</v>
      </c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</row>
    <row r="294" spans="1:255" s="26" customFormat="1" ht="15.6">
      <c r="A294" s="22">
        <v>23532</v>
      </c>
      <c r="B294" s="22" t="s">
        <v>474</v>
      </c>
      <c r="C294" s="118" t="s">
        <v>475</v>
      </c>
      <c r="D294" s="8">
        <v>507</v>
      </c>
      <c r="E294" s="8">
        <v>4</v>
      </c>
      <c r="F294" s="22">
        <v>0</v>
      </c>
      <c r="G294" s="22">
        <v>1</v>
      </c>
      <c r="H294" s="22">
        <v>1</v>
      </c>
      <c r="I294" s="8">
        <v>1</v>
      </c>
      <c r="J294" s="136">
        <v>100000</v>
      </c>
      <c r="K294" s="22">
        <v>0</v>
      </c>
      <c r="L294" s="22">
        <v>100000</v>
      </c>
      <c r="M294" s="22">
        <v>1</v>
      </c>
      <c r="N294" s="22">
        <v>1</v>
      </c>
      <c r="O294" s="22">
        <v>0</v>
      </c>
      <c r="P294" s="22">
        <v>0</v>
      </c>
      <c r="Q294" s="22">
        <v>0</v>
      </c>
      <c r="R294" s="22">
        <v>0</v>
      </c>
      <c r="S294" s="22">
        <v>0</v>
      </c>
      <c r="T294" s="22">
        <v>0</v>
      </c>
      <c r="U294" s="22">
        <v>5</v>
      </c>
      <c r="V294" s="22">
        <v>2</v>
      </c>
      <c r="W294" s="22">
        <v>1</v>
      </c>
      <c r="X294" s="22">
        <v>0</v>
      </c>
      <c r="Y294" s="8">
        <v>53</v>
      </c>
      <c r="Z294" s="8">
        <v>3</v>
      </c>
      <c r="AA294" s="8">
        <v>0</v>
      </c>
      <c r="AB294" s="22">
        <v>0</v>
      </c>
      <c r="AC294" s="22">
        <v>0</v>
      </c>
      <c r="AD294" s="22">
        <v>0</v>
      </c>
      <c r="AE294" s="22" t="s">
        <v>69</v>
      </c>
      <c r="AF294" s="137" t="s">
        <v>210</v>
      </c>
      <c r="AG294" s="22">
        <v>0</v>
      </c>
      <c r="AH294" s="21">
        <f t="shared" si="11"/>
        <v>23532</v>
      </c>
      <c r="AI294" s="22">
        <v>0</v>
      </c>
      <c r="AJ294" s="22">
        <v>1</v>
      </c>
      <c r="AK294" s="22"/>
      <c r="AL294" s="21">
        <f t="shared" si="12"/>
        <v>23532</v>
      </c>
      <c r="AM294" s="21">
        <v>0</v>
      </c>
      <c r="AN294" s="21">
        <v>1</v>
      </c>
      <c r="AO294" s="21">
        <v>1</v>
      </c>
      <c r="AP294" s="21">
        <v>0</v>
      </c>
      <c r="AQ294" s="21">
        <v>6000</v>
      </c>
      <c r="AR294" s="24">
        <v>0</v>
      </c>
      <c r="AS294" s="21">
        <v>9</v>
      </c>
      <c r="AT294" s="21">
        <v>0</v>
      </c>
      <c r="AU294" s="21">
        <v>0</v>
      </c>
      <c r="AV294" s="21">
        <v>0</v>
      </c>
      <c r="AW294" s="22">
        <v>0</v>
      </c>
      <c r="AX294" s="21">
        <v>0</v>
      </c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</row>
    <row r="295" spans="1:255" s="26" customFormat="1" ht="15.6">
      <c r="A295" s="22">
        <v>23533</v>
      </c>
      <c r="B295" s="22" t="s">
        <v>476</v>
      </c>
      <c r="C295" s="118" t="s">
        <v>477</v>
      </c>
      <c r="D295" s="22">
        <v>506</v>
      </c>
      <c r="E295" s="8">
        <v>3</v>
      </c>
      <c r="F295" s="22">
        <v>0</v>
      </c>
      <c r="G295" s="22">
        <v>1</v>
      </c>
      <c r="H295" s="22">
        <v>1</v>
      </c>
      <c r="I295" s="130">
        <v>1</v>
      </c>
      <c r="J295" s="136">
        <v>100000</v>
      </c>
      <c r="K295" s="22">
        <v>0</v>
      </c>
      <c r="L295" s="22">
        <v>100000</v>
      </c>
      <c r="M295" s="22">
        <v>1</v>
      </c>
      <c r="N295" s="22">
        <v>1</v>
      </c>
      <c r="O295" s="22">
        <v>0</v>
      </c>
      <c r="P295" s="22">
        <v>0</v>
      </c>
      <c r="Q295" s="22">
        <v>0</v>
      </c>
      <c r="R295" s="22">
        <v>0</v>
      </c>
      <c r="S295" s="22">
        <v>0</v>
      </c>
      <c r="T295" s="22">
        <v>0</v>
      </c>
      <c r="U295" s="22">
        <v>5</v>
      </c>
      <c r="V295" s="22">
        <v>2</v>
      </c>
      <c r="W295" s="22">
        <v>1</v>
      </c>
      <c r="X295" s="22">
        <v>0</v>
      </c>
      <c r="Y295" s="22">
        <v>52</v>
      </c>
      <c r="Z295" s="8">
        <v>1</v>
      </c>
      <c r="AA295" s="8">
        <v>0</v>
      </c>
      <c r="AB295" s="22">
        <v>0</v>
      </c>
      <c r="AC295" s="22">
        <v>0</v>
      </c>
      <c r="AD295" s="22">
        <v>0</v>
      </c>
      <c r="AE295" s="22" t="s">
        <v>69</v>
      </c>
      <c r="AF295" s="137" t="s">
        <v>210</v>
      </c>
      <c r="AG295" s="22">
        <v>0</v>
      </c>
      <c r="AH295" s="21">
        <f t="shared" si="11"/>
        <v>23533</v>
      </c>
      <c r="AI295" s="22">
        <v>0</v>
      </c>
      <c r="AJ295" s="22">
        <v>1</v>
      </c>
      <c r="AK295" s="22"/>
      <c r="AL295" s="21">
        <f t="shared" si="12"/>
        <v>23533</v>
      </c>
      <c r="AM295" s="21">
        <v>0</v>
      </c>
      <c r="AN295" s="21">
        <v>1</v>
      </c>
      <c r="AO295" s="21">
        <v>1</v>
      </c>
      <c r="AP295" s="21">
        <v>0</v>
      </c>
      <c r="AQ295" s="21">
        <v>6000</v>
      </c>
      <c r="AR295" s="24">
        <v>0</v>
      </c>
      <c r="AS295" s="21">
        <v>8</v>
      </c>
      <c r="AT295" s="21">
        <v>0</v>
      </c>
      <c r="AU295" s="21">
        <v>0</v>
      </c>
      <c r="AV295" s="21">
        <v>0</v>
      </c>
      <c r="AW295" s="22">
        <v>0</v>
      </c>
      <c r="AX295" s="21">
        <v>0</v>
      </c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</row>
    <row r="296" spans="1:255" s="26" customFormat="1" ht="15.6">
      <c r="A296" s="22">
        <v>23534</v>
      </c>
      <c r="B296" s="22" t="s">
        <v>478</v>
      </c>
      <c r="C296" s="118" t="s">
        <v>479</v>
      </c>
      <c r="D296" s="22">
        <v>506</v>
      </c>
      <c r="E296" s="8">
        <v>4</v>
      </c>
      <c r="F296" s="22">
        <v>0</v>
      </c>
      <c r="G296" s="22">
        <v>1</v>
      </c>
      <c r="H296" s="22">
        <v>1</v>
      </c>
      <c r="I296" s="130">
        <v>1</v>
      </c>
      <c r="J296" s="136">
        <v>100000</v>
      </c>
      <c r="K296" s="22">
        <v>0</v>
      </c>
      <c r="L296" s="22">
        <v>100000</v>
      </c>
      <c r="M296" s="22">
        <v>1</v>
      </c>
      <c r="N296" s="22">
        <v>1</v>
      </c>
      <c r="O296" s="22">
        <v>0</v>
      </c>
      <c r="P296" s="22">
        <v>0</v>
      </c>
      <c r="Q296" s="22">
        <v>0</v>
      </c>
      <c r="R296" s="22">
        <v>0</v>
      </c>
      <c r="S296" s="22">
        <v>0</v>
      </c>
      <c r="T296" s="22">
        <v>0</v>
      </c>
      <c r="U296" s="22">
        <v>5</v>
      </c>
      <c r="V296" s="22">
        <v>2</v>
      </c>
      <c r="W296" s="22">
        <v>1</v>
      </c>
      <c r="X296" s="22">
        <v>0</v>
      </c>
      <c r="Y296" s="22">
        <v>52</v>
      </c>
      <c r="Z296" s="8">
        <v>2</v>
      </c>
      <c r="AA296" s="8">
        <v>0</v>
      </c>
      <c r="AB296" s="22">
        <v>0</v>
      </c>
      <c r="AC296" s="22">
        <v>0</v>
      </c>
      <c r="AD296" s="22">
        <v>0</v>
      </c>
      <c r="AE296" s="22" t="s">
        <v>69</v>
      </c>
      <c r="AF296" s="137" t="s">
        <v>210</v>
      </c>
      <c r="AG296" s="22">
        <v>0</v>
      </c>
      <c r="AH296" s="21">
        <f t="shared" si="11"/>
        <v>23534</v>
      </c>
      <c r="AI296" s="22">
        <v>0</v>
      </c>
      <c r="AJ296" s="22">
        <v>1</v>
      </c>
      <c r="AK296" s="22"/>
      <c r="AL296" s="21">
        <f t="shared" si="12"/>
        <v>23534</v>
      </c>
      <c r="AM296" s="21">
        <v>0</v>
      </c>
      <c r="AN296" s="21">
        <v>1</v>
      </c>
      <c r="AO296" s="21">
        <v>1</v>
      </c>
      <c r="AP296" s="21">
        <v>0</v>
      </c>
      <c r="AQ296" s="21">
        <v>6000</v>
      </c>
      <c r="AR296" s="24">
        <v>0</v>
      </c>
      <c r="AS296" s="21">
        <v>8</v>
      </c>
      <c r="AT296" s="21">
        <v>0</v>
      </c>
      <c r="AU296" s="21">
        <v>0</v>
      </c>
      <c r="AV296" s="21">
        <v>0</v>
      </c>
      <c r="AW296" s="22">
        <v>0</v>
      </c>
      <c r="AX296" s="21">
        <v>0</v>
      </c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</row>
    <row r="297" spans="1:255" s="26" customFormat="1" ht="15.6">
      <c r="A297" s="22">
        <v>23535</v>
      </c>
      <c r="B297" s="22" t="s">
        <v>480</v>
      </c>
      <c r="C297" s="118" t="s">
        <v>481</v>
      </c>
      <c r="D297" s="22">
        <v>506</v>
      </c>
      <c r="E297" s="8">
        <v>5</v>
      </c>
      <c r="F297" s="22">
        <v>0</v>
      </c>
      <c r="G297" s="22">
        <v>1</v>
      </c>
      <c r="H297" s="22">
        <v>1</v>
      </c>
      <c r="I297" s="130">
        <v>1</v>
      </c>
      <c r="J297" s="136">
        <v>100000</v>
      </c>
      <c r="K297" s="22">
        <v>0</v>
      </c>
      <c r="L297" s="22">
        <v>100000</v>
      </c>
      <c r="M297" s="22">
        <v>1</v>
      </c>
      <c r="N297" s="22">
        <v>1</v>
      </c>
      <c r="O297" s="22">
        <v>0</v>
      </c>
      <c r="P297" s="22">
        <v>0</v>
      </c>
      <c r="Q297" s="22">
        <v>0</v>
      </c>
      <c r="R297" s="22">
        <v>0</v>
      </c>
      <c r="S297" s="22">
        <v>0</v>
      </c>
      <c r="T297" s="22">
        <v>0</v>
      </c>
      <c r="U297" s="22">
        <v>5</v>
      </c>
      <c r="V297" s="22">
        <v>2</v>
      </c>
      <c r="W297" s="22">
        <v>1</v>
      </c>
      <c r="X297" s="22">
        <v>0</v>
      </c>
      <c r="Y297" s="22">
        <v>52</v>
      </c>
      <c r="Z297" s="8">
        <v>3</v>
      </c>
      <c r="AA297" s="8">
        <v>0</v>
      </c>
      <c r="AB297" s="22">
        <v>0</v>
      </c>
      <c r="AC297" s="22">
        <v>0</v>
      </c>
      <c r="AD297" s="22">
        <v>0</v>
      </c>
      <c r="AE297" s="22" t="s">
        <v>69</v>
      </c>
      <c r="AF297" s="137" t="s">
        <v>210</v>
      </c>
      <c r="AG297" s="22">
        <v>0</v>
      </c>
      <c r="AH297" s="21">
        <f t="shared" si="11"/>
        <v>23535</v>
      </c>
      <c r="AI297" s="22">
        <v>0</v>
      </c>
      <c r="AJ297" s="22">
        <v>1</v>
      </c>
      <c r="AK297" s="22"/>
      <c r="AL297" s="21">
        <f t="shared" si="12"/>
        <v>23535</v>
      </c>
      <c r="AM297" s="21">
        <v>0</v>
      </c>
      <c r="AN297" s="21">
        <v>1</v>
      </c>
      <c r="AO297" s="21">
        <v>1</v>
      </c>
      <c r="AP297" s="21">
        <v>0</v>
      </c>
      <c r="AQ297" s="21">
        <v>6000</v>
      </c>
      <c r="AR297" s="24">
        <v>0</v>
      </c>
      <c r="AS297" s="21">
        <v>8</v>
      </c>
      <c r="AT297" s="21">
        <v>1</v>
      </c>
      <c r="AU297" s="21">
        <v>0</v>
      </c>
      <c r="AV297" s="21">
        <v>0</v>
      </c>
      <c r="AW297" s="22">
        <v>0</v>
      </c>
      <c r="AX297" s="21">
        <v>1</v>
      </c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</row>
    <row r="298" spans="1:255" s="26" customFormat="1" ht="15.6">
      <c r="A298" s="22">
        <v>23526</v>
      </c>
      <c r="B298" s="22" t="s">
        <v>482</v>
      </c>
      <c r="C298" s="118" t="s">
        <v>483</v>
      </c>
      <c r="D298" s="22">
        <v>506</v>
      </c>
      <c r="E298" s="8">
        <v>5</v>
      </c>
      <c r="F298" s="22">
        <v>0</v>
      </c>
      <c r="G298" s="22">
        <v>1</v>
      </c>
      <c r="H298" s="22">
        <v>1</v>
      </c>
      <c r="I298" s="130">
        <v>1</v>
      </c>
      <c r="J298" s="136">
        <v>100000</v>
      </c>
      <c r="K298" s="22">
        <v>0</v>
      </c>
      <c r="L298" s="22">
        <v>100000</v>
      </c>
      <c r="M298" s="22">
        <v>1</v>
      </c>
      <c r="N298" s="22">
        <v>1</v>
      </c>
      <c r="O298" s="22">
        <v>0</v>
      </c>
      <c r="P298" s="22">
        <v>0</v>
      </c>
      <c r="Q298" s="22">
        <v>0</v>
      </c>
      <c r="R298" s="22">
        <v>0</v>
      </c>
      <c r="S298" s="22">
        <v>0</v>
      </c>
      <c r="T298" s="22">
        <v>0</v>
      </c>
      <c r="U298" s="22">
        <v>5</v>
      </c>
      <c r="V298" s="22">
        <v>2</v>
      </c>
      <c r="W298" s="22">
        <v>1</v>
      </c>
      <c r="X298" s="22">
        <v>0</v>
      </c>
      <c r="Y298" s="22">
        <v>52</v>
      </c>
      <c r="Z298" s="8">
        <v>8</v>
      </c>
      <c r="AA298" s="8">
        <v>0</v>
      </c>
      <c r="AB298" s="22">
        <v>0</v>
      </c>
      <c r="AC298" s="22">
        <v>0</v>
      </c>
      <c r="AD298" s="22">
        <v>0</v>
      </c>
      <c r="AE298" s="22" t="s">
        <v>69</v>
      </c>
      <c r="AF298" s="137" t="s">
        <v>210</v>
      </c>
      <c r="AG298" s="22">
        <v>0</v>
      </c>
      <c r="AH298" s="21">
        <f t="shared" si="11"/>
        <v>23526</v>
      </c>
      <c r="AI298" s="22">
        <v>0</v>
      </c>
      <c r="AJ298" s="22">
        <v>1</v>
      </c>
      <c r="AK298" s="22"/>
      <c r="AL298" s="21">
        <f t="shared" si="12"/>
        <v>23526</v>
      </c>
      <c r="AM298" s="21">
        <v>0</v>
      </c>
      <c r="AN298" s="21">
        <v>1</v>
      </c>
      <c r="AO298" s="21">
        <v>1</v>
      </c>
      <c r="AP298" s="21">
        <v>0</v>
      </c>
      <c r="AQ298" s="21">
        <v>6000</v>
      </c>
      <c r="AR298" s="24">
        <v>0</v>
      </c>
      <c r="AS298" s="21">
        <v>8</v>
      </c>
      <c r="AT298" s="21">
        <v>1</v>
      </c>
      <c r="AU298" s="21">
        <v>0</v>
      </c>
      <c r="AV298" s="21">
        <v>0</v>
      </c>
      <c r="AW298" s="22">
        <v>0</v>
      </c>
      <c r="AX298" s="21">
        <v>1</v>
      </c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</row>
    <row r="299" spans="1:255" s="26" customFormat="1" ht="15.6">
      <c r="A299" s="8">
        <v>23527</v>
      </c>
      <c r="B299" s="100" t="s">
        <v>484</v>
      </c>
      <c r="C299" s="118" t="s">
        <v>485</v>
      </c>
      <c r="D299" s="22">
        <v>506</v>
      </c>
      <c r="E299" s="8">
        <v>5</v>
      </c>
      <c r="F299" s="22">
        <v>0</v>
      </c>
      <c r="G299" s="22">
        <v>1</v>
      </c>
      <c r="H299" s="22">
        <v>1</v>
      </c>
      <c r="I299" s="130">
        <v>1</v>
      </c>
      <c r="J299" s="136">
        <v>100000</v>
      </c>
      <c r="K299" s="22">
        <v>0</v>
      </c>
      <c r="L299" s="22">
        <v>100000</v>
      </c>
      <c r="M299" s="22">
        <v>1</v>
      </c>
      <c r="N299" s="22">
        <v>1</v>
      </c>
      <c r="O299" s="22">
        <v>0</v>
      </c>
      <c r="P299" s="22">
        <v>0</v>
      </c>
      <c r="Q299" s="22">
        <v>0</v>
      </c>
      <c r="R299" s="22">
        <v>0</v>
      </c>
      <c r="S299" s="22">
        <v>0</v>
      </c>
      <c r="T299" s="22">
        <v>0</v>
      </c>
      <c r="U299" s="22">
        <v>5</v>
      </c>
      <c r="V299" s="22">
        <v>2</v>
      </c>
      <c r="W299" s="22">
        <v>1</v>
      </c>
      <c r="X299" s="22">
        <v>0</v>
      </c>
      <c r="Y299" s="22">
        <v>52</v>
      </c>
      <c r="Z299" s="21">
        <v>9</v>
      </c>
      <c r="AA299" s="8">
        <v>0</v>
      </c>
      <c r="AB299" s="22">
        <v>0</v>
      </c>
      <c r="AC299" s="22">
        <v>0</v>
      </c>
      <c r="AD299" s="22">
        <v>0</v>
      </c>
      <c r="AE299" s="22" t="s">
        <v>69</v>
      </c>
      <c r="AF299" s="137" t="s">
        <v>210</v>
      </c>
      <c r="AG299" s="22">
        <v>0</v>
      </c>
      <c r="AH299" s="138">
        <f t="shared" si="11"/>
        <v>23527</v>
      </c>
      <c r="AI299" s="22">
        <v>0</v>
      </c>
      <c r="AJ299" s="22">
        <v>1</v>
      </c>
      <c r="AK299" s="138"/>
      <c r="AL299" s="138">
        <f t="shared" si="12"/>
        <v>23527</v>
      </c>
      <c r="AM299" s="21">
        <v>0</v>
      </c>
      <c r="AN299" s="21">
        <v>1</v>
      </c>
      <c r="AO299" s="21">
        <v>1</v>
      </c>
      <c r="AP299" s="21">
        <v>0</v>
      </c>
      <c r="AQ299" s="21">
        <v>6000</v>
      </c>
      <c r="AR299" s="24">
        <v>0</v>
      </c>
      <c r="AS299" s="21">
        <v>8</v>
      </c>
      <c r="AT299" s="21">
        <v>1</v>
      </c>
      <c r="AU299" s="21">
        <v>0</v>
      </c>
      <c r="AV299" s="21">
        <v>0</v>
      </c>
      <c r="AW299" s="22">
        <v>0</v>
      </c>
      <c r="AX299" s="138">
        <v>1</v>
      </c>
    </row>
    <row r="300" spans="1:255" s="26" customFormat="1" ht="15.6">
      <c r="A300" s="8">
        <v>23599</v>
      </c>
      <c r="B300" s="100" t="s">
        <v>486</v>
      </c>
      <c r="C300" s="118" t="s">
        <v>487</v>
      </c>
      <c r="D300" s="22">
        <v>506</v>
      </c>
      <c r="E300" s="8">
        <v>5</v>
      </c>
      <c r="F300" s="22">
        <v>0</v>
      </c>
      <c r="G300" s="22">
        <v>1</v>
      </c>
      <c r="H300" s="22">
        <v>1</v>
      </c>
      <c r="I300" s="130">
        <v>1</v>
      </c>
      <c r="J300" s="136">
        <v>100000</v>
      </c>
      <c r="K300" s="22">
        <v>0</v>
      </c>
      <c r="L300" s="22">
        <v>100000</v>
      </c>
      <c r="M300" s="22">
        <v>1</v>
      </c>
      <c r="N300" s="22">
        <v>1</v>
      </c>
      <c r="O300" s="22">
        <v>0</v>
      </c>
      <c r="P300" s="22">
        <v>0</v>
      </c>
      <c r="Q300" s="22">
        <v>0</v>
      </c>
      <c r="R300" s="22">
        <v>0</v>
      </c>
      <c r="S300" s="22">
        <v>0</v>
      </c>
      <c r="T300" s="22">
        <v>0</v>
      </c>
      <c r="U300" s="22">
        <v>5</v>
      </c>
      <c r="V300" s="22">
        <v>2</v>
      </c>
      <c r="W300" s="22">
        <v>1</v>
      </c>
      <c r="X300" s="22">
        <v>0</v>
      </c>
      <c r="Y300" s="22">
        <v>52</v>
      </c>
      <c r="Z300" s="21">
        <v>10</v>
      </c>
      <c r="AA300" s="8">
        <v>0</v>
      </c>
      <c r="AB300" s="22">
        <v>0</v>
      </c>
      <c r="AC300" s="22">
        <v>0</v>
      </c>
      <c r="AD300" s="22">
        <v>0</v>
      </c>
      <c r="AE300" s="22" t="s">
        <v>69</v>
      </c>
      <c r="AF300" s="137" t="s">
        <v>210</v>
      </c>
      <c r="AG300" s="22">
        <v>0</v>
      </c>
      <c r="AH300" s="138">
        <f t="shared" si="11"/>
        <v>23599</v>
      </c>
      <c r="AI300" s="22">
        <v>0</v>
      </c>
      <c r="AJ300" s="22">
        <v>1</v>
      </c>
      <c r="AK300" s="138"/>
      <c r="AL300" s="138">
        <f t="shared" si="12"/>
        <v>23599</v>
      </c>
      <c r="AM300" s="21">
        <v>0</v>
      </c>
      <c r="AN300" s="21">
        <v>1</v>
      </c>
      <c r="AO300" s="21">
        <v>1</v>
      </c>
      <c r="AP300" s="21">
        <v>0</v>
      </c>
      <c r="AQ300" s="21">
        <v>6000</v>
      </c>
      <c r="AR300" s="24">
        <v>0</v>
      </c>
      <c r="AS300" s="21">
        <v>8</v>
      </c>
      <c r="AT300" s="21">
        <v>1</v>
      </c>
      <c r="AU300" s="21">
        <v>0</v>
      </c>
      <c r="AV300" s="21">
        <v>0</v>
      </c>
      <c r="AW300" s="22">
        <v>0</v>
      </c>
      <c r="AX300" s="138">
        <v>1</v>
      </c>
    </row>
    <row r="301" spans="1:255" s="26" customFormat="1" ht="13.2">
      <c r="A301" s="22">
        <v>23574</v>
      </c>
      <c r="B301" s="22" t="s">
        <v>488</v>
      </c>
      <c r="C301" s="7" t="s">
        <v>489</v>
      </c>
      <c r="D301" s="22">
        <v>1500</v>
      </c>
      <c r="E301" s="22">
        <v>5</v>
      </c>
      <c r="F301" s="22">
        <v>1</v>
      </c>
      <c r="G301" s="22">
        <v>1</v>
      </c>
      <c r="H301" s="22">
        <v>0</v>
      </c>
      <c r="I301" s="130">
        <v>0</v>
      </c>
      <c r="J301" s="136">
        <v>1</v>
      </c>
      <c r="K301" s="22">
        <v>0</v>
      </c>
      <c r="L301" s="22">
        <v>1</v>
      </c>
      <c r="M301" s="22">
        <v>999</v>
      </c>
      <c r="N301" s="22">
        <v>1</v>
      </c>
      <c r="O301" s="22">
        <v>0</v>
      </c>
      <c r="P301" s="22">
        <v>0</v>
      </c>
      <c r="Q301" s="22">
        <v>0</v>
      </c>
      <c r="R301" s="22">
        <v>0</v>
      </c>
      <c r="S301" s="22">
        <v>0</v>
      </c>
      <c r="T301" s="22">
        <v>0</v>
      </c>
      <c r="U301" s="22">
        <v>5</v>
      </c>
      <c r="V301" s="22">
        <v>2</v>
      </c>
      <c r="W301" s="22">
        <v>1</v>
      </c>
      <c r="X301" s="22">
        <v>0</v>
      </c>
      <c r="Y301" s="22">
        <v>85</v>
      </c>
      <c r="Z301" s="8">
        <v>60</v>
      </c>
      <c r="AA301" s="8">
        <v>0</v>
      </c>
      <c r="AB301" s="22">
        <v>0</v>
      </c>
      <c r="AC301" s="22">
        <v>0</v>
      </c>
      <c r="AD301" s="22">
        <v>0</v>
      </c>
      <c r="AE301" s="22" t="s">
        <v>69</v>
      </c>
      <c r="AF301" s="137" t="s">
        <v>490</v>
      </c>
      <c r="AG301" s="22">
        <v>0</v>
      </c>
      <c r="AH301" s="22">
        <v>23574</v>
      </c>
      <c r="AI301" s="22">
        <v>0</v>
      </c>
      <c r="AJ301" s="22">
        <v>2</v>
      </c>
      <c r="AK301" s="22"/>
      <c r="AL301" s="22">
        <v>23574</v>
      </c>
      <c r="AM301" s="21">
        <v>0</v>
      </c>
      <c r="AN301" s="21">
        <v>1</v>
      </c>
      <c r="AO301" s="21">
        <v>1</v>
      </c>
      <c r="AP301" s="21">
        <v>0</v>
      </c>
      <c r="AQ301" s="21">
        <v>0</v>
      </c>
      <c r="AR301" s="24">
        <v>0</v>
      </c>
      <c r="AS301" s="21">
        <v>0</v>
      </c>
      <c r="AT301" s="21">
        <v>0</v>
      </c>
      <c r="AU301" s="21">
        <v>1</v>
      </c>
      <c r="AV301" s="21">
        <v>0</v>
      </c>
      <c r="AW301" s="22">
        <v>0</v>
      </c>
      <c r="AX301" s="21">
        <v>1</v>
      </c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</row>
    <row r="302" spans="1:255" s="52" customFormat="1" ht="13.2">
      <c r="A302" s="140">
        <v>23575</v>
      </c>
      <c r="B302" s="141" t="s">
        <v>491</v>
      </c>
      <c r="C302" s="142" t="s">
        <v>492</v>
      </c>
      <c r="D302" s="141">
        <v>501</v>
      </c>
      <c r="E302" s="141">
        <v>4</v>
      </c>
      <c r="F302" s="141">
        <v>0</v>
      </c>
      <c r="G302" s="141">
        <v>1</v>
      </c>
      <c r="H302" s="141">
        <v>1</v>
      </c>
      <c r="I302" s="83">
        <v>1</v>
      </c>
      <c r="J302" s="141">
        <v>100000</v>
      </c>
      <c r="K302" s="141">
        <v>0</v>
      </c>
      <c r="L302" s="141">
        <v>100000</v>
      </c>
      <c r="M302" s="141">
        <v>1</v>
      </c>
      <c r="N302" s="141">
        <v>1</v>
      </c>
      <c r="O302" s="141">
        <v>0</v>
      </c>
      <c r="P302" s="141">
        <v>0</v>
      </c>
      <c r="Q302" s="141">
        <v>0</v>
      </c>
      <c r="R302" s="141">
        <v>0</v>
      </c>
      <c r="S302" s="141">
        <v>0</v>
      </c>
      <c r="T302" s="141">
        <v>0</v>
      </c>
      <c r="U302" s="141">
        <v>5</v>
      </c>
      <c r="V302" s="143">
        <v>2</v>
      </c>
      <c r="W302" s="141">
        <v>1</v>
      </c>
      <c r="X302" s="141">
        <v>0</v>
      </c>
      <c r="Y302" s="141">
        <v>18</v>
      </c>
      <c r="Z302" s="141">
        <v>0</v>
      </c>
      <c r="AA302" s="141">
        <v>1</v>
      </c>
      <c r="AB302" s="141">
        <v>0</v>
      </c>
      <c r="AC302" s="141">
        <v>0</v>
      </c>
      <c r="AD302" s="141">
        <v>0</v>
      </c>
      <c r="AE302" s="144" t="s">
        <v>69</v>
      </c>
      <c r="AF302" s="144" t="s">
        <v>210</v>
      </c>
      <c r="AG302" s="141">
        <v>0</v>
      </c>
      <c r="AH302" s="140">
        <v>23575</v>
      </c>
      <c r="AI302" s="141">
        <v>0</v>
      </c>
      <c r="AJ302" s="141">
        <v>1</v>
      </c>
      <c r="AK302" s="141"/>
      <c r="AL302" s="140">
        <v>23575</v>
      </c>
      <c r="AM302" s="144">
        <v>0</v>
      </c>
      <c r="AN302" s="144">
        <v>1</v>
      </c>
      <c r="AO302" s="144">
        <v>1</v>
      </c>
      <c r="AP302" s="144">
        <v>0</v>
      </c>
      <c r="AQ302" s="144">
        <v>6000</v>
      </c>
      <c r="AR302" s="24">
        <v>0</v>
      </c>
      <c r="AS302" s="144">
        <v>4</v>
      </c>
      <c r="AT302" s="144">
        <v>0</v>
      </c>
      <c r="AU302" s="144">
        <v>0</v>
      </c>
      <c r="AV302" s="144">
        <v>0</v>
      </c>
      <c r="AW302" s="140">
        <v>0</v>
      </c>
      <c r="AX302" s="21">
        <v>0</v>
      </c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  <c r="HG302" s="50"/>
      <c r="HH302" s="50"/>
      <c r="HI302" s="50"/>
      <c r="HJ302" s="50"/>
      <c r="HK302" s="50"/>
      <c r="HL302" s="50"/>
      <c r="HM302" s="50"/>
      <c r="HN302" s="50"/>
      <c r="HO302" s="50"/>
      <c r="HP302" s="50"/>
      <c r="HQ302" s="50"/>
      <c r="HR302" s="50"/>
      <c r="HS302" s="50"/>
      <c r="HT302" s="50"/>
      <c r="HU302" s="50"/>
      <c r="HV302" s="50"/>
      <c r="HW302" s="50"/>
      <c r="HX302" s="50"/>
      <c r="HY302" s="50"/>
      <c r="HZ302" s="50"/>
      <c r="IA302" s="50"/>
      <c r="IB302" s="50"/>
      <c r="IC302" s="50"/>
      <c r="ID302" s="50"/>
      <c r="IE302" s="50"/>
      <c r="IF302" s="50"/>
      <c r="IG302" s="50"/>
      <c r="IH302" s="50"/>
      <c r="II302" s="50"/>
      <c r="IJ302" s="50"/>
      <c r="IK302" s="50"/>
      <c r="IL302" s="50"/>
      <c r="IM302" s="50"/>
      <c r="IN302" s="50"/>
      <c r="IO302" s="50"/>
      <c r="IP302" s="50"/>
      <c r="IQ302" s="50"/>
      <c r="IR302" s="50"/>
      <c r="IS302" s="50"/>
      <c r="IT302" s="50"/>
      <c r="IU302" s="50"/>
    </row>
    <row r="303" spans="1:255" s="52" customFormat="1" ht="13.2">
      <c r="A303" s="140">
        <v>23576</v>
      </c>
      <c r="B303" s="141" t="s">
        <v>493</v>
      </c>
      <c r="C303" s="142" t="s">
        <v>494</v>
      </c>
      <c r="D303" s="141">
        <v>501</v>
      </c>
      <c r="E303" s="141">
        <v>4</v>
      </c>
      <c r="F303" s="141">
        <v>0</v>
      </c>
      <c r="G303" s="141">
        <v>1</v>
      </c>
      <c r="H303" s="141">
        <v>1</v>
      </c>
      <c r="I303" s="83">
        <v>1</v>
      </c>
      <c r="J303" s="141">
        <v>100000</v>
      </c>
      <c r="K303" s="141">
        <v>0</v>
      </c>
      <c r="L303" s="141">
        <v>100000</v>
      </c>
      <c r="M303" s="141">
        <v>1</v>
      </c>
      <c r="N303" s="141">
        <v>1</v>
      </c>
      <c r="O303" s="141">
        <v>0</v>
      </c>
      <c r="P303" s="141">
        <v>0</v>
      </c>
      <c r="Q303" s="141">
        <v>0</v>
      </c>
      <c r="R303" s="141">
        <v>0</v>
      </c>
      <c r="S303" s="141">
        <v>0</v>
      </c>
      <c r="T303" s="141">
        <v>0</v>
      </c>
      <c r="U303" s="141">
        <v>5</v>
      </c>
      <c r="V303" s="143">
        <v>2</v>
      </c>
      <c r="W303" s="141">
        <v>1</v>
      </c>
      <c r="X303" s="141">
        <v>0</v>
      </c>
      <c r="Y303" s="141">
        <v>18</v>
      </c>
      <c r="Z303" s="141">
        <v>0</v>
      </c>
      <c r="AA303" s="141">
        <v>2</v>
      </c>
      <c r="AB303" s="141">
        <v>0</v>
      </c>
      <c r="AC303" s="141">
        <v>0</v>
      </c>
      <c r="AD303" s="141">
        <v>0</v>
      </c>
      <c r="AE303" s="144" t="s">
        <v>69</v>
      </c>
      <c r="AF303" s="144" t="s">
        <v>210</v>
      </c>
      <c r="AG303" s="141">
        <v>0</v>
      </c>
      <c r="AH303" s="140">
        <v>23576</v>
      </c>
      <c r="AI303" s="141">
        <v>0</v>
      </c>
      <c r="AJ303" s="141">
        <v>1</v>
      </c>
      <c r="AK303" s="141"/>
      <c r="AL303" s="140">
        <v>23576</v>
      </c>
      <c r="AM303" s="144">
        <v>0</v>
      </c>
      <c r="AN303" s="144">
        <v>1</v>
      </c>
      <c r="AO303" s="144">
        <v>1</v>
      </c>
      <c r="AP303" s="144">
        <v>0</v>
      </c>
      <c r="AQ303" s="144">
        <v>6000</v>
      </c>
      <c r="AR303" s="24">
        <v>0</v>
      </c>
      <c r="AS303" s="144">
        <v>4</v>
      </c>
      <c r="AT303" s="144">
        <v>0</v>
      </c>
      <c r="AU303" s="144">
        <v>0</v>
      </c>
      <c r="AV303" s="144">
        <v>0</v>
      </c>
      <c r="AW303" s="140">
        <v>0</v>
      </c>
      <c r="AX303" s="21">
        <v>0</v>
      </c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  <c r="HG303" s="50"/>
      <c r="HH303" s="50"/>
      <c r="HI303" s="50"/>
      <c r="HJ303" s="50"/>
      <c r="HK303" s="50"/>
      <c r="HL303" s="50"/>
      <c r="HM303" s="50"/>
      <c r="HN303" s="50"/>
      <c r="HO303" s="50"/>
      <c r="HP303" s="50"/>
      <c r="HQ303" s="50"/>
      <c r="HR303" s="50"/>
      <c r="HS303" s="50"/>
      <c r="HT303" s="50"/>
      <c r="HU303" s="50"/>
      <c r="HV303" s="50"/>
      <c r="HW303" s="50"/>
      <c r="HX303" s="50"/>
      <c r="HY303" s="50"/>
      <c r="HZ303" s="50"/>
      <c r="IA303" s="50"/>
      <c r="IB303" s="50"/>
      <c r="IC303" s="50"/>
      <c r="ID303" s="50"/>
      <c r="IE303" s="50"/>
      <c r="IF303" s="50"/>
      <c r="IG303" s="50"/>
      <c r="IH303" s="50"/>
      <c r="II303" s="50"/>
      <c r="IJ303" s="50"/>
      <c r="IK303" s="50"/>
      <c r="IL303" s="50"/>
      <c r="IM303" s="50"/>
      <c r="IN303" s="50"/>
      <c r="IO303" s="50"/>
      <c r="IP303" s="50"/>
      <c r="IQ303" s="50"/>
      <c r="IR303" s="50"/>
      <c r="IS303" s="50"/>
      <c r="IT303" s="50"/>
      <c r="IU303" s="50"/>
    </row>
    <row r="304" spans="1:255" s="52" customFormat="1" ht="13.2">
      <c r="A304" s="140">
        <v>23577</v>
      </c>
      <c r="B304" s="141" t="s">
        <v>495</v>
      </c>
      <c r="C304" s="142" t="s">
        <v>496</v>
      </c>
      <c r="D304" s="141">
        <v>501</v>
      </c>
      <c r="E304" s="141">
        <v>5</v>
      </c>
      <c r="F304" s="141">
        <v>0</v>
      </c>
      <c r="G304" s="141">
        <v>1</v>
      </c>
      <c r="H304" s="141">
        <v>1</v>
      </c>
      <c r="I304" s="83">
        <v>1</v>
      </c>
      <c r="J304" s="141">
        <v>100000</v>
      </c>
      <c r="K304" s="141">
        <v>0</v>
      </c>
      <c r="L304" s="141">
        <v>100000</v>
      </c>
      <c r="M304" s="141">
        <v>1</v>
      </c>
      <c r="N304" s="141">
        <v>1</v>
      </c>
      <c r="O304" s="141">
        <v>0</v>
      </c>
      <c r="P304" s="141">
        <v>0</v>
      </c>
      <c r="Q304" s="141">
        <v>0</v>
      </c>
      <c r="R304" s="141">
        <v>0</v>
      </c>
      <c r="S304" s="141">
        <v>0</v>
      </c>
      <c r="T304" s="141">
        <v>0</v>
      </c>
      <c r="U304" s="141">
        <v>5</v>
      </c>
      <c r="V304" s="143">
        <v>2</v>
      </c>
      <c r="W304" s="141">
        <v>1</v>
      </c>
      <c r="X304" s="141">
        <v>0</v>
      </c>
      <c r="Y304" s="141">
        <v>18</v>
      </c>
      <c r="Z304" s="141">
        <v>0</v>
      </c>
      <c r="AA304" s="141">
        <v>9</v>
      </c>
      <c r="AB304" s="141">
        <v>0</v>
      </c>
      <c r="AC304" s="141">
        <v>0</v>
      </c>
      <c r="AD304" s="141">
        <v>0</v>
      </c>
      <c r="AE304" s="144" t="s">
        <v>69</v>
      </c>
      <c r="AF304" s="144" t="s">
        <v>210</v>
      </c>
      <c r="AG304" s="141">
        <v>0</v>
      </c>
      <c r="AH304" s="140">
        <v>23577</v>
      </c>
      <c r="AI304" s="141">
        <v>0</v>
      </c>
      <c r="AJ304" s="141">
        <v>1</v>
      </c>
      <c r="AK304" s="141"/>
      <c r="AL304" s="140">
        <v>23577</v>
      </c>
      <c r="AM304" s="144">
        <v>0</v>
      </c>
      <c r="AN304" s="144">
        <v>1</v>
      </c>
      <c r="AO304" s="144">
        <v>1</v>
      </c>
      <c r="AP304" s="144">
        <v>0</v>
      </c>
      <c r="AQ304" s="144">
        <v>6000</v>
      </c>
      <c r="AR304" s="24">
        <v>0</v>
      </c>
      <c r="AS304" s="144">
        <v>4</v>
      </c>
      <c r="AT304" s="144">
        <v>0</v>
      </c>
      <c r="AU304" s="144">
        <v>0</v>
      </c>
      <c r="AV304" s="144">
        <v>0</v>
      </c>
      <c r="AW304" s="140">
        <v>0</v>
      </c>
      <c r="AX304" s="21">
        <v>0</v>
      </c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  <c r="HG304" s="50"/>
      <c r="HH304" s="50"/>
      <c r="HI304" s="50"/>
      <c r="HJ304" s="50"/>
      <c r="HK304" s="50"/>
      <c r="HL304" s="50"/>
      <c r="HM304" s="50"/>
      <c r="HN304" s="50"/>
      <c r="HO304" s="50"/>
      <c r="HP304" s="50"/>
      <c r="HQ304" s="50"/>
      <c r="HR304" s="50"/>
      <c r="HS304" s="50"/>
      <c r="HT304" s="50"/>
      <c r="HU304" s="50"/>
      <c r="HV304" s="50"/>
      <c r="HW304" s="50"/>
      <c r="HX304" s="50"/>
      <c r="HY304" s="50"/>
      <c r="HZ304" s="50"/>
      <c r="IA304" s="50"/>
      <c r="IB304" s="50"/>
      <c r="IC304" s="50"/>
      <c r="ID304" s="50"/>
      <c r="IE304" s="50"/>
      <c r="IF304" s="50"/>
      <c r="IG304" s="50"/>
      <c r="IH304" s="50"/>
      <c r="II304" s="50"/>
      <c r="IJ304" s="50"/>
      <c r="IK304" s="50"/>
      <c r="IL304" s="50"/>
      <c r="IM304" s="50"/>
      <c r="IN304" s="50"/>
      <c r="IO304" s="50"/>
      <c r="IP304" s="50"/>
      <c r="IQ304" s="50"/>
      <c r="IR304" s="50"/>
      <c r="IS304" s="50"/>
      <c r="IT304" s="50"/>
      <c r="IU304" s="50"/>
    </row>
    <row r="305" spans="1:255" s="32" customFormat="1" ht="13.2">
      <c r="A305" s="82">
        <v>23578</v>
      </c>
      <c r="B305" s="83" t="s">
        <v>497</v>
      </c>
      <c r="C305" s="84" t="s">
        <v>498</v>
      </c>
      <c r="D305" s="83">
        <v>501</v>
      </c>
      <c r="E305" s="83">
        <v>5</v>
      </c>
      <c r="F305" s="83">
        <v>0</v>
      </c>
      <c r="G305" s="83">
        <v>1</v>
      </c>
      <c r="H305" s="83">
        <v>1</v>
      </c>
      <c r="I305" s="83">
        <v>1</v>
      </c>
      <c r="J305" s="83">
        <v>100000</v>
      </c>
      <c r="K305" s="83">
        <v>0</v>
      </c>
      <c r="L305" s="83">
        <v>100000</v>
      </c>
      <c r="M305" s="83">
        <v>1</v>
      </c>
      <c r="N305" s="83">
        <v>1</v>
      </c>
      <c r="O305" s="83">
        <v>0</v>
      </c>
      <c r="P305" s="83">
        <v>0</v>
      </c>
      <c r="Q305" s="83">
        <v>0</v>
      </c>
      <c r="R305" s="83">
        <v>0</v>
      </c>
      <c r="S305" s="83">
        <v>0</v>
      </c>
      <c r="T305" s="83">
        <v>0</v>
      </c>
      <c r="U305" s="83">
        <v>5</v>
      </c>
      <c r="V305" s="85">
        <v>2</v>
      </c>
      <c r="W305" s="83">
        <v>1</v>
      </c>
      <c r="X305" s="83">
        <v>0</v>
      </c>
      <c r="Y305" s="83">
        <v>18</v>
      </c>
      <c r="Z305" s="83">
        <v>0</v>
      </c>
      <c r="AA305" s="83">
        <v>4</v>
      </c>
      <c r="AB305" s="83">
        <v>0</v>
      </c>
      <c r="AC305" s="83">
        <v>0</v>
      </c>
      <c r="AD305" s="83">
        <v>0</v>
      </c>
      <c r="AE305" s="86" t="s">
        <v>69</v>
      </c>
      <c r="AF305" s="86" t="s">
        <v>210</v>
      </c>
      <c r="AG305" s="83">
        <v>0</v>
      </c>
      <c r="AH305" s="82">
        <v>23578</v>
      </c>
      <c r="AI305" s="83">
        <v>0</v>
      </c>
      <c r="AJ305" s="83">
        <v>1</v>
      </c>
      <c r="AK305" s="83"/>
      <c r="AL305" s="82">
        <v>23578</v>
      </c>
      <c r="AM305" s="86">
        <v>0</v>
      </c>
      <c r="AN305" s="144">
        <v>1</v>
      </c>
      <c r="AO305" s="144">
        <v>1</v>
      </c>
      <c r="AP305" s="86">
        <v>0</v>
      </c>
      <c r="AQ305" s="86">
        <v>18000</v>
      </c>
      <c r="AR305" s="24">
        <v>0</v>
      </c>
      <c r="AS305" s="86">
        <v>4</v>
      </c>
      <c r="AT305" s="86">
        <v>1</v>
      </c>
      <c r="AU305" s="86">
        <v>0</v>
      </c>
      <c r="AV305" s="86">
        <v>0</v>
      </c>
      <c r="AW305" s="82">
        <v>0</v>
      </c>
      <c r="AX305" s="21">
        <v>1</v>
      </c>
      <c r="AY305" s="28"/>
      <c r="AZ305" s="29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28"/>
      <c r="HV305" s="28"/>
      <c r="HW305" s="28"/>
      <c r="HX305" s="28"/>
      <c r="HY305" s="28"/>
      <c r="HZ305" s="28"/>
      <c r="IA305" s="28"/>
      <c r="IB305" s="28"/>
      <c r="IC305" s="28"/>
      <c r="ID305" s="28"/>
      <c r="IE305" s="28"/>
      <c r="IF305" s="28"/>
      <c r="IG305" s="28"/>
      <c r="IH305" s="28"/>
      <c r="II305" s="28"/>
      <c r="IJ305" s="28"/>
      <c r="IK305" s="28"/>
      <c r="IL305" s="28"/>
      <c r="IM305" s="28"/>
      <c r="IN305" s="28"/>
      <c r="IO305" s="28"/>
      <c r="IP305" s="28"/>
      <c r="IQ305" s="28"/>
      <c r="IR305" s="28"/>
      <c r="IS305" s="28"/>
      <c r="IT305" s="28"/>
      <c r="IU305" s="28"/>
    </row>
    <row r="306" spans="1:255" s="32" customFormat="1" ht="15.6">
      <c r="A306" s="82">
        <v>23579</v>
      </c>
      <c r="B306" s="83" t="s">
        <v>499</v>
      </c>
      <c r="C306" s="84" t="s">
        <v>500</v>
      </c>
      <c r="D306" s="83">
        <v>501</v>
      </c>
      <c r="E306" s="83">
        <v>5</v>
      </c>
      <c r="F306" s="83">
        <v>0</v>
      </c>
      <c r="G306" s="83">
        <v>1</v>
      </c>
      <c r="H306" s="83">
        <v>1</v>
      </c>
      <c r="I306" s="83">
        <v>1</v>
      </c>
      <c r="J306" s="83">
        <v>100000</v>
      </c>
      <c r="K306" s="83">
        <v>0</v>
      </c>
      <c r="L306" s="83">
        <v>100000</v>
      </c>
      <c r="M306" s="83">
        <v>1</v>
      </c>
      <c r="N306" s="83">
        <v>1</v>
      </c>
      <c r="O306" s="83">
        <v>0</v>
      </c>
      <c r="P306" s="83">
        <v>0</v>
      </c>
      <c r="Q306" s="83">
        <v>0</v>
      </c>
      <c r="R306" s="83">
        <v>0</v>
      </c>
      <c r="S306" s="83">
        <v>0</v>
      </c>
      <c r="T306" s="83">
        <v>0</v>
      </c>
      <c r="U306" s="83">
        <v>5</v>
      </c>
      <c r="V306" s="85">
        <v>2</v>
      </c>
      <c r="W306" s="83">
        <v>1</v>
      </c>
      <c r="X306" s="83">
        <v>0</v>
      </c>
      <c r="Y306" s="83">
        <v>18</v>
      </c>
      <c r="Z306" s="83">
        <v>0</v>
      </c>
      <c r="AA306" s="83">
        <v>5</v>
      </c>
      <c r="AB306" s="83">
        <v>0</v>
      </c>
      <c r="AC306" s="83">
        <v>0</v>
      </c>
      <c r="AD306" s="83">
        <v>0</v>
      </c>
      <c r="AE306" s="86" t="s">
        <v>69</v>
      </c>
      <c r="AF306" s="86" t="s">
        <v>210</v>
      </c>
      <c r="AG306" s="83">
        <v>0</v>
      </c>
      <c r="AH306" s="82">
        <v>23579</v>
      </c>
      <c r="AI306" s="83">
        <v>0</v>
      </c>
      <c r="AJ306" s="83">
        <v>1</v>
      </c>
      <c r="AK306" s="83"/>
      <c r="AL306" s="82">
        <v>23579</v>
      </c>
      <c r="AM306" s="86">
        <v>0</v>
      </c>
      <c r="AN306" s="144">
        <v>1</v>
      </c>
      <c r="AO306" s="144">
        <v>1</v>
      </c>
      <c r="AP306" s="86">
        <v>0</v>
      </c>
      <c r="AQ306" s="86">
        <v>30000</v>
      </c>
      <c r="AR306" s="24">
        <v>0</v>
      </c>
      <c r="AS306" s="86">
        <v>4</v>
      </c>
      <c r="AT306" s="86">
        <v>1</v>
      </c>
      <c r="AU306" s="86">
        <v>0</v>
      </c>
      <c r="AV306" s="86">
        <v>0</v>
      </c>
      <c r="AW306" s="82">
        <v>0</v>
      </c>
      <c r="AX306" s="21">
        <v>1</v>
      </c>
      <c r="AY306" s="28"/>
      <c r="AZ306" s="29"/>
      <c r="BA306" s="28"/>
      <c r="BB306" s="28"/>
      <c r="BC306" s="53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28"/>
      <c r="HV306" s="28"/>
      <c r="HW306" s="28"/>
      <c r="HX306" s="28"/>
      <c r="HY306" s="28"/>
      <c r="HZ306" s="28"/>
      <c r="IA306" s="28"/>
      <c r="IB306" s="28"/>
      <c r="IC306" s="28"/>
      <c r="ID306" s="28"/>
      <c r="IE306" s="28"/>
      <c r="IF306" s="28"/>
      <c r="IG306" s="28"/>
      <c r="IH306" s="28"/>
      <c r="II306" s="28"/>
      <c r="IJ306" s="28"/>
      <c r="IK306" s="28"/>
      <c r="IL306" s="28"/>
      <c r="IM306" s="28"/>
      <c r="IN306" s="28"/>
      <c r="IO306" s="28"/>
      <c r="IP306" s="28"/>
      <c r="IQ306" s="28"/>
      <c r="IR306" s="28"/>
      <c r="IS306" s="28"/>
      <c r="IT306" s="28"/>
      <c r="IU306" s="28"/>
    </row>
    <row r="307" spans="1:255" s="52" customFormat="1" ht="13.2">
      <c r="A307" s="140">
        <v>23580</v>
      </c>
      <c r="B307" s="141" t="s">
        <v>501</v>
      </c>
      <c r="C307" s="142" t="s">
        <v>502</v>
      </c>
      <c r="D307" s="141">
        <v>501</v>
      </c>
      <c r="E307" s="141">
        <v>4</v>
      </c>
      <c r="F307" s="141">
        <v>0</v>
      </c>
      <c r="G307" s="141">
        <v>1</v>
      </c>
      <c r="H307" s="141">
        <v>1</v>
      </c>
      <c r="I307" s="83">
        <v>1</v>
      </c>
      <c r="J307" s="141">
        <v>100000</v>
      </c>
      <c r="K307" s="141">
        <v>0</v>
      </c>
      <c r="L307" s="141">
        <v>100000</v>
      </c>
      <c r="M307" s="141">
        <v>1</v>
      </c>
      <c r="N307" s="141">
        <v>1</v>
      </c>
      <c r="O307" s="141">
        <v>0</v>
      </c>
      <c r="P307" s="141">
        <v>0</v>
      </c>
      <c r="Q307" s="141">
        <v>0</v>
      </c>
      <c r="R307" s="141">
        <v>0</v>
      </c>
      <c r="S307" s="141">
        <v>0</v>
      </c>
      <c r="T307" s="141">
        <v>0</v>
      </c>
      <c r="U307" s="141">
        <v>5</v>
      </c>
      <c r="V307" s="143">
        <v>2</v>
      </c>
      <c r="W307" s="141">
        <v>1</v>
      </c>
      <c r="X307" s="141">
        <v>0</v>
      </c>
      <c r="Y307" s="141">
        <v>18</v>
      </c>
      <c r="Z307" s="141">
        <v>0</v>
      </c>
      <c r="AA307" s="141">
        <v>6</v>
      </c>
      <c r="AB307" s="141">
        <v>0</v>
      </c>
      <c r="AC307" s="141">
        <v>0</v>
      </c>
      <c r="AD307" s="141">
        <v>0</v>
      </c>
      <c r="AE307" s="144" t="s">
        <v>69</v>
      </c>
      <c r="AF307" s="144" t="s">
        <v>210</v>
      </c>
      <c r="AG307" s="141">
        <v>0</v>
      </c>
      <c r="AH307" s="140">
        <v>23580</v>
      </c>
      <c r="AI307" s="141">
        <v>0</v>
      </c>
      <c r="AJ307" s="141">
        <v>1</v>
      </c>
      <c r="AK307" s="141"/>
      <c r="AL307" s="140">
        <v>23580</v>
      </c>
      <c r="AM307" s="144">
        <v>0</v>
      </c>
      <c r="AN307" s="144">
        <v>1</v>
      </c>
      <c r="AO307" s="144">
        <v>1</v>
      </c>
      <c r="AP307" s="144">
        <v>0</v>
      </c>
      <c r="AQ307" s="144">
        <v>6000</v>
      </c>
      <c r="AR307" s="24">
        <v>0</v>
      </c>
      <c r="AS307" s="144">
        <v>4</v>
      </c>
      <c r="AT307" s="144">
        <v>0</v>
      </c>
      <c r="AU307" s="144">
        <v>0</v>
      </c>
      <c r="AV307" s="144">
        <v>0</v>
      </c>
      <c r="AW307" s="140">
        <v>0</v>
      </c>
      <c r="AX307" s="21">
        <v>0</v>
      </c>
      <c r="AY307" s="50"/>
      <c r="AZ307" s="51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  <c r="HG307" s="50"/>
      <c r="HH307" s="50"/>
      <c r="HI307" s="50"/>
      <c r="HJ307" s="50"/>
      <c r="HK307" s="50"/>
      <c r="HL307" s="50"/>
      <c r="HM307" s="50"/>
      <c r="HN307" s="50"/>
      <c r="HO307" s="50"/>
      <c r="HP307" s="50"/>
      <c r="HQ307" s="50"/>
      <c r="HR307" s="50"/>
      <c r="HS307" s="50"/>
      <c r="HT307" s="50"/>
      <c r="HU307" s="50"/>
      <c r="HV307" s="50"/>
      <c r="HW307" s="50"/>
      <c r="HX307" s="50"/>
      <c r="HY307" s="50"/>
      <c r="HZ307" s="50"/>
      <c r="IA307" s="50"/>
      <c r="IB307" s="50"/>
      <c r="IC307" s="50"/>
      <c r="ID307" s="50"/>
      <c r="IE307" s="50"/>
      <c r="IF307" s="50"/>
      <c r="IG307" s="50"/>
      <c r="IH307" s="50"/>
      <c r="II307" s="50"/>
      <c r="IJ307" s="50"/>
      <c r="IK307" s="50"/>
      <c r="IL307" s="50"/>
      <c r="IM307" s="50"/>
      <c r="IN307" s="50"/>
      <c r="IO307" s="50"/>
      <c r="IP307" s="50"/>
      <c r="IQ307" s="50"/>
      <c r="IR307" s="50"/>
      <c r="IS307" s="50"/>
      <c r="IT307" s="50"/>
      <c r="IU307" s="50"/>
    </row>
    <row r="308" spans="1:255" s="32" customFormat="1" ht="13.2">
      <c r="A308" s="82">
        <v>23581</v>
      </c>
      <c r="B308" s="83" t="s">
        <v>503</v>
      </c>
      <c r="C308" s="84" t="s">
        <v>504</v>
      </c>
      <c r="D308" s="83">
        <v>501</v>
      </c>
      <c r="E308" s="83">
        <v>5</v>
      </c>
      <c r="F308" s="83">
        <v>0</v>
      </c>
      <c r="G308" s="83">
        <v>1</v>
      </c>
      <c r="H308" s="83">
        <v>1</v>
      </c>
      <c r="I308" s="83">
        <v>1</v>
      </c>
      <c r="J308" s="83">
        <v>100000</v>
      </c>
      <c r="K308" s="83">
        <v>0</v>
      </c>
      <c r="L308" s="83">
        <v>100000</v>
      </c>
      <c r="M308" s="83">
        <v>1</v>
      </c>
      <c r="N308" s="83">
        <v>1</v>
      </c>
      <c r="O308" s="83">
        <v>0</v>
      </c>
      <c r="P308" s="83">
        <v>0</v>
      </c>
      <c r="Q308" s="83">
        <v>0</v>
      </c>
      <c r="R308" s="83">
        <v>0</v>
      </c>
      <c r="S308" s="83">
        <v>0</v>
      </c>
      <c r="T308" s="83">
        <v>0</v>
      </c>
      <c r="U308" s="83">
        <v>5</v>
      </c>
      <c r="V308" s="85">
        <v>2</v>
      </c>
      <c r="W308" s="83">
        <v>1</v>
      </c>
      <c r="X308" s="83">
        <v>0</v>
      </c>
      <c r="Y308" s="83">
        <v>18</v>
      </c>
      <c r="Z308" s="83">
        <v>0</v>
      </c>
      <c r="AA308" s="83">
        <v>7</v>
      </c>
      <c r="AB308" s="83">
        <v>0</v>
      </c>
      <c r="AC308" s="83">
        <v>0</v>
      </c>
      <c r="AD308" s="83">
        <v>0</v>
      </c>
      <c r="AE308" s="86" t="s">
        <v>69</v>
      </c>
      <c r="AF308" s="86" t="s">
        <v>210</v>
      </c>
      <c r="AG308" s="83">
        <v>0</v>
      </c>
      <c r="AH308" s="82">
        <v>23581</v>
      </c>
      <c r="AI308" s="83">
        <v>0</v>
      </c>
      <c r="AJ308" s="83">
        <v>1</v>
      </c>
      <c r="AK308" s="83"/>
      <c r="AL308" s="82">
        <v>23581</v>
      </c>
      <c r="AM308" s="86">
        <v>0</v>
      </c>
      <c r="AN308" s="144">
        <v>1</v>
      </c>
      <c r="AO308" s="144">
        <v>1</v>
      </c>
      <c r="AP308" s="86">
        <v>0</v>
      </c>
      <c r="AQ308" s="86">
        <v>30000</v>
      </c>
      <c r="AR308" s="24">
        <v>0</v>
      </c>
      <c r="AS308" s="86">
        <v>4</v>
      </c>
      <c r="AT308" s="86">
        <v>1</v>
      </c>
      <c r="AU308" s="86">
        <v>0</v>
      </c>
      <c r="AV308" s="86">
        <v>0</v>
      </c>
      <c r="AW308" s="82">
        <v>0</v>
      </c>
      <c r="AX308" s="21">
        <v>1</v>
      </c>
      <c r="AY308" s="28"/>
      <c r="AZ308" s="29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28"/>
      <c r="HV308" s="28"/>
      <c r="HW308" s="28"/>
      <c r="HX308" s="28"/>
      <c r="HY308" s="28"/>
      <c r="HZ308" s="28"/>
      <c r="IA308" s="28"/>
      <c r="IB308" s="28"/>
      <c r="IC308" s="28"/>
      <c r="ID308" s="28"/>
      <c r="IE308" s="28"/>
      <c r="IF308" s="28"/>
      <c r="IG308" s="28"/>
      <c r="IH308" s="28"/>
      <c r="II308" s="28"/>
      <c r="IJ308" s="28"/>
      <c r="IK308" s="28"/>
      <c r="IL308" s="28"/>
      <c r="IM308" s="28"/>
      <c r="IN308" s="28"/>
      <c r="IO308" s="28"/>
      <c r="IP308" s="28"/>
      <c r="IQ308" s="28"/>
      <c r="IR308" s="28"/>
      <c r="IS308" s="28"/>
      <c r="IT308" s="28"/>
      <c r="IU308" s="28"/>
    </row>
    <row r="309" spans="1:255" s="32" customFormat="1" ht="13.2">
      <c r="A309" s="82">
        <v>23582</v>
      </c>
      <c r="B309" s="83" t="s">
        <v>505</v>
      </c>
      <c r="C309" s="84" t="s">
        <v>506</v>
      </c>
      <c r="D309" s="83">
        <v>501</v>
      </c>
      <c r="E309" s="83">
        <v>5</v>
      </c>
      <c r="F309" s="83">
        <v>0</v>
      </c>
      <c r="G309" s="83">
        <v>1</v>
      </c>
      <c r="H309" s="83">
        <v>1</v>
      </c>
      <c r="I309" s="83">
        <v>1</v>
      </c>
      <c r="J309" s="83">
        <v>100000</v>
      </c>
      <c r="K309" s="83">
        <v>0</v>
      </c>
      <c r="L309" s="83">
        <v>100000</v>
      </c>
      <c r="M309" s="83">
        <v>1</v>
      </c>
      <c r="N309" s="83">
        <v>1</v>
      </c>
      <c r="O309" s="83">
        <v>0</v>
      </c>
      <c r="P309" s="83">
        <v>0</v>
      </c>
      <c r="Q309" s="83">
        <v>0</v>
      </c>
      <c r="R309" s="83">
        <v>0</v>
      </c>
      <c r="S309" s="83">
        <v>0</v>
      </c>
      <c r="T309" s="83">
        <v>0</v>
      </c>
      <c r="U309" s="83">
        <v>5</v>
      </c>
      <c r="V309" s="85">
        <v>2</v>
      </c>
      <c r="W309" s="83">
        <v>1</v>
      </c>
      <c r="X309" s="83">
        <v>0</v>
      </c>
      <c r="Y309" s="83">
        <v>18</v>
      </c>
      <c r="Z309" s="83">
        <v>0</v>
      </c>
      <c r="AA309" s="83">
        <v>8</v>
      </c>
      <c r="AB309" s="83">
        <v>0</v>
      </c>
      <c r="AC309" s="83">
        <v>0</v>
      </c>
      <c r="AD309" s="83">
        <v>0</v>
      </c>
      <c r="AE309" s="86" t="s">
        <v>69</v>
      </c>
      <c r="AF309" s="86" t="s">
        <v>210</v>
      </c>
      <c r="AG309" s="83">
        <v>0</v>
      </c>
      <c r="AH309" s="82">
        <v>23582</v>
      </c>
      <c r="AI309" s="83">
        <v>0</v>
      </c>
      <c r="AJ309" s="83">
        <v>1</v>
      </c>
      <c r="AK309" s="83"/>
      <c r="AL309" s="82">
        <v>23582</v>
      </c>
      <c r="AM309" s="86">
        <v>0</v>
      </c>
      <c r="AN309" s="144">
        <v>1</v>
      </c>
      <c r="AO309" s="144">
        <v>1</v>
      </c>
      <c r="AP309" s="86">
        <v>0</v>
      </c>
      <c r="AQ309" s="86">
        <v>18000</v>
      </c>
      <c r="AR309" s="24">
        <v>0</v>
      </c>
      <c r="AS309" s="86">
        <v>4</v>
      </c>
      <c r="AT309" s="86">
        <v>1</v>
      </c>
      <c r="AU309" s="86">
        <v>0</v>
      </c>
      <c r="AV309" s="86">
        <v>0</v>
      </c>
      <c r="AW309" s="82">
        <v>0</v>
      </c>
      <c r="AX309" s="21">
        <v>1</v>
      </c>
      <c r="AY309" s="28"/>
      <c r="AZ309" s="29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28"/>
      <c r="HV309" s="28"/>
      <c r="HW309" s="28"/>
      <c r="HX309" s="28"/>
      <c r="HY309" s="28"/>
      <c r="HZ309" s="28"/>
      <c r="IA309" s="28"/>
      <c r="IB309" s="28"/>
      <c r="IC309" s="28"/>
      <c r="ID309" s="28"/>
      <c r="IE309" s="28"/>
      <c r="IF309" s="28"/>
      <c r="IG309" s="28"/>
      <c r="IH309" s="28"/>
      <c r="II309" s="28"/>
      <c r="IJ309" s="28"/>
      <c r="IK309" s="28"/>
      <c r="IL309" s="28"/>
      <c r="IM309" s="28"/>
      <c r="IN309" s="28"/>
      <c r="IO309" s="28"/>
      <c r="IP309" s="28"/>
      <c r="IQ309" s="28"/>
      <c r="IR309" s="28"/>
      <c r="IS309" s="28"/>
      <c r="IT309" s="28"/>
      <c r="IU309" s="28"/>
    </row>
    <row r="310" spans="1:255" s="32" customFormat="1" ht="13.2">
      <c r="A310" s="82">
        <v>23583</v>
      </c>
      <c r="B310" s="83" t="s">
        <v>507</v>
      </c>
      <c r="C310" s="84" t="s">
        <v>508</v>
      </c>
      <c r="D310" s="83">
        <v>501</v>
      </c>
      <c r="E310" s="83">
        <v>5</v>
      </c>
      <c r="F310" s="83">
        <v>0</v>
      </c>
      <c r="G310" s="83">
        <v>1</v>
      </c>
      <c r="H310" s="83">
        <v>1</v>
      </c>
      <c r="I310" s="83">
        <v>1</v>
      </c>
      <c r="J310" s="83">
        <v>100000</v>
      </c>
      <c r="K310" s="83">
        <v>0</v>
      </c>
      <c r="L310" s="83">
        <v>100000</v>
      </c>
      <c r="M310" s="83">
        <v>1</v>
      </c>
      <c r="N310" s="83">
        <v>1</v>
      </c>
      <c r="O310" s="83">
        <v>0</v>
      </c>
      <c r="P310" s="83">
        <v>0</v>
      </c>
      <c r="Q310" s="83">
        <v>0</v>
      </c>
      <c r="R310" s="83">
        <v>0</v>
      </c>
      <c r="S310" s="83">
        <v>0</v>
      </c>
      <c r="T310" s="83">
        <v>0</v>
      </c>
      <c r="U310" s="83">
        <v>5</v>
      </c>
      <c r="V310" s="85">
        <v>2</v>
      </c>
      <c r="W310" s="83">
        <v>1</v>
      </c>
      <c r="X310" s="83">
        <v>0</v>
      </c>
      <c r="Y310" s="83">
        <v>18</v>
      </c>
      <c r="Z310" s="83">
        <v>0</v>
      </c>
      <c r="AA310" s="83">
        <v>3</v>
      </c>
      <c r="AB310" s="83">
        <v>0</v>
      </c>
      <c r="AC310" s="83">
        <v>0</v>
      </c>
      <c r="AD310" s="83">
        <v>0</v>
      </c>
      <c r="AE310" s="86" t="s">
        <v>69</v>
      </c>
      <c r="AF310" s="86" t="s">
        <v>509</v>
      </c>
      <c r="AG310" s="83">
        <v>0</v>
      </c>
      <c r="AH310" s="82">
        <v>23583</v>
      </c>
      <c r="AI310" s="83">
        <v>0</v>
      </c>
      <c r="AJ310" s="83">
        <v>1</v>
      </c>
      <c r="AK310" s="83"/>
      <c r="AL310" s="82">
        <v>23583</v>
      </c>
      <c r="AM310" s="86">
        <v>0</v>
      </c>
      <c r="AN310" s="144">
        <v>1</v>
      </c>
      <c r="AO310" s="144">
        <v>1</v>
      </c>
      <c r="AP310" s="86">
        <v>0</v>
      </c>
      <c r="AQ310" s="86">
        <v>18000</v>
      </c>
      <c r="AR310" s="24">
        <v>0</v>
      </c>
      <c r="AS310" s="86">
        <v>4</v>
      </c>
      <c r="AT310" s="86">
        <v>1</v>
      </c>
      <c r="AU310" s="86">
        <v>0</v>
      </c>
      <c r="AV310" s="86">
        <v>0</v>
      </c>
      <c r="AW310" s="82">
        <v>0</v>
      </c>
      <c r="AX310" s="21">
        <v>1</v>
      </c>
      <c r="AY310" s="28"/>
      <c r="AZ310" s="29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28"/>
      <c r="HV310" s="28"/>
      <c r="HW310" s="28"/>
      <c r="HX310" s="28"/>
      <c r="HY310" s="28"/>
      <c r="HZ310" s="28"/>
      <c r="IA310" s="28"/>
      <c r="IB310" s="28"/>
      <c r="IC310" s="28"/>
      <c r="ID310" s="28"/>
      <c r="IE310" s="28"/>
      <c r="IF310" s="28"/>
      <c r="IG310" s="28"/>
      <c r="IH310" s="28"/>
      <c r="II310" s="28"/>
      <c r="IJ310" s="28"/>
      <c r="IK310" s="28"/>
      <c r="IL310" s="28"/>
      <c r="IM310" s="28"/>
      <c r="IN310" s="28"/>
      <c r="IO310" s="28"/>
      <c r="IP310" s="28"/>
      <c r="IQ310" s="28"/>
      <c r="IR310" s="28"/>
      <c r="IS310" s="28"/>
      <c r="IT310" s="28"/>
      <c r="IU310" s="28"/>
    </row>
    <row r="311" spans="1:255" s="32" customFormat="1" ht="13.2">
      <c r="A311" s="82">
        <v>23584</v>
      </c>
      <c r="B311" s="83" t="s">
        <v>510</v>
      </c>
      <c r="C311" s="84" t="s">
        <v>511</v>
      </c>
      <c r="D311" s="83">
        <v>501</v>
      </c>
      <c r="E311" s="83">
        <v>5</v>
      </c>
      <c r="F311" s="83">
        <v>0</v>
      </c>
      <c r="G311" s="83">
        <v>1</v>
      </c>
      <c r="H311" s="83">
        <v>1</v>
      </c>
      <c r="I311" s="83">
        <v>1</v>
      </c>
      <c r="J311" s="83">
        <v>100000</v>
      </c>
      <c r="K311" s="83">
        <v>0</v>
      </c>
      <c r="L311" s="83">
        <v>100000</v>
      </c>
      <c r="M311" s="83">
        <v>1</v>
      </c>
      <c r="N311" s="83">
        <v>1</v>
      </c>
      <c r="O311" s="83">
        <v>0</v>
      </c>
      <c r="P311" s="83">
        <v>0</v>
      </c>
      <c r="Q311" s="83">
        <v>0</v>
      </c>
      <c r="R311" s="83">
        <v>0</v>
      </c>
      <c r="S311" s="83">
        <v>0</v>
      </c>
      <c r="T311" s="83">
        <v>0</v>
      </c>
      <c r="U311" s="83">
        <v>5</v>
      </c>
      <c r="V311" s="85">
        <v>2</v>
      </c>
      <c r="W311" s="83">
        <v>1</v>
      </c>
      <c r="X311" s="83">
        <v>0</v>
      </c>
      <c r="Y311" s="83">
        <v>18</v>
      </c>
      <c r="Z311" s="83">
        <v>0</v>
      </c>
      <c r="AA311" s="83">
        <v>10</v>
      </c>
      <c r="AB311" s="83">
        <v>0</v>
      </c>
      <c r="AC311" s="83">
        <v>0</v>
      </c>
      <c r="AD311" s="83">
        <v>0</v>
      </c>
      <c r="AE311" s="86" t="s">
        <v>69</v>
      </c>
      <c r="AF311" s="86" t="s">
        <v>210</v>
      </c>
      <c r="AG311" s="83">
        <v>0</v>
      </c>
      <c r="AH311" s="82">
        <v>23584</v>
      </c>
      <c r="AI311" s="83">
        <v>0</v>
      </c>
      <c r="AJ311" s="83">
        <v>1</v>
      </c>
      <c r="AK311" s="83"/>
      <c r="AL311" s="82">
        <v>23584</v>
      </c>
      <c r="AM311" s="86">
        <v>0</v>
      </c>
      <c r="AN311" s="144">
        <v>1</v>
      </c>
      <c r="AO311" s="144">
        <v>1</v>
      </c>
      <c r="AP311" s="86">
        <v>0</v>
      </c>
      <c r="AQ311" s="86">
        <v>18000</v>
      </c>
      <c r="AR311" s="24">
        <v>0</v>
      </c>
      <c r="AS311" s="86">
        <v>4</v>
      </c>
      <c r="AT311" s="86">
        <v>1</v>
      </c>
      <c r="AU311" s="86">
        <v>0</v>
      </c>
      <c r="AV311" s="86">
        <v>0</v>
      </c>
      <c r="AW311" s="82">
        <v>0</v>
      </c>
      <c r="AX311" s="21">
        <v>1</v>
      </c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28"/>
      <c r="HV311" s="28"/>
      <c r="HW311" s="28"/>
      <c r="HX311" s="28"/>
      <c r="HY311" s="28"/>
      <c r="HZ311" s="28"/>
      <c r="IA311" s="28"/>
      <c r="IB311" s="28"/>
      <c r="IC311" s="28"/>
      <c r="ID311" s="28"/>
      <c r="IE311" s="28"/>
      <c r="IF311" s="28"/>
      <c r="IG311" s="28"/>
      <c r="IH311" s="28"/>
      <c r="II311" s="28"/>
      <c r="IJ311" s="28"/>
      <c r="IK311" s="28"/>
      <c r="IL311" s="28"/>
      <c r="IM311" s="28"/>
      <c r="IN311" s="28"/>
      <c r="IO311" s="28"/>
      <c r="IP311" s="28"/>
      <c r="IQ311" s="28"/>
      <c r="IR311" s="28"/>
      <c r="IS311" s="28"/>
      <c r="IT311" s="28"/>
      <c r="IU311" s="28"/>
    </row>
    <row r="312" spans="1:255" s="32" customFormat="1" ht="13.2">
      <c r="A312" s="82">
        <v>23585</v>
      </c>
      <c r="B312" s="83" t="s">
        <v>512</v>
      </c>
      <c r="C312" s="84" t="s">
        <v>513</v>
      </c>
      <c r="D312" s="83">
        <v>501</v>
      </c>
      <c r="E312" s="83">
        <v>5</v>
      </c>
      <c r="F312" s="83">
        <v>0</v>
      </c>
      <c r="G312" s="83">
        <v>1</v>
      </c>
      <c r="H312" s="83">
        <v>1</v>
      </c>
      <c r="I312" s="83">
        <v>1</v>
      </c>
      <c r="J312" s="83">
        <v>100000</v>
      </c>
      <c r="K312" s="83">
        <v>0</v>
      </c>
      <c r="L312" s="83">
        <v>100000</v>
      </c>
      <c r="M312" s="83">
        <v>1</v>
      </c>
      <c r="N312" s="83">
        <v>1</v>
      </c>
      <c r="O312" s="83">
        <v>0</v>
      </c>
      <c r="P312" s="83">
        <v>0</v>
      </c>
      <c r="Q312" s="83">
        <v>0</v>
      </c>
      <c r="R312" s="83">
        <v>0</v>
      </c>
      <c r="S312" s="83">
        <v>0</v>
      </c>
      <c r="T312" s="83">
        <v>0</v>
      </c>
      <c r="U312" s="83">
        <v>5</v>
      </c>
      <c r="V312" s="85">
        <v>2</v>
      </c>
      <c r="W312" s="83">
        <v>1</v>
      </c>
      <c r="X312" s="83">
        <v>0</v>
      </c>
      <c r="Y312" s="83">
        <v>18</v>
      </c>
      <c r="Z312" s="83">
        <v>0</v>
      </c>
      <c r="AA312" s="83">
        <v>11</v>
      </c>
      <c r="AB312" s="83">
        <v>0</v>
      </c>
      <c r="AC312" s="83">
        <v>0</v>
      </c>
      <c r="AD312" s="83">
        <v>0</v>
      </c>
      <c r="AE312" s="86" t="s">
        <v>69</v>
      </c>
      <c r="AF312" s="86" t="s">
        <v>210</v>
      </c>
      <c r="AG312" s="83">
        <v>0</v>
      </c>
      <c r="AH312" s="82">
        <v>23585</v>
      </c>
      <c r="AI312" s="83">
        <v>0</v>
      </c>
      <c r="AJ312" s="83">
        <v>1</v>
      </c>
      <c r="AK312" s="83"/>
      <c r="AL312" s="82">
        <v>23585</v>
      </c>
      <c r="AM312" s="86">
        <v>0</v>
      </c>
      <c r="AN312" s="144">
        <v>1</v>
      </c>
      <c r="AO312" s="144">
        <v>1</v>
      </c>
      <c r="AP312" s="86">
        <v>0</v>
      </c>
      <c r="AQ312" s="86">
        <v>18000</v>
      </c>
      <c r="AR312" s="24">
        <v>0</v>
      </c>
      <c r="AS312" s="86">
        <v>4</v>
      </c>
      <c r="AT312" s="86">
        <v>1</v>
      </c>
      <c r="AU312" s="86">
        <v>0</v>
      </c>
      <c r="AV312" s="86">
        <v>0</v>
      </c>
      <c r="AW312" s="82">
        <v>0</v>
      </c>
      <c r="AX312" s="21">
        <v>1</v>
      </c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28"/>
      <c r="HV312" s="28"/>
      <c r="HW312" s="28"/>
      <c r="HX312" s="28"/>
      <c r="HY312" s="28"/>
      <c r="HZ312" s="28"/>
      <c r="IA312" s="28"/>
      <c r="IB312" s="28"/>
      <c r="IC312" s="28"/>
      <c r="ID312" s="28"/>
      <c r="IE312" s="28"/>
      <c r="IF312" s="28"/>
      <c r="IG312" s="28"/>
      <c r="IH312" s="28"/>
      <c r="II312" s="28"/>
      <c r="IJ312" s="28"/>
      <c r="IK312" s="28"/>
      <c r="IL312" s="28"/>
      <c r="IM312" s="28"/>
      <c r="IN312" s="28"/>
      <c r="IO312" s="28"/>
      <c r="IP312" s="28"/>
      <c r="IQ312" s="28"/>
      <c r="IR312" s="28"/>
      <c r="IS312" s="28"/>
      <c r="IT312" s="28"/>
      <c r="IU312" s="28"/>
    </row>
    <row r="313" spans="1:255" s="32" customFormat="1" ht="13.2">
      <c r="A313" s="82">
        <v>23586</v>
      </c>
      <c r="B313" s="83" t="s">
        <v>495</v>
      </c>
      <c r="C313" s="84" t="s">
        <v>514</v>
      </c>
      <c r="D313" s="83">
        <v>501</v>
      </c>
      <c r="E313" s="83">
        <v>5</v>
      </c>
      <c r="F313" s="83">
        <v>0</v>
      </c>
      <c r="G313" s="83">
        <v>1</v>
      </c>
      <c r="H313" s="83">
        <v>1</v>
      </c>
      <c r="I313" s="83">
        <v>1</v>
      </c>
      <c r="J313" s="83">
        <v>100000</v>
      </c>
      <c r="K313" s="83">
        <v>0</v>
      </c>
      <c r="L313" s="83">
        <v>100000</v>
      </c>
      <c r="M313" s="83">
        <v>1</v>
      </c>
      <c r="N313" s="83">
        <v>1</v>
      </c>
      <c r="O313" s="83">
        <v>0</v>
      </c>
      <c r="P313" s="83">
        <v>0</v>
      </c>
      <c r="Q313" s="83">
        <v>0</v>
      </c>
      <c r="R313" s="83">
        <v>0</v>
      </c>
      <c r="S313" s="83">
        <v>0</v>
      </c>
      <c r="T313" s="83">
        <v>0</v>
      </c>
      <c r="U313" s="83">
        <v>5</v>
      </c>
      <c r="V313" s="85">
        <v>2</v>
      </c>
      <c r="W313" s="83">
        <v>1</v>
      </c>
      <c r="X313" s="83">
        <v>0</v>
      </c>
      <c r="Y313" s="83">
        <v>18</v>
      </c>
      <c r="Z313" s="83">
        <v>0</v>
      </c>
      <c r="AA313" s="83">
        <v>12</v>
      </c>
      <c r="AB313" s="83">
        <v>0</v>
      </c>
      <c r="AC313" s="83">
        <v>0</v>
      </c>
      <c r="AD313" s="83">
        <v>0</v>
      </c>
      <c r="AE313" s="86" t="s">
        <v>69</v>
      </c>
      <c r="AF313" s="86" t="s">
        <v>210</v>
      </c>
      <c r="AG313" s="83">
        <v>0</v>
      </c>
      <c r="AH313" s="82">
        <v>23586</v>
      </c>
      <c r="AI313" s="83">
        <v>0</v>
      </c>
      <c r="AJ313" s="83">
        <v>1</v>
      </c>
      <c r="AK313" s="83"/>
      <c r="AL313" s="82">
        <v>23586</v>
      </c>
      <c r="AM313" s="86">
        <v>0</v>
      </c>
      <c r="AN313" s="144">
        <v>1</v>
      </c>
      <c r="AO313" s="144">
        <v>1</v>
      </c>
      <c r="AP313" s="86">
        <v>0</v>
      </c>
      <c r="AQ313" s="86">
        <v>18000</v>
      </c>
      <c r="AR313" s="24">
        <v>0</v>
      </c>
      <c r="AS313" s="86">
        <v>4</v>
      </c>
      <c r="AT313" s="86">
        <v>1</v>
      </c>
      <c r="AU313" s="86">
        <v>0</v>
      </c>
      <c r="AV313" s="86">
        <v>0</v>
      </c>
      <c r="AW313" s="82">
        <v>0</v>
      </c>
      <c r="AX313" s="21">
        <v>1</v>
      </c>
      <c r="AY313" s="28"/>
      <c r="AZ313" s="29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28"/>
      <c r="HV313" s="28"/>
      <c r="HW313" s="28"/>
      <c r="HX313" s="28"/>
      <c r="HY313" s="28"/>
      <c r="HZ313" s="28"/>
      <c r="IA313" s="28"/>
      <c r="IB313" s="28"/>
      <c r="IC313" s="28"/>
      <c r="ID313" s="28"/>
      <c r="IE313" s="28"/>
      <c r="IF313" s="28"/>
      <c r="IG313" s="28"/>
      <c r="IH313" s="28"/>
      <c r="II313" s="28"/>
      <c r="IJ313" s="28"/>
      <c r="IK313" s="28"/>
      <c r="IL313" s="28"/>
      <c r="IM313" s="28"/>
      <c r="IN313" s="28"/>
      <c r="IO313" s="28"/>
      <c r="IP313" s="28"/>
      <c r="IQ313" s="28"/>
      <c r="IR313" s="28"/>
      <c r="IS313" s="28"/>
      <c r="IT313" s="28"/>
      <c r="IU313" s="28"/>
    </row>
    <row r="314" spans="1:255" s="32" customFormat="1" ht="13.2">
      <c r="A314" s="82">
        <v>23587</v>
      </c>
      <c r="B314" s="83" t="s">
        <v>515</v>
      </c>
      <c r="C314" s="84" t="s">
        <v>516</v>
      </c>
      <c r="D314" s="83">
        <v>501</v>
      </c>
      <c r="E314" s="83">
        <v>5</v>
      </c>
      <c r="F314" s="83">
        <v>0</v>
      </c>
      <c r="G314" s="83">
        <v>1</v>
      </c>
      <c r="H314" s="83">
        <v>1</v>
      </c>
      <c r="I314" s="83">
        <v>1</v>
      </c>
      <c r="J314" s="83">
        <v>100000</v>
      </c>
      <c r="K314" s="83">
        <v>0</v>
      </c>
      <c r="L314" s="83">
        <v>100000</v>
      </c>
      <c r="M314" s="83">
        <v>1</v>
      </c>
      <c r="N314" s="83">
        <v>1</v>
      </c>
      <c r="O314" s="83">
        <v>0</v>
      </c>
      <c r="P314" s="83">
        <v>0</v>
      </c>
      <c r="Q314" s="83">
        <v>0</v>
      </c>
      <c r="R314" s="83">
        <v>0</v>
      </c>
      <c r="S314" s="83">
        <v>0</v>
      </c>
      <c r="T314" s="83">
        <v>0</v>
      </c>
      <c r="U314" s="83">
        <v>5</v>
      </c>
      <c r="V314" s="85">
        <v>2</v>
      </c>
      <c r="W314" s="83">
        <v>1</v>
      </c>
      <c r="X314" s="83">
        <v>0</v>
      </c>
      <c r="Y314" s="83">
        <v>18</v>
      </c>
      <c r="Z314" s="83">
        <v>0</v>
      </c>
      <c r="AA314" s="83">
        <v>13</v>
      </c>
      <c r="AB314" s="83">
        <v>0</v>
      </c>
      <c r="AC314" s="83">
        <v>0</v>
      </c>
      <c r="AD314" s="83">
        <v>0</v>
      </c>
      <c r="AE314" s="86" t="s">
        <v>69</v>
      </c>
      <c r="AF314" s="86" t="s">
        <v>210</v>
      </c>
      <c r="AG314" s="83">
        <v>0</v>
      </c>
      <c r="AH314" s="82">
        <v>23587</v>
      </c>
      <c r="AI314" s="83">
        <v>0</v>
      </c>
      <c r="AJ314" s="83">
        <v>1</v>
      </c>
      <c r="AK314" s="83"/>
      <c r="AL314" s="82">
        <v>23584</v>
      </c>
      <c r="AM314" s="86">
        <v>0</v>
      </c>
      <c r="AN314" s="144">
        <v>1</v>
      </c>
      <c r="AO314" s="144">
        <v>1</v>
      </c>
      <c r="AP314" s="86">
        <v>0</v>
      </c>
      <c r="AQ314" s="86">
        <v>18000</v>
      </c>
      <c r="AR314" s="24">
        <v>0</v>
      </c>
      <c r="AS314" s="86">
        <v>4</v>
      </c>
      <c r="AT314" s="86">
        <v>1</v>
      </c>
      <c r="AU314" s="86">
        <v>0</v>
      </c>
      <c r="AV314" s="86">
        <v>0</v>
      </c>
      <c r="AW314" s="82">
        <v>0</v>
      </c>
      <c r="AX314" s="21">
        <v>1</v>
      </c>
      <c r="AY314" s="28"/>
      <c r="AZ314" s="29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28"/>
      <c r="HV314" s="28"/>
      <c r="HW314" s="28"/>
      <c r="HX314" s="28"/>
      <c r="HY314" s="28"/>
      <c r="HZ314" s="28"/>
      <c r="IA314" s="28"/>
      <c r="IB314" s="28"/>
      <c r="IC314" s="28"/>
      <c r="ID314" s="28"/>
      <c r="IE314" s="28"/>
      <c r="IF314" s="28"/>
      <c r="IG314" s="28"/>
      <c r="IH314" s="28"/>
      <c r="II314" s="28"/>
      <c r="IJ314" s="28"/>
      <c r="IK314" s="28"/>
      <c r="IL314" s="28"/>
      <c r="IM314" s="28"/>
      <c r="IN314" s="28"/>
      <c r="IO314" s="28"/>
      <c r="IP314" s="28"/>
      <c r="IQ314" s="28"/>
      <c r="IR314" s="28"/>
      <c r="IS314" s="28"/>
      <c r="IT314" s="28"/>
      <c r="IU314" s="28"/>
    </row>
    <row r="315" spans="1:255" s="32" customFormat="1" ht="15.6">
      <c r="A315" s="82">
        <v>23588</v>
      </c>
      <c r="B315" s="83" t="s">
        <v>517</v>
      </c>
      <c r="C315" s="84" t="s">
        <v>518</v>
      </c>
      <c r="D315" s="83">
        <v>501</v>
      </c>
      <c r="E315" s="83">
        <v>5</v>
      </c>
      <c r="F315" s="83">
        <v>0</v>
      </c>
      <c r="G315" s="83">
        <v>1</v>
      </c>
      <c r="H315" s="83">
        <v>1</v>
      </c>
      <c r="I315" s="83">
        <v>1</v>
      </c>
      <c r="J315" s="83">
        <v>100000</v>
      </c>
      <c r="K315" s="83">
        <v>0</v>
      </c>
      <c r="L315" s="83">
        <v>100000</v>
      </c>
      <c r="M315" s="83">
        <v>1</v>
      </c>
      <c r="N315" s="83">
        <v>1</v>
      </c>
      <c r="O315" s="83">
        <v>0</v>
      </c>
      <c r="P315" s="83">
        <v>0</v>
      </c>
      <c r="Q315" s="83">
        <v>0</v>
      </c>
      <c r="R315" s="83">
        <v>0</v>
      </c>
      <c r="S315" s="83">
        <v>0</v>
      </c>
      <c r="T315" s="83">
        <v>0</v>
      </c>
      <c r="U315" s="83">
        <v>5</v>
      </c>
      <c r="V315" s="85">
        <v>2</v>
      </c>
      <c r="W315" s="83">
        <v>1</v>
      </c>
      <c r="X315" s="83">
        <v>0</v>
      </c>
      <c r="Y315" s="83">
        <v>18</v>
      </c>
      <c r="Z315" s="83">
        <v>0</v>
      </c>
      <c r="AA315" s="83">
        <v>14</v>
      </c>
      <c r="AB315" s="83">
        <v>0</v>
      </c>
      <c r="AC315" s="83">
        <v>0</v>
      </c>
      <c r="AD315" s="83">
        <v>0</v>
      </c>
      <c r="AE315" s="86" t="s">
        <v>69</v>
      </c>
      <c r="AF315" s="86" t="s">
        <v>210</v>
      </c>
      <c r="AG315" s="83">
        <v>0</v>
      </c>
      <c r="AH315" s="82">
        <v>23588</v>
      </c>
      <c r="AI315" s="83">
        <v>0</v>
      </c>
      <c r="AJ315" s="83">
        <v>1</v>
      </c>
      <c r="AK315" s="83"/>
      <c r="AL315" s="82">
        <v>23585</v>
      </c>
      <c r="AM315" s="86">
        <v>0</v>
      </c>
      <c r="AN315" s="144">
        <v>1</v>
      </c>
      <c r="AO315" s="144">
        <v>1</v>
      </c>
      <c r="AP315" s="86">
        <v>0</v>
      </c>
      <c r="AQ315" s="86">
        <v>18000</v>
      </c>
      <c r="AR315" s="24">
        <v>0</v>
      </c>
      <c r="AS315" s="86">
        <v>4</v>
      </c>
      <c r="AT315" s="86">
        <v>1</v>
      </c>
      <c r="AU315" s="86">
        <v>0</v>
      </c>
      <c r="AV315" s="86">
        <v>0</v>
      </c>
      <c r="AW315" s="82">
        <v>0</v>
      </c>
      <c r="AX315" s="21">
        <v>1</v>
      </c>
      <c r="AY315" s="28"/>
      <c r="AZ315" s="29"/>
      <c r="BA315" s="28"/>
      <c r="BB315" s="28"/>
      <c r="BC315" s="54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28"/>
      <c r="HV315" s="28"/>
      <c r="HW315" s="28"/>
      <c r="HX315" s="28"/>
      <c r="HY315" s="28"/>
      <c r="HZ315" s="28"/>
      <c r="IA315" s="28"/>
      <c r="IB315" s="28"/>
      <c r="IC315" s="28"/>
      <c r="ID315" s="28"/>
      <c r="IE315" s="28"/>
      <c r="IF315" s="28"/>
      <c r="IG315" s="28"/>
      <c r="IH315" s="28"/>
      <c r="II315" s="28"/>
      <c r="IJ315" s="28"/>
      <c r="IK315" s="28"/>
      <c r="IL315" s="28"/>
      <c r="IM315" s="28"/>
      <c r="IN315" s="28"/>
      <c r="IO315" s="28"/>
      <c r="IP315" s="28"/>
      <c r="IQ315" s="28"/>
      <c r="IR315" s="28"/>
      <c r="IS315" s="28"/>
      <c r="IT315" s="28"/>
      <c r="IU315" s="28"/>
    </row>
    <row r="316" spans="1:255" s="32" customFormat="1" ht="13.2">
      <c r="A316" s="82">
        <v>23589</v>
      </c>
      <c r="B316" s="83" t="s">
        <v>519</v>
      </c>
      <c r="C316" s="84" t="s">
        <v>520</v>
      </c>
      <c r="D316" s="83">
        <v>501</v>
      </c>
      <c r="E316" s="83">
        <v>5</v>
      </c>
      <c r="F316" s="83">
        <v>0</v>
      </c>
      <c r="G316" s="83">
        <v>1</v>
      </c>
      <c r="H316" s="83">
        <v>1</v>
      </c>
      <c r="I316" s="83">
        <v>1</v>
      </c>
      <c r="J316" s="83">
        <v>100000</v>
      </c>
      <c r="K316" s="83">
        <v>0</v>
      </c>
      <c r="L316" s="83">
        <v>100000</v>
      </c>
      <c r="M316" s="83">
        <v>1</v>
      </c>
      <c r="N316" s="83">
        <v>1</v>
      </c>
      <c r="O316" s="83">
        <v>0</v>
      </c>
      <c r="P316" s="83">
        <v>0</v>
      </c>
      <c r="Q316" s="83">
        <v>0</v>
      </c>
      <c r="R316" s="83">
        <v>0</v>
      </c>
      <c r="S316" s="83">
        <v>0</v>
      </c>
      <c r="T316" s="83">
        <v>0</v>
      </c>
      <c r="U316" s="83">
        <v>5</v>
      </c>
      <c r="V316" s="85">
        <v>2</v>
      </c>
      <c r="W316" s="83">
        <v>1</v>
      </c>
      <c r="X316" s="83">
        <v>0</v>
      </c>
      <c r="Y316" s="83">
        <v>18</v>
      </c>
      <c r="Z316" s="83">
        <v>0</v>
      </c>
      <c r="AA316" s="83">
        <v>15</v>
      </c>
      <c r="AB316" s="83">
        <v>0</v>
      </c>
      <c r="AC316" s="83">
        <v>0</v>
      </c>
      <c r="AD316" s="83">
        <v>0</v>
      </c>
      <c r="AE316" s="86" t="s">
        <v>69</v>
      </c>
      <c r="AF316" s="86" t="s">
        <v>210</v>
      </c>
      <c r="AG316" s="83">
        <v>0</v>
      </c>
      <c r="AH316" s="82">
        <v>23589</v>
      </c>
      <c r="AI316" s="83">
        <v>0</v>
      </c>
      <c r="AJ316" s="83">
        <v>1</v>
      </c>
      <c r="AK316" s="83"/>
      <c r="AL316" s="82">
        <v>23586</v>
      </c>
      <c r="AM316" s="86">
        <v>0</v>
      </c>
      <c r="AN316" s="144">
        <v>1</v>
      </c>
      <c r="AO316" s="144">
        <v>1</v>
      </c>
      <c r="AP316" s="86">
        <v>0</v>
      </c>
      <c r="AQ316" s="86">
        <v>18000</v>
      </c>
      <c r="AR316" s="24">
        <v>0</v>
      </c>
      <c r="AS316" s="86">
        <v>4</v>
      </c>
      <c r="AT316" s="86">
        <v>1</v>
      </c>
      <c r="AU316" s="86">
        <v>0</v>
      </c>
      <c r="AV316" s="86">
        <v>0</v>
      </c>
      <c r="AW316" s="82">
        <v>0</v>
      </c>
      <c r="AX316" s="21">
        <v>1</v>
      </c>
      <c r="AY316" s="28"/>
      <c r="AZ316" s="29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28"/>
      <c r="HV316" s="28"/>
      <c r="HW316" s="28"/>
      <c r="HX316" s="28"/>
      <c r="HY316" s="28"/>
      <c r="HZ316" s="28"/>
      <c r="IA316" s="28"/>
      <c r="IB316" s="28"/>
      <c r="IC316" s="28"/>
      <c r="ID316" s="28"/>
      <c r="IE316" s="28"/>
      <c r="IF316" s="28"/>
      <c r="IG316" s="28"/>
      <c r="IH316" s="28"/>
      <c r="II316" s="28"/>
      <c r="IJ316" s="28"/>
      <c r="IK316" s="28"/>
      <c r="IL316" s="28"/>
      <c r="IM316" s="28"/>
      <c r="IN316" s="28"/>
      <c r="IO316" s="28"/>
      <c r="IP316" s="28"/>
      <c r="IQ316" s="28"/>
      <c r="IR316" s="28"/>
      <c r="IS316" s="28"/>
      <c r="IT316" s="28"/>
      <c r="IU316" s="28"/>
    </row>
    <row r="317" spans="1:255" s="32" customFormat="1" ht="13.2">
      <c r="A317" s="82">
        <v>23590</v>
      </c>
      <c r="B317" s="83" t="s">
        <v>521</v>
      </c>
      <c r="C317" s="84" t="s">
        <v>522</v>
      </c>
      <c r="D317" s="83">
        <v>501</v>
      </c>
      <c r="E317" s="83">
        <v>5</v>
      </c>
      <c r="F317" s="83">
        <v>0</v>
      </c>
      <c r="G317" s="83">
        <v>1</v>
      </c>
      <c r="H317" s="83">
        <v>1</v>
      </c>
      <c r="I317" s="83">
        <v>1</v>
      </c>
      <c r="J317" s="83">
        <v>100000</v>
      </c>
      <c r="K317" s="83">
        <v>0</v>
      </c>
      <c r="L317" s="83">
        <v>100000</v>
      </c>
      <c r="M317" s="83">
        <v>1</v>
      </c>
      <c r="N317" s="83">
        <v>1</v>
      </c>
      <c r="O317" s="83">
        <v>0</v>
      </c>
      <c r="P317" s="83">
        <v>0</v>
      </c>
      <c r="Q317" s="83">
        <v>0</v>
      </c>
      <c r="R317" s="83">
        <v>0</v>
      </c>
      <c r="S317" s="83">
        <v>0</v>
      </c>
      <c r="T317" s="83">
        <v>0</v>
      </c>
      <c r="U317" s="83">
        <v>5</v>
      </c>
      <c r="V317" s="85">
        <v>2</v>
      </c>
      <c r="W317" s="83">
        <v>1</v>
      </c>
      <c r="X317" s="83">
        <v>0</v>
      </c>
      <c r="Y317" s="83">
        <v>18</v>
      </c>
      <c r="Z317" s="83">
        <v>0</v>
      </c>
      <c r="AA317" s="83">
        <v>16</v>
      </c>
      <c r="AB317" s="83">
        <v>0</v>
      </c>
      <c r="AC317" s="83">
        <v>0</v>
      </c>
      <c r="AD317" s="83">
        <v>0</v>
      </c>
      <c r="AE317" s="86" t="s">
        <v>69</v>
      </c>
      <c r="AF317" s="86" t="s">
        <v>210</v>
      </c>
      <c r="AG317" s="83">
        <v>0</v>
      </c>
      <c r="AH317" s="82">
        <v>23590</v>
      </c>
      <c r="AI317" s="83">
        <v>0</v>
      </c>
      <c r="AJ317" s="83">
        <v>1</v>
      </c>
      <c r="AK317" s="83"/>
      <c r="AL317" s="82">
        <v>23590</v>
      </c>
      <c r="AM317" s="86">
        <v>0</v>
      </c>
      <c r="AN317" s="144">
        <v>1</v>
      </c>
      <c r="AO317" s="144">
        <v>1</v>
      </c>
      <c r="AP317" s="86">
        <v>0</v>
      </c>
      <c r="AQ317" s="86">
        <v>18000</v>
      </c>
      <c r="AR317" s="24">
        <v>0</v>
      </c>
      <c r="AS317" s="86">
        <v>4</v>
      </c>
      <c r="AT317" s="86">
        <v>1</v>
      </c>
      <c r="AU317" s="86">
        <v>0</v>
      </c>
      <c r="AV317" s="86">
        <v>0</v>
      </c>
      <c r="AW317" s="82">
        <v>0</v>
      </c>
      <c r="AX317" s="21">
        <v>1</v>
      </c>
      <c r="AY317" s="28"/>
      <c r="AZ317" s="29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28"/>
      <c r="HV317" s="28"/>
      <c r="HW317" s="28"/>
      <c r="HX317" s="28"/>
      <c r="HY317" s="28"/>
      <c r="HZ317" s="28"/>
      <c r="IA317" s="28"/>
      <c r="IB317" s="28"/>
      <c r="IC317" s="28"/>
      <c r="ID317" s="28"/>
      <c r="IE317" s="28"/>
      <c r="IF317" s="28"/>
      <c r="IG317" s="28"/>
      <c r="IH317" s="28"/>
      <c r="II317" s="28"/>
      <c r="IJ317" s="28"/>
      <c r="IK317" s="28"/>
      <c r="IL317" s="28"/>
      <c r="IM317" s="28"/>
      <c r="IN317" s="28"/>
      <c r="IO317" s="28"/>
      <c r="IP317" s="28"/>
      <c r="IQ317" s="28"/>
      <c r="IR317" s="28"/>
      <c r="IS317" s="28"/>
      <c r="IT317" s="28"/>
      <c r="IU317" s="28"/>
    </row>
    <row r="318" spans="1:255" s="32" customFormat="1" ht="13.2">
      <c r="A318" s="82">
        <v>23591</v>
      </c>
      <c r="B318" s="83" t="s">
        <v>523</v>
      </c>
      <c r="C318" s="84" t="s">
        <v>524</v>
      </c>
      <c r="D318" s="83">
        <v>501</v>
      </c>
      <c r="E318" s="83">
        <v>5</v>
      </c>
      <c r="F318" s="83">
        <v>0</v>
      </c>
      <c r="G318" s="83">
        <v>1</v>
      </c>
      <c r="H318" s="83">
        <v>1</v>
      </c>
      <c r="I318" s="83">
        <v>1</v>
      </c>
      <c r="J318" s="83">
        <v>100000</v>
      </c>
      <c r="K318" s="83">
        <v>0</v>
      </c>
      <c r="L318" s="83">
        <v>100000</v>
      </c>
      <c r="M318" s="83">
        <v>1</v>
      </c>
      <c r="N318" s="83">
        <v>1</v>
      </c>
      <c r="O318" s="83">
        <v>0</v>
      </c>
      <c r="P318" s="83">
        <v>0</v>
      </c>
      <c r="Q318" s="83">
        <v>0</v>
      </c>
      <c r="R318" s="83">
        <v>0</v>
      </c>
      <c r="S318" s="83">
        <v>0</v>
      </c>
      <c r="T318" s="83">
        <v>0</v>
      </c>
      <c r="U318" s="83">
        <v>5</v>
      </c>
      <c r="V318" s="85">
        <v>2</v>
      </c>
      <c r="W318" s="83">
        <v>1</v>
      </c>
      <c r="X318" s="83">
        <v>0</v>
      </c>
      <c r="Y318" s="83">
        <v>18</v>
      </c>
      <c r="Z318" s="83">
        <v>0</v>
      </c>
      <c r="AA318" s="83">
        <v>17</v>
      </c>
      <c r="AB318" s="83">
        <v>0</v>
      </c>
      <c r="AC318" s="83">
        <v>0</v>
      </c>
      <c r="AD318" s="83">
        <v>0</v>
      </c>
      <c r="AE318" s="86" t="s">
        <v>69</v>
      </c>
      <c r="AF318" s="86" t="s">
        <v>210</v>
      </c>
      <c r="AG318" s="83">
        <v>0</v>
      </c>
      <c r="AH318" s="82">
        <v>23591</v>
      </c>
      <c r="AI318" s="83">
        <v>0</v>
      </c>
      <c r="AJ318" s="83">
        <v>1</v>
      </c>
      <c r="AK318" s="83"/>
      <c r="AL318" s="82">
        <v>23591</v>
      </c>
      <c r="AM318" s="86">
        <v>0</v>
      </c>
      <c r="AN318" s="144">
        <v>1</v>
      </c>
      <c r="AO318" s="144">
        <v>1</v>
      </c>
      <c r="AP318" s="86">
        <v>0</v>
      </c>
      <c r="AQ318" s="86">
        <v>18000</v>
      </c>
      <c r="AR318" s="24">
        <v>0</v>
      </c>
      <c r="AS318" s="86">
        <v>4</v>
      </c>
      <c r="AT318" s="86">
        <v>1</v>
      </c>
      <c r="AU318" s="86">
        <v>0</v>
      </c>
      <c r="AV318" s="86">
        <v>0</v>
      </c>
      <c r="AW318" s="82">
        <v>0</v>
      </c>
      <c r="AX318" s="21">
        <v>1</v>
      </c>
      <c r="AY318" s="28"/>
      <c r="AZ318" s="29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28"/>
      <c r="HV318" s="28"/>
      <c r="HW318" s="28"/>
      <c r="HX318" s="28"/>
      <c r="HY318" s="28"/>
      <c r="HZ318" s="28"/>
      <c r="IA318" s="28"/>
      <c r="IB318" s="28"/>
      <c r="IC318" s="28"/>
      <c r="ID318" s="28"/>
      <c r="IE318" s="28"/>
      <c r="IF318" s="28"/>
      <c r="IG318" s="28"/>
      <c r="IH318" s="28"/>
      <c r="II318" s="28"/>
      <c r="IJ318" s="28"/>
      <c r="IK318" s="28"/>
      <c r="IL318" s="28"/>
      <c r="IM318" s="28"/>
      <c r="IN318" s="28"/>
      <c r="IO318" s="28"/>
      <c r="IP318" s="28"/>
      <c r="IQ318" s="28"/>
      <c r="IR318" s="28"/>
      <c r="IS318" s="28"/>
      <c r="IT318" s="28"/>
      <c r="IU318" s="28"/>
    </row>
    <row r="319" spans="1:255" s="57" customFormat="1" ht="13.2">
      <c r="A319" s="146">
        <v>23655</v>
      </c>
      <c r="B319" s="147" t="s">
        <v>525</v>
      </c>
      <c r="C319" s="148" t="s">
        <v>526</v>
      </c>
      <c r="D319" s="147">
        <v>502</v>
      </c>
      <c r="E319" s="147">
        <v>4</v>
      </c>
      <c r="F319" s="147">
        <v>0</v>
      </c>
      <c r="G319" s="147">
        <v>1</v>
      </c>
      <c r="H319" s="147">
        <v>1</v>
      </c>
      <c r="I319" s="83">
        <v>1</v>
      </c>
      <c r="J319" s="147">
        <v>100000</v>
      </c>
      <c r="K319" s="147">
        <v>0</v>
      </c>
      <c r="L319" s="147">
        <v>100000</v>
      </c>
      <c r="M319" s="147">
        <v>1</v>
      </c>
      <c r="N319" s="147">
        <v>1</v>
      </c>
      <c r="O319" s="147">
        <v>0</v>
      </c>
      <c r="P319" s="147">
        <v>0</v>
      </c>
      <c r="Q319" s="147">
        <v>0</v>
      </c>
      <c r="R319" s="147">
        <v>0</v>
      </c>
      <c r="S319" s="147">
        <v>0</v>
      </c>
      <c r="T319" s="147">
        <v>0</v>
      </c>
      <c r="U319" s="147">
        <v>5</v>
      </c>
      <c r="V319" s="149">
        <v>2</v>
      </c>
      <c r="W319" s="147">
        <v>1</v>
      </c>
      <c r="X319" s="147">
        <v>0</v>
      </c>
      <c r="Y319" s="147">
        <v>18</v>
      </c>
      <c r="Z319" s="147">
        <v>1</v>
      </c>
      <c r="AA319" s="141">
        <v>1</v>
      </c>
      <c r="AB319" s="147">
        <v>0</v>
      </c>
      <c r="AC319" s="147">
        <v>0</v>
      </c>
      <c r="AD319" s="147">
        <v>0</v>
      </c>
      <c r="AE319" s="150" t="s">
        <v>69</v>
      </c>
      <c r="AF319" s="150" t="s">
        <v>210</v>
      </c>
      <c r="AG319" s="147">
        <v>0</v>
      </c>
      <c r="AH319" s="146">
        <v>23655</v>
      </c>
      <c r="AI319" s="147">
        <v>0</v>
      </c>
      <c r="AJ319" s="147">
        <v>1</v>
      </c>
      <c r="AK319" s="147"/>
      <c r="AL319" s="146">
        <v>23655</v>
      </c>
      <c r="AM319" s="150">
        <v>0</v>
      </c>
      <c r="AN319" s="144">
        <v>1</v>
      </c>
      <c r="AO319" s="144">
        <v>1</v>
      </c>
      <c r="AP319" s="150">
        <v>0</v>
      </c>
      <c r="AQ319" s="150">
        <v>6000</v>
      </c>
      <c r="AR319" s="24">
        <v>0</v>
      </c>
      <c r="AS319" s="150">
        <v>4</v>
      </c>
      <c r="AT319" s="150">
        <v>0</v>
      </c>
      <c r="AU319" s="150">
        <v>0</v>
      </c>
      <c r="AV319" s="150">
        <v>0</v>
      </c>
      <c r="AW319" s="146">
        <v>0</v>
      </c>
      <c r="AX319" s="21">
        <v>0</v>
      </c>
      <c r="AY319" s="55"/>
      <c r="AZ319" s="56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  <c r="FS319" s="55"/>
      <c r="FT319" s="55"/>
      <c r="FU319" s="55"/>
      <c r="FV319" s="55"/>
      <c r="FW319" s="55"/>
      <c r="FX319" s="55"/>
      <c r="FY319" s="55"/>
      <c r="FZ319" s="55"/>
      <c r="GA319" s="55"/>
      <c r="GB319" s="55"/>
      <c r="GC319" s="55"/>
      <c r="GD319" s="55"/>
      <c r="GE319" s="55"/>
      <c r="GF319" s="55"/>
      <c r="GG319" s="55"/>
      <c r="GH319" s="55"/>
      <c r="GI319" s="55"/>
      <c r="GJ319" s="55"/>
      <c r="GK319" s="55"/>
      <c r="GL319" s="55"/>
      <c r="GM319" s="55"/>
      <c r="GN319" s="55"/>
      <c r="GO319" s="55"/>
      <c r="GP319" s="55"/>
      <c r="GQ319" s="55"/>
      <c r="GR319" s="55"/>
      <c r="GS319" s="55"/>
      <c r="GT319" s="55"/>
      <c r="GU319" s="55"/>
      <c r="GV319" s="55"/>
      <c r="GW319" s="55"/>
      <c r="GX319" s="55"/>
      <c r="GY319" s="55"/>
      <c r="GZ319" s="55"/>
      <c r="HA319" s="55"/>
      <c r="HB319" s="55"/>
      <c r="HC319" s="55"/>
      <c r="HD319" s="55"/>
      <c r="HE319" s="55"/>
      <c r="HF319" s="55"/>
      <c r="HG319" s="55"/>
      <c r="HH319" s="55"/>
      <c r="HI319" s="55"/>
      <c r="HJ319" s="55"/>
      <c r="HK319" s="55"/>
      <c r="HL319" s="55"/>
      <c r="HM319" s="55"/>
      <c r="HN319" s="55"/>
      <c r="HO319" s="55"/>
      <c r="HP319" s="55"/>
      <c r="HQ319" s="55"/>
      <c r="HR319" s="55"/>
      <c r="HS319" s="55"/>
      <c r="HT319" s="55"/>
      <c r="HU319" s="55"/>
      <c r="HV319" s="55"/>
      <c r="HW319" s="55"/>
      <c r="HX319" s="55"/>
      <c r="HY319" s="55"/>
      <c r="HZ319" s="55"/>
      <c r="IA319" s="55"/>
      <c r="IB319" s="55"/>
      <c r="IC319" s="55"/>
      <c r="ID319" s="55"/>
      <c r="IE319" s="55"/>
      <c r="IF319" s="55"/>
      <c r="IG319" s="55"/>
      <c r="IH319" s="55"/>
      <c r="II319" s="55"/>
      <c r="IJ319" s="55"/>
      <c r="IK319" s="55"/>
      <c r="IL319" s="55"/>
      <c r="IM319" s="55"/>
      <c r="IN319" s="55"/>
      <c r="IO319" s="55"/>
      <c r="IP319" s="55"/>
      <c r="IQ319" s="55"/>
      <c r="IR319" s="55"/>
      <c r="IS319" s="55"/>
      <c r="IT319" s="55"/>
      <c r="IU319" s="55"/>
    </row>
    <row r="320" spans="1:255" s="57" customFormat="1" ht="13.2">
      <c r="A320" s="146">
        <v>23656</v>
      </c>
      <c r="B320" s="147" t="s">
        <v>527</v>
      </c>
      <c r="C320" s="148" t="s">
        <v>528</v>
      </c>
      <c r="D320" s="147">
        <v>502</v>
      </c>
      <c r="E320" s="147">
        <v>4</v>
      </c>
      <c r="F320" s="147">
        <v>0</v>
      </c>
      <c r="G320" s="147">
        <v>1</v>
      </c>
      <c r="H320" s="147">
        <v>1</v>
      </c>
      <c r="I320" s="83">
        <v>1</v>
      </c>
      <c r="J320" s="147">
        <v>100000</v>
      </c>
      <c r="K320" s="147">
        <v>0</v>
      </c>
      <c r="L320" s="147">
        <v>100000</v>
      </c>
      <c r="M320" s="147">
        <v>1</v>
      </c>
      <c r="N320" s="147">
        <v>1</v>
      </c>
      <c r="O320" s="147">
        <v>0</v>
      </c>
      <c r="P320" s="147">
        <v>0</v>
      </c>
      <c r="Q320" s="147">
        <v>0</v>
      </c>
      <c r="R320" s="147">
        <v>0</v>
      </c>
      <c r="S320" s="147">
        <v>0</v>
      </c>
      <c r="T320" s="147">
        <v>0</v>
      </c>
      <c r="U320" s="147">
        <v>5</v>
      </c>
      <c r="V320" s="149">
        <v>2</v>
      </c>
      <c r="W320" s="147">
        <v>1</v>
      </c>
      <c r="X320" s="147">
        <v>0</v>
      </c>
      <c r="Y320" s="147">
        <v>18</v>
      </c>
      <c r="Z320" s="147">
        <v>1</v>
      </c>
      <c r="AA320" s="141">
        <v>2</v>
      </c>
      <c r="AB320" s="147">
        <v>0</v>
      </c>
      <c r="AC320" s="147">
        <v>0</v>
      </c>
      <c r="AD320" s="147">
        <v>0</v>
      </c>
      <c r="AE320" s="150" t="s">
        <v>69</v>
      </c>
      <c r="AF320" s="150" t="s">
        <v>210</v>
      </c>
      <c r="AG320" s="147">
        <v>0</v>
      </c>
      <c r="AH320" s="146">
        <v>23656</v>
      </c>
      <c r="AI320" s="147">
        <v>0</v>
      </c>
      <c r="AJ320" s="147">
        <v>1</v>
      </c>
      <c r="AK320" s="147"/>
      <c r="AL320" s="146">
        <v>23656</v>
      </c>
      <c r="AM320" s="150">
        <v>0</v>
      </c>
      <c r="AN320" s="144">
        <v>1</v>
      </c>
      <c r="AO320" s="144">
        <v>1</v>
      </c>
      <c r="AP320" s="150">
        <v>0</v>
      </c>
      <c r="AQ320" s="150">
        <v>6000</v>
      </c>
      <c r="AR320" s="24">
        <v>0</v>
      </c>
      <c r="AS320" s="150">
        <v>4</v>
      </c>
      <c r="AT320" s="150">
        <v>0</v>
      </c>
      <c r="AU320" s="150">
        <v>0</v>
      </c>
      <c r="AV320" s="150">
        <v>0</v>
      </c>
      <c r="AW320" s="146">
        <v>0</v>
      </c>
      <c r="AX320" s="21">
        <v>0</v>
      </c>
      <c r="AY320" s="55"/>
      <c r="AZ320" s="56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</row>
    <row r="321" spans="1:255" s="57" customFormat="1" ht="13.2">
      <c r="A321" s="146">
        <v>23657</v>
      </c>
      <c r="B321" s="147" t="s">
        <v>495</v>
      </c>
      <c r="C321" s="148" t="s">
        <v>529</v>
      </c>
      <c r="D321" s="147">
        <v>502</v>
      </c>
      <c r="E321" s="147">
        <v>5</v>
      </c>
      <c r="F321" s="147">
        <v>0</v>
      </c>
      <c r="G321" s="147">
        <v>1</v>
      </c>
      <c r="H321" s="147">
        <v>1</v>
      </c>
      <c r="I321" s="83">
        <v>1</v>
      </c>
      <c r="J321" s="147">
        <v>100000</v>
      </c>
      <c r="K321" s="147">
        <v>0</v>
      </c>
      <c r="L321" s="147">
        <v>100000</v>
      </c>
      <c r="M321" s="147">
        <v>1</v>
      </c>
      <c r="N321" s="147">
        <v>1</v>
      </c>
      <c r="O321" s="147">
        <v>0</v>
      </c>
      <c r="P321" s="147">
        <v>0</v>
      </c>
      <c r="Q321" s="147">
        <v>0</v>
      </c>
      <c r="R321" s="147">
        <v>0</v>
      </c>
      <c r="S321" s="147">
        <v>0</v>
      </c>
      <c r="T321" s="147">
        <v>0</v>
      </c>
      <c r="U321" s="147">
        <v>5</v>
      </c>
      <c r="V321" s="149">
        <v>2</v>
      </c>
      <c r="W321" s="147">
        <v>1</v>
      </c>
      <c r="X321" s="147">
        <v>0</v>
      </c>
      <c r="Y321" s="147">
        <v>18</v>
      </c>
      <c r="Z321" s="147">
        <v>1</v>
      </c>
      <c r="AA321" s="141">
        <v>9</v>
      </c>
      <c r="AB321" s="147">
        <v>0</v>
      </c>
      <c r="AC321" s="147">
        <v>0</v>
      </c>
      <c r="AD321" s="147">
        <v>0</v>
      </c>
      <c r="AE321" s="150" t="s">
        <v>69</v>
      </c>
      <c r="AF321" s="150" t="s">
        <v>210</v>
      </c>
      <c r="AG321" s="147">
        <v>0</v>
      </c>
      <c r="AH321" s="146">
        <v>23657</v>
      </c>
      <c r="AI321" s="147">
        <v>0</v>
      </c>
      <c r="AJ321" s="147">
        <v>1</v>
      </c>
      <c r="AK321" s="147"/>
      <c r="AL321" s="146">
        <v>23657</v>
      </c>
      <c r="AM321" s="150">
        <v>0</v>
      </c>
      <c r="AN321" s="144">
        <v>1</v>
      </c>
      <c r="AO321" s="144">
        <v>1</v>
      </c>
      <c r="AP321" s="150">
        <v>0</v>
      </c>
      <c r="AQ321" s="150">
        <v>6000</v>
      </c>
      <c r="AR321" s="24">
        <v>0</v>
      </c>
      <c r="AS321" s="150">
        <v>4</v>
      </c>
      <c r="AT321" s="150">
        <v>0</v>
      </c>
      <c r="AU321" s="150">
        <v>0</v>
      </c>
      <c r="AV321" s="150">
        <v>0</v>
      </c>
      <c r="AW321" s="146">
        <v>0</v>
      </c>
      <c r="AX321" s="21">
        <v>0</v>
      </c>
      <c r="AY321" s="55"/>
      <c r="AZ321" s="56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/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/>
      <c r="HX321" s="55"/>
      <c r="HY321" s="55"/>
      <c r="HZ321" s="55"/>
      <c r="IA321" s="55"/>
      <c r="IB321" s="55"/>
      <c r="IC321" s="55"/>
      <c r="ID321" s="55"/>
      <c r="IE321" s="55"/>
      <c r="IF321" s="55"/>
      <c r="IG321" s="55"/>
      <c r="IH321" s="55"/>
      <c r="II321" s="55"/>
      <c r="IJ321" s="55"/>
      <c r="IK321" s="55"/>
      <c r="IL321" s="55"/>
      <c r="IM321" s="55"/>
      <c r="IN321" s="55"/>
      <c r="IO321" s="55"/>
      <c r="IP321" s="55"/>
      <c r="IQ321" s="55"/>
      <c r="IR321" s="55"/>
      <c r="IS321" s="55"/>
      <c r="IT321" s="55"/>
      <c r="IU321" s="55"/>
    </row>
    <row r="322" spans="1:255" s="32" customFormat="1" ht="13.2">
      <c r="A322" s="82">
        <v>23658</v>
      </c>
      <c r="B322" s="83" t="s">
        <v>497</v>
      </c>
      <c r="C322" s="84" t="s">
        <v>530</v>
      </c>
      <c r="D322" s="83">
        <v>502</v>
      </c>
      <c r="E322" s="83">
        <v>5</v>
      </c>
      <c r="F322" s="83">
        <v>0</v>
      </c>
      <c r="G322" s="83">
        <v>1</v>
      </c>
      <c r="H322" s="83">
        <v>1</v>
      </c>
      <c r="I322" s="83">
        <v>1</v>
      </c>
      <c r="J322" s="83">
        <v>100000</v>
      </c>
      <c r="K322" s="83">
        <v>0</v>
      </c>
      <c r="L322" s="83">
        <v>100000</v>
      </c>
      <c r="M322" s="83">
        <v>1</v>
      </c>
      <c r="N322" s="83">
        <v>1</v>
      </c>
      <c r="O322" s="83">
        <v>0</v>
      </c>
      <c r="P322" s="83">
        <v>0</v>
      </c>
      <c r="Q322" s="83">
        <v>0</v>
      </c>
      <c r="R322" s="83">
        <v>0</v>
      </c>
      <c r="S322" s="83">
        <v>0</v>
      </c>
      <c r="T322" s="83">
        <v>0</v>
      </c>
      <c r="U322" s="83">
        <v>5</v>
      </c>
      <c r="V322" s="85">
        <v>2</v>
      </c>
      <c r="W322" s="83">
        <v>1</v>
      </c>
      <c r="X322" s="83">
        <v>0</v>
      </c>
      <c r="Y322" s="83">
        <v>18</v>
      </c>
      <c r="Z322" s="83">
        <v>1</v>
      </c>
      <c r="AA322" s="83">
        <v>4</v>
      </c>
      <c r="AB322" s="83">
        <v>0</v>
      </c>
      <c r="AC322" s="83">
        <v>0</v>
      </c>
      <c r="AD322" s="83">
        <v>0</v>
      </c>
      <c r="AE322" s="86" t="s">
        <v>69</v>
      </c>
      <c r="AF322" s="86" t="s">
        <v>210</v>
      </c>
      <c r="AG322" s="83">
        <v>0</v>
      </c>
      <c r="AH322" s="82">
        <v>23658</v>
      </c>
      <c r="AI322" s="83">
        <v>0</v>
      </c>
      <c r="AJ322" s="83">
        <v>1</v>
      </c>
      <c r="AK322" s="83"/>
      <c r="AL322" s="82">
        <v>23658</v>
      </c>
      <c r="AM322" s="86">
        <v>0</v>
      </c>
      <c r="AN322" s="144">
        <v>1</v>
      </c>
      <c r="AO322" s="144">
        <v>1</v>
      </c>
      <c r="AP322" s="86">
        <v>0</v>
      </c>
      <c r="AQ322" s="86">
        <v>18000</v>
      </c>
      <c r="AR322" s="24">
        <v>0</v>
      </c>
      <c r="AS322" s="86">
        <v>4</v>
      </c>
      <c r="AT322" s="86">
        <v>1</v>
      </c>
      <c r="AU322" s="86">
        <v>0</v>
      </c>
      <c r="AV322" s="86">
        <v>0</v>
      </c>
      <c r="AW322" s="82">
        <v>0</v>
      </c>
      <c r="AX322" s="21">
        <v>1</v>
      </c>
      <c r="AY322" s="28"/>
      <c r="AZ322" s="29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28"/>
      <c r="HV322" s="28"/>
      <c r="HW322" s="28"/>
      <c r="HX322" s="28"/>
      <c r="HY322" s="28"/>
      <c r="HZ322" s="28"/>
      <c r="IA322" s="28"/>
      <c r="IB322" s="28"/>
      <c r="IC322" s="28"/>
      <c r="ID322" s="28"/>
      <c r="IE322" s="28"/>
      <c r="IF322" s="28"/>
      <c r="IG322" s="28"/>
      <c r="IH322" s="28"/>
      <c r="II322" s="28"/>
      <c r="IJ322" s="28"/>
      <c r="IK322" s="28"/>
      <c r="IL322" s="28"/>
      <c r="IM322" s="28"/>
      <c r="IN322" s="28"/>
      <c r="IO322" s="28"/>
      <c r="IP322" s="28"/>
      <c r="IQ322" s="28"/>
      <c r="IR322" s="28"/>
      <c r="IS322" s="28"/>
      <c r="IT322" s="28"/>
      <c r="IU322" s="28"/>
    </row>
    <row r="323" spans="1:255" s="32" customFormat="1" ht="13.2">
      <c r="A323" s="82">
        <v>23659</v>
      </c>
      <c r="B323" s="83" t="s">
        <v>499</v>
      </c>
      <c r="C323" s="84" t="s">
        <v>531</v>
      </c>
      <c r="D323" s="83">
        <v>502</v>
      </c>
      <c r="E323" s="83">
        <v>5</v>
      </c>
      <c r="F323" s="83">
        <v>0</v>
      </c>
      <c r="G323" s="83">
        <v>1</v>
      </c>
      <c r="H323" s="83">
        <v>1</v>
      </c>
      <c r="I323" s="83">
        <v>1</v>
      </c>
      <c r="J323" s="83">
        <v>100000</v>
      </c>
      <c r="K323" s="83">
        <v>0</v>
      </c>
      <c r="L323" s="83">
        <v>100000</v>
      </c>
      <c r="M323" s="83">
        <v>1</v>
      </c>
      <c r="N323" s="83">
        <v>1</v>
      </c>
      <c r="O323" s="83">
        <v>0</v>
      </c>
      <c r="P323" s="83">
        <v>0</v>
      </c>
      <c r="Q323" s="83">
        <v>0</v>
      </c>
      <c r="R323" s="83">
        <v>0</v>
      </c>
      <c r="S323" s="83">
        <v>0</v>
      </c>
      <c r="T323" s="83">
        <v>0</v>
      </c>
      <c r="U323" s="83">
        <v>5</v>
      </c>
      <c r="V323" s="85">
        <v>2</v>
      </c>
      <c r="W323" s="83">
        <v>1</v>
      </c>
      <c r="X323" s="83">
        <v>0</v>
      </c>
      <c r="Y323" s="83">
        <v>18</v>
      </c>
      <c r="Z323" s="83">
        <v>1</v>
      </c>
      <c r="AA323" s="83">
        <v>5</v>
      </c>
      <c r="AB323" s="83">
        <v>0</v>
      </c>
      <c r="AC323" s="83">
        <v>0</v>
      </c>
      <c r="AD323" s="83">
        <v>0</v>
      </c>
      <c r="AE323" s="86" t="s">
        <v>69</v>
      </c>
      <c r="AF323" s="86" t="s">
        <v>210</v>
      </c>
      <c r="AG323" s="83">
        <v>0</v>
      </c>
      <c r="AH323" s="82">
        <v>23659</v>
      </c>
      <c r="AI323" s="83">
        <v>0</v>
      </c>
      <c r="AJ323" s="83">
        <v>1</v>
      </c>
      <c r="AK323" s="83"/>
      <c r="AL323" s="82">
        <v>23659</v>
      </c>
      <c r="AM323" s="86">
        <v>0</v>
      </c>
      <c r="AN323" s="144">
        <v>1</v>
      </c>
      <c r="AO323" s="144">
        <v>1</v>
      </c>
      <c r="AP323" s="86">
        <v>0</v>
      </c>
      <c r="AQ323" s="86">
        <v>30000</v>
      </c>
      <c r="AR323" s="24">
        <v>0</v>
      </c>
      <c r="AS323" s="86">
        <v>4</v>
      </c>
      <c r="AT323" s="86">
        <v>1</v>
      </c>
      <c r="AU323" s="86">
        <v>0</v>
      </c>
      <c r="AV323" s="86">
        <v>0</v>
      </c>
      <c r="AW323" s="82">
        <v>0</v>
      </c>
      <c r="AX323" s="21">
        <v>1</v>
      </c>
      <c r="AY323" s="28"/>
      <c r="AZ323" s="29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28"/>
      <c r="HV323" s="28"/>
      <c r="HW323" s="28"/>
      <c r="HX323" s="28"/>
      <c r="HY323" s="28"/>
      <c r="HZ323" s="28"/>
      <c r="IA323" s="28"/>
      <c r="IB323" s="28"/>
      <c r="IC323" s="28"/>
      <c r="ID323" s="28"/>
      <c r="IE323" s="28"/>
      <c r="IF323" s="28"/>
      <c r="IG323" s="28"/>
      <c r="IH323" s="28"/>
      <c r="II323" s="28"/>
      <c r="IJ323" s="28"/>
      <c r="IK323" s="28"/>
      <c r="IL323" s="28"/>
      <c r="IM323" s="28"/>
      <c r="IN323" s="28"/>
      <c r="IO323" s="28"/>
      <c r="IP323" s="28"/>
      <c r="IQ323" s="28"/>
      <c r="IR323" s="28"/>
      <c r="IS323" s="28"/>
      <c r="IT323" s="28"/>
      <c r="IU323" s="28"/>
    </row>
    <row r="324" spans="1:255" s="52" customFormat="1" ht="13.2">
      <c r="A324" s="140">
        <v>23660</v>
      </c>
      <c r="B324" s="141" t="s">
        <v>532</v>
      </c>
      <c r="C324" s="142" t="s">
        <v>533</v>
      </c>
      <c r="D324" s="141">
        <v>502</v>
      </c>
      <c r="E324" s="141">
        <v>4</v>
      </c>
      <c r="F324" s="141">
        <v>0</v>
      </c>
      <c r="G324" s="141">
        <v>1</v>
      </c>
      <c r="H324" s="141">
        <v>1</v>
      </c>
      <c r="I324" s="83">
        <v>1</v>
      </c>
      <c r="J324" s="141">
        <v>100000</v>
      </c>
      <c r="K324" s="141">
        <v>0</v>
      </c>
      <c r="L324" s="141">
        <v>100000</v>
      </c>
      <c r="M324" s="141">
        <v>1</v>
      </c>
      <c r="N324" s="141">
        <v>1</v>
      </c>
      <c r="O324" s="141">
        <v>0</v>
      </c>
      <c r="P324" s="141">
        <v>0</v>
      </c>
      <c r="Q324" s="141">
        <v>0</v>
      </c>
      <c r="R324" s="141">
        <v>0</v>
      </c>
      <c r="S324" s="141">
        <v>0</v>
      </c>
      <c r="T324" s="141">
        <v>0</v>
      </c>
      <c r="U324" s="141">
        <v>5</v>
      </c>
      <c r="V324" s="143">
        <v>2</v>
      </c>
      <c r="W324" s="141">
        <v>1</v>
      </c>
      <c r="X324" s="141">
        <v>0</v>
      </c>
      <c r="Y324" s="141">
        <v>18</v>
      </c>
      <c r="Z324" s="141">
        <v>1</v>
      </c>
      <c r="AA324" s="141">
        <v>6</v>
      </c>
      <c r="AB324" s="141">
        <v>0</v>
      </c>
      <c r="AC324" s="141">
        <v>0</v>
      </c>
      <c r="AD324" s="141">
        <v>0</v>
      </c>
      <c r="AE324" s="144" t="s">
        <v>69</v>
      </c>
      <c r="AF324" s="144" t="s">
        <v>210</v>
      </c>
      <c r="AG324" s="141">
        <v>0</v>
      </c>
      <c r="AH324" s="140">
        <v>23660</v>
      </c>
      <c r="AI324" s="141">
        <v>0</v>
      </c>
      <c r="AJ324" s="141">
        <v>1</v>
      </c>
      <c r="AK324" s="141"/>
      <c r="AL324" s="140">
        <v>23660</v>
      </c>
      <c r="AM324" s="144">
        <v>0</v>
      </c>
      <c r="AN324" s="144">
        <v>1</v>
      </c>
      <c r="AO324" s="144">
        <v>1</v>
      </c>
      <c r="AP324" s="144">
        <v>0</v>
      </c>
      <c r="AQ324" s="144">
        <v>6000</v>
      </c>
      <c r="AR324" s="24">
        <v>0</v>
      </c>
      <c r="AS324" s="144">
        <v>4</v>
      </c>
      <c r="AT324" s="144">
        <v>0</v>
      </c>
      <c r="AU324" s="144">
        <v>0</v>
      </c>
      <c r="AV324" s="144">
        <v>0</v>
      </c>
      <c r="AW324" s="140">
        <v>0</v>
      </c>
      <c r="AX324" s="21">
        <v>0</v>
      </c>
      <c r="AY324" s="50"/>
      <c r="AZ324" s="51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0"/>
      <c r="EA324" s="50"/>
      <c r="EB324" s="50"/>
      <c r="EC324" s="50"/>
      <c r="ED324" s="50"/>
      <c r="EE324" s="50"/>
      <c r="EF324" s="50"/>
      <c r="EG324" s="50"/>
      <c r="EH324" s="50"/>
      <c r="EI324" s="50"/>
      <c r="EJ324" s="50"/>
      <c r="EK324" s="50"/>
      <c r="EL324" s="50"/>
      <c r="EM324" s="50"/>
      <c r="EN324" s="50"/>
      <c r="EO324" s="50"/>
      <c r="EP324" s="50"/>
      <c r="EQ324" s="50"/>
      <c r="ER324" s="50"/>
      <c r="ES324" s="50"/>
      <c r="ET324" s="50"/>
      <c r="EU324" s="50"/>
      <c r="EV324" s="50"/>
      <c r="EW324" s="50"/>
      <c r="EX324" s="50"/>
      <c r="EY324" s="50"/>
      <c r="EZ324" s="50"/>
      <c r="FA324" s="50"/>
      <c r="FB324" s="50"/>
      <c r="FC324" s="50"/>
      <c r="FD324" s="50"/>
      <c r="FE324" s="50"/>
      <c r="FF324" s="50"/>
      <c r="FG324" s="50"/>
      <c r="FH324" s="50"/>
      <c r="FI324" s="50"/>
      <c r="FJ324" s="50"/>
      <c r="FK324" s="50"/>
      <c r="FL324" s="50"/>
      <c r="FM324" s="50"/>
      <c r="FN324" s="50"/>
      <c r="FO324" s="50"/>
      <c r="FP324" s="50"/>
      <c r="FQ324" s="50"/>
      <c r="FR324" s="50"/>
      <c r="FS324" s="50"/>
      <c r="FT324" s="50"/>
      <c r="FU324" s="50"/>
      <c r="FV324" s="50"/>
      <c r="FW324" s="50"/>
      <c r="FX324" s="50"/>
      <c r="FY324" s="50"/>
      <c r="FZ324" s="50"/>
      <c r="GA324" s="50"/>
      <c r="GB324" s="50"/>
      <c r="GC324" s="50"/>
      <c r="GD324" s="50"/>
      <c r="GE324" s="50"/>
      <c r="GF324" s="50"/>
      <c r="GG324" s="50"/>
      <c r="GH324" s="50"/>
      <c r="GI324" s="50"/>
      <c r="GJ324" s="50"/>
      <c r="GK324" s="50"/>
      <c r="GL324" s="50"/>
      <c r="GM324" s="50"/>
      <c r="GN324" s="50"/>
      <c r="GO324" s="50"/>
      <c r="GP324" s="50"/>
      <c r="GQ324" s="50"/>
      <c r="GR324" s="50"/>
      <c r="GS324" s="50"/>
      <c r="GT324" s="50"/>
      <c r="GU324" s="50"/>
      <c r="GV324" s="50"/>
      <c r="GW324" s="50"/>
      <c r="GX324" s="50"/>
      <c r="GY324" s="50"/>
      <c r="GZ324" s="50"/>
      <c r="HA324" s="50"/>
      <c r="HB324" s="50"/>
      <c r="HC324" s="50"/>
      <c r="HD324" s="50"/>
      <c r="HE324" s="50"/>
      <c r="HF324" s="50"/>
      <c r="HG324" s="50"/>
      <c r="HH324" s="50"/>
      <c r="HI324" s="50"/>
      <c r="HJ324" s="50"/>
      <c r="HK324" s="50"/>
      <c r="HL324" s="50"/>
      <c r="HM324" s="50"/>
      <c r="HN324" s="50"/>
      <c r="HO324" s="50"/>
      <c r="HP324" s="50"/>
      <c r="HQ324" s="50"/>
      <c r="HR324" s="50"/>
      <c r="HS324" s="50"/>
      <c r="HT324" s="50"/>
      <c r="HU324" s="50"/>
      <c r="HV324" s="50"/>
      <c r="HW324" s="50"/>
      <c r="HX324" s="50"/>
      <c r="HY324" s="50"/>
      <c r="HZ324" s="50"/>
      <c r="IA324" s="50"/>
      <c r="IB324" s="50"/>
      <c r="IC324" s="50"/>
      <c r="ID324" s="50"/>
      <c r="IE324" s="50"/>
      <c r="IF324" s="50"/>
      <c r="IG324" s="50"/>
      <c r="IH324" s="50"/>
      <c r="II324" s="50"/>
      <c r="IJ324" s="50"/>
      <c r="IK324" s="50"/>
      <c r="IL324" s="50"/>
      <c r="IM324" s="50"/>
      <c r="IN324" s="50"/>
      <c r="IO324" s="50"/>
      <c r="IP324" s="50"/>
      <c r="IQ324" s="50"/>
      <c r="IR324" s="50"/>
      <c r="IS324" s="50"/>
      <c r="IT324" s="50"/>
      <c r="IU324" s="50"/>
    </row>
    <row r="325" spans="1:255" s="32" customFormat="1" ht="13.2">
      <c r="A325" s="82">
        <v>23661</v>
      </c>
      <c r="B325" s="83" t="s">
        <v>503</v>
      </c>
      <c r="C325" s="84" t="s">
        <v>534</v>
      </c>
      <c r="D325" s="83">
        <v>502</v>
      </c>
      <c r="E325" s="83">
        <v>5</v>
      </c>
      <c r="F325" s="83">
        <v>0</v>
      </c>
      <c r="G325" s="83">
        <v>1</v>
      </c>
      <c r="H325" s="83">
        <v>1</v>
      </c>
      <c r="I325" s="83">
        <v>1</v>
      </c>
      <c r="J325" s="83">
        <v>100000</v>
      </c>
      <c r="K325" s="83">
        <v>0</v>
      </c>
      <c r="L325" s="83">
        <v>100000</v>
      </c>
      <c r="M325" s="83">
        <v>1</v>
      </c>
      <c r="N325" s="83">
        <v>1</v>
      </c>
      <c r="O325" s="83">
        <v>0</v>
      </c>
      <c r="P325" s="83">
        <v>0</v>
      </c>
      <c r="Q325" s="83">
        <v>0</v>
      </c>
      <c r="R325" s="83">
        <v>0</v>
      </c>
      <c r="S325" s="83">
        <v>0</v>
      </c>
      <c r="T325" s="83">
        <v>0</v>
      </c>
      <c r="U325" s="83">
        <v>5</v>
      </c>
      <c r="V325" s="85">
        <v>2</v>
      </c>
      <c r="W325" s="83">
        <v>1</v>
      </c>
      <c r="X325" s="83">
        <v>0</v>
      </c>
      <c r="Y325" s="83">
        <v>18</v>
      </c>
      <c r="Z325" s="83">
        <v>1</v>
      </c>
      <c r="AA325" s="83">
        <v>7</v>
      </c>
      <c r="AB325" s="83">
        <v>0</v>
      </c>
      <c r="AC325" s="83">
        <v>0</v>
      </c>
      <c r="AD325" s="83">
        <v>0</v>
      </c>
      <c r="AE325" s="86" t="s">
        <v>69</v>
      </c>
      <c r="AF325" s="86" t="s">
        <v>210</v>
      </c>
      <c r="AG325" s="83">
        <v>0</v>
      </c>
      <c r="AH325" s="82">
        <v>23661</v>
      </c>
      <c r="AI325" s="83">
        <v>0</v>
      </c>
      <c r="AJ325" s="83">
        <v>1</v>
      </c>
      <c r="AK325" s="83"/>
      <c r="AL325" s="82">
        <v>23661</v>
      </c>
      <c r="AM325" s="86">
        <v>0</v>
      </c>
      <c r="AN325" s="144">
        <v>1</v>
      </c>
      <c r="AO325" s="144">
        <v>1</v>
      </c>
      <c r="AP325" s="86">
        <v>0</v>
      </c>
      <c r="AQ325" s="86">
        <v>30000</v>
      </c>
      <c r="AR325" s="24">
        <v>0</v>
      </c>
      <c r="AS325" s="86">
        <v>4</v>
      </c>
      <c r="AT325" s="86">
        <v>1</v>
      </c>
      <c r="AU325" s="86">
        <v>0</v>
      </c>
      <c r="AV325" s="86">
        <v>0</v>
      </c>
      <c r="AW325" s="82">
        <v>0</v>
      </c>
      <c r="AX325" s="21">
        <v>1</v>
      </c>
      <c r="AY325" s="28"/>
      <c r="AZ325" s="29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28"/>
      <c r="HV325" s="28"/>
      <c r="HW325" s="28"/>
      <c r="HX325" s="28"/>
      <c r="HY325" s="28"/>
      <c r="HZ325" s="28"/>
      <c r="IA325" s="28"/>
      <c r="IB325" s="28"/>
      <c r="IC325" s="28"/>
      <c r="ID325" s="28"/>
      <c r="IE325" s="28"/>
      <c r="IF325" s="28"/>
      <c r="IG325" s="28"/>
      <c r="IH325" s="28"/>
      <c r="II325" s="28"/>
      <c r="IJ325" s="28"/>
      <c r="IK325" s="28"/>
      <c r="IL325" s="28"/>
      <c r="IM325" s="28"/>
      <c r="IN325" s="28"/>
      <c r="IO325" s="28"/>
      <c r="IP325" s="28"/>
      <c r="IQ325" s="28"/>
      <c r="IR325" s="28"/>
      <c r="IS325" s="28"/>
      <c r="IT325" s="28"/>
      <c r="IU325" s="28"/>
    </row>
    <row r="326" spans="1:255" s="32" customFormat="1" ht="13.2">
      <c r="A326" s="82">
        <v>23662</v>
      </c>
      <c r="B326" s="83" t="s">
        <v>505</v>
      </c>
      <c r="C326" s="84" t="s">
        <v>535</v>
      </c>
      <c r="D326" s="83">
        <v>502</v>
      </c>
      <c r="E326" s="83">
        <v>5</v>
      </c>
      <c r="F326" s="83">
        <v>0</v>
      </c>
      <c r="G326" s="83">
        <v>1</v>
      </c>
      <c r="H326" s="83">
        <v>1</v>
      </c>
      <c r="I326" s="83">
        <v>1</v>
      </c>
      <c r="J326" s="83">
        <v>100000</v>
      </c>
      <c r="K326" s="83">
        <v>0</v>
      </c>
      <c r="L326" s="83">
        <v>100000</v>
      </c>
      <c r="M326" s="83">
        <v>1</v>
      </c>
      <c r="N326" s="83">
        <v>1</v>
      </c>
      <c r="O326" s="83">
        <v>0</v>
      </c>
      <c r="P326" s="83">
        <v>0</v>
      </c>
      <c r="Q326" s="83">
        <v>0</v>
      </c>
      <c r="R326" s="83">
        <v>0</v>
      </c>
      <c r="S326" s="83">
        <v>0</v>
      </c>
      <c r="T326" s="83">
        <v>0</v>
      </c>
      <c r="U326" s="83">
        <v>5</v>
      </c>
      <c r="V326" s="85">
        <v>2</v>
      </c>
      <c r="W326" s="83">
        <v>1</v>
      </c>
      <c r="X326" s="83">
        <v>0</v>
      </c>
      <c r="Y326" s="83">
        <v>18</v>
      </c>
      <c r="Z326" s="83">
        <v>1</v>
      </c>
      <c r="AA326" s="83">
        <v>8</v>
      </c>
      <c r="AB326" s="83">
        <v>0</v>
      </c>
      <c r="AC326" s="83">
        <v>0</v>
      </c>
      <c r="AD326" s="83">
        <v>0</v>
      </c>
      <c r="AE326" s="86" t="s">
        <v>69</v>
      </c>
      <c r="AF326" s="86" t="s">
        <v>210</v>
      </c>
      <c r="AG326" s="83">
        <v>0</v>
      </c>
      <c r="AH326" s="82">
        <v>23662</v>
      </c>
      <c r="AI326" s="83">
        <v>0</v>
      </c>
      <c r="AJ326" s="83">
        <v>1</v>
      </c>
      <c r="AK326" s="83"/>
      <c r="AL326" s="82">
        <v>23662</v>
      </c>
      <c r="AM326" s="86">
        <v>0</v>
      </c>
      <c r="AN326" s="144">
        <v>1</v>
      </c>
      <c r="AO326" s="144">
        <v>1</v>
      </c>
      <c r="AP326" s="86">
        <v>0</v>
      </c>
      <c r="AQ326" s="86">
        <v>18000</v>
      </c>
      <c r="AR326" s="24">
        <v>0</v>
      </c>
      <c r="AS326" s="86">
        <v>4</v>
      </c>
      <c r="AT326" s="86">
        <v>1</v>
      </c>
      <c r="AU326" s="86">
        <v>0</v>
      </c>
      <c r="AV326" s="86">
        <v>0</v>
      </c>
      <c r="AW326" s="82">
        <v>0</v>
      </c>
      <c r="AX326" s="21">
        <v>1</v>
      </c>
      <c r="AY326" s="28"/>
      <c r="AZ326" s="29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28"/>
      <c r="HV326" s="28"/>
      <c r="HW326" s="28"/>
      <c r="HX326" s="28"/>
      <c r="HY326" s="28"/>
      <c r="HZ326" s="28"/>
      <c r="IA326" s="28"/>
      <c r="IB326" s="28"/>
      <c r="IC326" s="28"/>
      <c r="ID326" s="28"/>
      <c r="IE326" s="28"/>
      <c r="IF326" s="28"/>
      <c r="IG326" s="28"/>
      <c r="IH326" s="28"/>
      <c r="II326" s="28"/>
      <c r="IJ326" s="28"/>
      <c r="IK326" s="28"/>
      <c r="IL326" s="28"/>
      <c r="IM326" s="28"/>
      <c r="IN326" s="28"/>
      <c r="IO326" s="28"/>
      <c r="IP326" s="28"/>
      <c r="IQ326" s="28"/>
      <c r="IR326" s="28"/>
      <c r="IS326" s="28"/>
      <c r="IT326" s="28"/>
      <c r="IU326" s="28"/>
    </row>
    <row r="327" spans="1:255" s="32" customFormat="1" ht="13.2">
      <c r="A327" s="82">
        <v>23663</v>
      </c>
      <c r="B327" s="83" t="s">
        <v>536</v>
      </c>
      <c r="C327" s="84" t="s">
        <v>537</v>
      </c>
      <c r="D327" s="83">
        <v>502</v>
      </c>
      <c r="E327" s="83">
        <v>5</v>
      </c>
      <c r="F327" s="83">
        <v>0</v>
      </c>
      <c r="G327" s="83">
        <v>1</v>
      </c>
      <c r="H327" s="83">
        <v>1</v>
      </c>
      <c r="I327" s="83">
        <v>1</v>
      </c>
      <c r="J327" s="83">
        <v>100000</v>
      </c>
      <c r="K327" s="83">
        <v>0</v>
      </c>
      <c r="L327" s="83">
        <v>100000</v>
      </c>
      <c r="M327" s="83">
        <v>1</v>
      </c>
      <c r="N327" s="83">
        <v>1</v>
      </c>
      <c r="O327" s="83">
        <v>0</v>
      </c>
      <c r="P327" s="83">
        <v>0</v>
      </c>
      <c r="Q327" s="83">
        <v>0</v>
      </c>
      <c r="R327" s="83">
        <v>0</v>
      </c>
      <c r="S327" s="83">
        <v>0</v>
      </c>
      <c r="T327" s="83">
        <v>0</v>
      </c>
      <c r="U327" s="83">
        <v>5</v>
      </c>
      <c r="V327" s="85">
        <v>2</v>
      </c>
      <c r="W327" s="83">
        <v>1</v>
      </c>
      <c r="X327" s="83">
        <v>0</v>
      </c>
      <c r="Y327" s="83">
        <v>18</v>
      </c>
      <c r="Z327" s="83">
        <v>1</v>
      </c>
      <c r="AA327" s="83">
        <v>3</v>
      </c>
      <c r="AB327" s="83">
        <v>0</v>
      </c>
      <c r="AC327" s="83">
        <v>0</v>
      </c>
      <c r="AD327" s="83">
        <v>0</v>
      </c>
      <c r="AE327" s="86" t="s">
        <v>69</v>
      </c>
      <c r="AF327" s="86" t="s">
        <v>509</v>
      </c>
      <c r="AG327" s="83">
        <v>0</v>
      </c>
      <c r="AH327" s="82">
        <v>23663</v>
      </c>
      <c r="AI327" s="83">
        <v>0</v>
      </c>
      <c r="AJ327" s="83">
        <v>1</v>
      </c>
      <c r="AK327" s="83"/>
      <c r="AL327" s="82">
        <v>23663</v>
      </c>
      <c r="AM327" s="86">
        <v>0</v>
      </c>
      <c r="AN327" s="144">
        <v>1</v>
      </c>
      <c r="AO327" s="144">
        <v>1</v>
      </c>
      <c r="AP327" s="86">
        <v>0</v>
      </c>
      <c r="AQ327" s="86">
        <v>18000</v>
      </c>
      <c r="AR327" s="24">
        <v>0</v>
      </c>
      <c r="AS327" s="86">
        <v>4</v>
      </c>
      <c r="AT327" s="86">
        <v>1</v>
      </c>
      <c r="AU327" s="86">
        <v>0</v>
      </c>
      <c r="AV327" s="86">
        <v>0</v>
      </c>
      <c r="AW327" s="82">
        <v>0</v>
      </c>
      <c r="AX327" s="21">
        <v>1</v>
      </c>
      <c r="AY327" s="28"/>
      <c r="AZ327" s="29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28"/>
      <c r="HV327" s="28"/>
      <c r="HW327" s="28"/>
      <c r="HX327" s="28"/>
      <c r="HY327" s="28"/>
      <c r="HZ327" s="28"/>
      <c r="IA327" s="28"/>
      <c r="IB327" s="28"/>
      <c r="IC327" s="28"/>
      <c r="ID327" s="28"/>
      <c r="IE327" s="28"/>
      <c r="IF327" s="28"/>
      <c r="IG327" s="28"/>
      <c r="IH327" s="28"/>
      <c r="II327" s="28"/>
      <c r="IJ327" s="28"/>
      <c r="IK327" s="28"/>
      <c r="IL327" s="28"/>
      <c r="IM327" s="28"/>
      <c r="IN327" s="28"/>
      <c r="IO327" s="28"/>
      <c r="IP327" s="28"/>
      <c r="IQ327" s="28"/>
      <c r="IR327" s="28"/>
      <c r="IS327" s="28"/>
      <c r="IT327" s="28"/>
      <c r="IU327" s="28"/>
    </row>
    <row r="328" spans="1:255" s="32" customFormat="1" ht="13.2">
      <c r="A328" s="82">
        <v>23664</v>
      </c>
      <c r="B328" s="83" t="s">
        <v>538</v>
      </c>
      <c r="C328" s="84" t="s">
        <v>539</v>
      </c>
      <c r="D328" s="83">
        <v>502</v>
      </c>
      <c r="E328" s="83">
        <v>5</v>
      </c>
      <c r="F328" s="83">
        <v>0</v>
      </c>
      <c r="G328" s="83">
        <v>1</v>
      </c>
      <c r="H328" s="83">
        <v>1</v>
      </c>
      <c r="I328" s="83">
        <v>1</v>
      </c>
      <c r="J328" s="83">
        <v>100000</v>
      </c>
      <c r="K328" s="83">
        <v>0</v>
      </c>
      <c r="L328" s="83">
        <v>100000</v>
      </c>
      <c r="M328" s="83">
        <v>1</v>
      </c>
      <c r="N328" s="83">
        <v>1</v>
      </c>
      <c r="O328" s="83">
        <v>0</v>
      </c>
      <c r="P328" s="83">
        <v>0</v>
      </c>
      <c r="Q328" s="83">
        <v>0</v>
      </c>
      <c r="R328" s="83">
        <v>0</v>
      </c>
      <c r="S328" s="83">
        <v>0</v>
      </c>
      <c r="T328" s="83">
        <v>0</v>
      </c>
      <c r="U328" s="83">
        <v>5</v>
      </c>
      <c r="V328" s="85">
        <v>2</v>
      </c>
      <c r="W328" s="83">
        <v>1</v>
      </c>
      <c r="X328" s="83">
        <v>0</v>
      </c>
      <c r="Y328" s="83">
        <v>18</v>
      </c>
      <c r="Z328" s="83">
        <v>1</v>
      </c>
      <c r="AA328" s="83">
        <v>10</v>
      </c>
      <c r="AB328" s="83">
        <v>0</v>
      </c>
      <c r="AC328" s="83">
        <v>0</v>
      </c>
      <c r="AD328" s="83">
        <v>0</v>
      </c>
      <c r="AE328" s="86" t="s">
        <v>69</v>
      </c>
      <c r="AF328" s="86" t="s">
        <v>509</v>
      </c>
      <c r="AG328" s="83">
        <v>0</v>
      </c>
      <c r="AH328" s="82">
        <v>23664</v>
      </c>
      <c r="AI328" s="83">
        <v>0</v>
      </c>
      <c r="AJ328" s="83">
        <v>1</v>
      </c>
      <c r="AK328" s="83"/>
      <c r="AL328" s="82">
        <v>23664</v>
      </c>
      <c r="AM328" s="86">
        <v>0</v>
      </c>
      <c r="AN328" s="144">
        <v>1</v>
      </c>
      <c r="AO328" s="144">
        <v>1</v>
      </c>
      <c r="AP328" s="86">
        <v>0</v>
      </c>
      <c r="AQ328" s="86">
        <v>18000</v>
      </c>
      <c r="AR328" s="24">
        <v>0</v>
      </c>
      <c r="AS328" s="86">
        <v>4</v>
      </c>
      <c r="AT328" s="86">
        <v>1</v>
      </c>
      <c r="AU328" s="86">
        <v>0</v>
      </c>
      <c r="AV328" s="86">
        <v>0</v>
      </c>
      <c r="AW328" s="82">
        <v>0</v>
      </c>
      <c r="AX328" s="21">
        <v>1</v>
      </c>
      <c r="AY328" s="28"/>
      <c r="AZ328" s="29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28"/>
      <c r="HV328" s="28"/>
      <c r="HW328" s="28"/>
      <c r="HX328" s="28"/>
      <c r="HY328" s="28"/>
      <c r="HZ328" s="28"/>
      <c r="IA328" s="28"/>
      <c r="IB328" s="28"/>
      <c r="IC328" s="28"/>
      <c r="ID328" s="28"/>
      <c r="IE328" s="28"/>
      <c r="IF328" s="28"/>
      <c r="IG328" s="28"/>
      <c r="IH328" s="28"/>
      <c r="II328" s="28"/>
      <c r="IJ328" s="28"/>
      <c r="IK328" s="28"/>
      <c r="IL328" s="28"/>
      <c r="IM328" s="28"/>
      <c r="IN328" s="28"/>
      <c r="IO328" s="28"/>
      <c r="IP328" s="28"/>
      <c r="IQ328" s="28"/>
      <c r="IR328" s="28"/>
      <c r="IS328" s="28"/>
      <c r="IT328" s="28"/>
      <c r="IU328" s="28"/>
    </row>
    <row r="329" spans="1:255" s="32" customFormat="1" ht="13.2">
      <c r="A329" s="82">
        <v>23665</v>
      </c>
      <c r="B329" s="83" t="s">
        <v>512</v>
      </c>
      <c r="C329" s="84" t="s">
        <v>540</v>
      </c>
      <c r="D329" s="83">
        <v>502</v>
      </c>
      <c r="E329" s="83">
        <v>5</v>
      </c>
      <c r="F329" s="83">
        <v>0</v>
      </c>
      <c r="G329" s="83">
        <v>1</v>
      </c>
      <c r="H329" s="83">
        <v>1</v>
      </c>
      <c r="I329" s="83">
        <v>1</v>
      </c>
      <c r="J329" s="83">
        <v>100000</v>
      </c>
      <c r="K329" s="83">
        <v>0</v>
      </c>
      <c r="L329" s="83">
        <v>100000</v>
      </c>
      <c r="M329" s="83">
        <v>1</v>
      </c>
      <c r="N329" s="83">
        <v>1</v>
      </c>
      <c r="O329" s="83">
        <v>0</v>
      </c>
      <c r="P329" s="83">
        <v>0</v>
      </c>
      <c r="Q329" s="83">
        <v>0</v>
      </c>
      <c r="R329" s="83">
        <v>0</v>
      </c>
      <c r="S329" s="83">
        <v>0</v>
      </c>
      <c r="T329" s="83">
        <v>0</v>
      </c>
      <c r="U329" s="83">
        <v>5</v>
      </c>
      <c r="V329" s="85">
        <v>2</v>
      </c>
      <c r="W329" s="83">
        <v>1</v>
      </c>
      <c r="X329" s="83">
        <v>0</v>
      </c>
      <c r="Y329" s="83">
        <v>18</v>
      </c>
      <c r="Z329" s="83">
        <v>1</v>
      </c>
      <c r="AA329" s="83">
        <v>11</v>
      </c>
      <c r="AB329" s="83">
        <v>0</v>
      </c>
      <c r="AC329" s="83">
        <v>0</v>
      </c>
      <c r="AD329" s="83">
        <v>0</v>
      </c>
      <c r="AE329" s="86" t="s">
        <v>69</v>
      </c>
      <c r="AF329" s="86" t="s">
        <v>509</v>
      </c>
      <c r="AG329" s="83">
        <v>0</v>
      </c>
      <c r="AH329" s="82">
        <v>23665</v>
      </c>
      <c r="AI329" s="83">
        <v>0</v>
      </c>
      <c r="AJ329" s="83">
        <v>1</v>
      </c>
      <c r="AK329" s="83"/>
      <c r="AL329" s="82">
        <v>23665</v>
      </c>
      <c r="AM329" s="86">
        <v>0</v>
      </c>
      <c r="AN329" s="144">
        <v>1</v>
      </c>
      <c r="AO329" s="144">
        <v>1</v>
      </c>
      <c r="AP329" s="86">
        <v>0</v>
      </c>
      <c r="AQ329" s="86">
        <v>18000</v>
      </c>
      <c r="AR329" s="24">
        <v>0</v>
      </c>
      <c r="AS329" s="86">
        <v>4</v>
      </c>
      <c r="AT329" s="86">
        <v>1</v>
      </c>
      <c r="AU329" s="86">
        <v>0</v>
      </c>
      <c r="AV329" s="86">
        <v>0</v>
      </c>
      <c r="AW329" s="82">
        <v>0</v>
      </c>
      <c r="AX329" s="21">
        <v>1</v>
      </c>
      <c r="AY329" s="28"/>
      <c r="AZ329" s="29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X329" s="28"/>
      <c r="EY329" s="28"/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28"/>
      <c r="HV329" s="28"/>
      <c r="HW329" s="28"/>
      <c r="HX329" s="28"/>
      <c r="HY329" s="28"/>
      <c r="HZ329" s="28"/>
      <c r="IA329" s="28"/>
      <c r="IB329" s="28"/>
      <c r="IC329" s="28"/>
      <c r="ID329" s="28"/>
      <c r="IE329" s="28"/>
      <c r="IF329" s="28"/>
      <c r="IG329" s="28"/>
      <c r="IH329" s="28"/>
      <c r="II329" s="28"/>
      <c r="IJ329" s="28"/>
      <c r="IK329" s="28"/>
      <c r="IL329" s="28"/>
      <c r="IM329" s="28"/>
      <c r="IN329" s="28"/>
      <c r="IO329" s="28"/>
      <c r="IP329" s="28"/>
      <c r="IQ329" s="28"/>
      <c r="IR329" s="28"/>
      <c r="IS329" s="28"/>
      <c r="IT329" s="28"/>
      <c r="IU329" s="28"/>
    </row>
    <row r="330" spans="1:255" s="32" customFormat="1" ht="13.2">
      <c r="A330" s="82">
        <v>23666</v>
      </c>
      <c r="B330" s="83" t="s">
        <v>495</v>
      </c>
      <c r="C330" s="84" t="s">
        <v>541</v>
      </c>
      <c r="D330" s="83">
        <v>502</v>
      </c>
      <c r="E330" s="83">
        <v>5</v>
      </c>
      <c r="F330" s="83">
        <v>0</v>
      </c>
      <c r="G330" s="83">
        <v>1</v>
      </c>
      <c r="H330" s="83">
        <v>1</v>
      </c>
      <c r="I330" s="83">
        <v>1</v>
      </c>
      <c r="J330" s="83">
        <v>100000</v>
      </c>
      <c r="K330" s="83">
        <v>0</v>
      </c>
      <c r="L330" s="83">
        <v>100000</v>
      </c>
      <c r="M330" s="83">
        <v>1</v>
      </c>
      <c r="N330" s="83">
        <v>1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5</v>
      </c>
      <c r="V330" s="85">
        <v>2</v>
      </c>
      <c r="W330" s="83">
        <v>1</v>
      </c>
      <c r="X330" s="83">
        <v>0</v>
      </c>
      <c r="Y330" s="83">
        <v>18</v>
      </c>
      <c r="Z330" s="83">
        <v>1</v>
      </c>
      <c r="AA330" s="83">
        <v>12</v>
      </c>
      <c r="AB330" s="83">
        <v>0</v>
      </c>
      <c r="AC330" s="83">
        <v>0</v>
      </c>
      <c r="AD330" s="83">
        <v>0</v>
      </c>
      <c r="AE330" s="86" t="s">
        <v>69</v>
      </c>
      <c r="AF330" s="86" t="s">
        <v>509</v>
      </c>
      <c r="AG330" s="83">
        <v>0</v>
      </c>
      <c r="AH330" s="82">
        <v>23666</v>
      </c>
      <c r="AI330" s="83">
        <v>0</v>
      </c>
      <c r="AJ330" s="83">
        <v>1</v>
      </c>
      <c r="AK330" s="83"/>
      <c r="AL330" s="82">
        <v>23666</v>
      </c>
      <c r="AM330" s="86">
        <v>0</v>
      </c>
      <c r="AN330" s="144">
        <v>1</v>
      </c>
      <c r="AO330" s="144">
        <v>1</v>
      </c>
      <c r="AP330" s="86">
        <v>0</v>
      </c>
      <c r="AQ330" s="86">
        <v>18000</v>
      </c>
      <c r="AR330" s="24">
        <v>0</v>
      </c>
      <c r="AS330" s="86">
        <v>4</v>
      </c>
      <c r="AT330" s="86">
        <v>1</v>
      </c>
      <c r="AU330" s="86">
        <v>0</v>
      </c>
      <c r="AV330" s="86">
        <v>0</v>
      </c>
      <c r="AW330" s="82">
        <v>0</v>
      </c>
      <c r="AX330" s="21">
        <v>1</v>
      </c>
      <c r="AY330" s="28"/>
      <c r="AZ330" s="29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X330" s="28"/>
      <c r="EY330" s="28"/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28"/>
      <c r="HV330" s="28"/>
      <c r="HW330" s="28"/>
      <c r="HX330" s="28"/>
      <c r="HY330" s="28"/>
      <c r="HZ330" s="28"/>
      <c r="IA330" s="28"/>
      <c r="IB330" s="28"/>
      <c r="IC330" s="28"/>
      <c r="ID330" s="28"/>
      <c r="IE330" s="28"/>
      <c r="IF330" s="28"/>
      <c r="IG330" s="28"/>
      <c r="IH330" s="28"/>
      <c r="II330" s="28"/>
      <c r="IJ330" s="28"/>
      <c r="IK330" s="28"/>
      <c r="IL330" s="28"/>
      <c r="IM330" s="28"/>
      <c r="IN330" s="28"/>
      <c r="IO330" s="28"/>
      <c r="IP330" s="28"/>
      <c r="IQ330" s="28"/>
      <c r="IR330" s="28"/>
      <c r="IS330" s="28"/>
      <c r="IT330" s="28"/>
      <c r="IU330" s="28"/>
    </row>
    <row r="331" spans="1:255" s="32" customFormat="1" ht="13.2">
      <c r="A331" s="82">
        <v>23667</v>
      </c>
      <c r="B331" s="83" t="s">
        <v>542</v>
      </c>
      <c r="C331" s="84" t="s">
        <v>543</v>
      </c>
      <c r="D331" s="83">
        <v>502</v>
      </c>
      <c r="E331" s="83">
        <v>5</v>
      </c>
      <c r="F331" s="83">
        <v>0</v>
      </c>
      <c r="G331" s="83">
        <v>1</v>
      </c>
      <c r="H331" s="83">
        <v>1</v>
      </c>
      <c r="I331" s="83">
        <v>1</v>
      </c>
      <c r="J331" s="83">
        <v>100000</v>
      </c>
      <c r="K331" s="83">
        <v>0</v>
      </c>
      <c r="L331" s="83">
        <v>100000</v>
      </c>
      <c r="M331" s="83">
        <v>1</v>
      </c>
      <c r="N331" s="83">
        <v>1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0</v>
      </c>
      <c r="U331" s="83">
        <v>5</v>
      </c>
      <c r="V331" s="85">
        <v>2</v>
      </c>
      <c r="W331" s="83">
        <v>1</v>
      </c>
      <c r="X331" s="83">
        <v>0</v>
      </c>
      <c r="Y331" s="83">
        <v>18</v>
      </c>
      <c r="Z331" s="83">
        <v>1</v>
      </c>
      <c r="AA331" s="83">
        <v>13</v>
      </c>
      <c r="AB331" s="83">
        <v>0</v>
      </c>
      <c r="AC331" s="83">
        <v>0</v>
      </c>
      <c r="AD331" s="83">
        <v>0</v>
      </c>
      <c r="AE331" s="86" t="s">
        <v>69</v>
      </c>
      <c r="AF331" s="86" t="s">
        <v>509</v>
      </c>
      <c r="AG331" s="83">
        <v>0</v>
      </c>
      <c r="AH331" s="82">
        <v>23667</v>
      </c>
      <c r="AI331" s="83">
        <v>0</v>
      </c>
      <c r="AJ331" s="83">
        <v>1</v>
      </c>
      <c r="AK331" s="83"/>
      <c r="AL331" s="82">
        <v>23664</v>
      </c>
      <c r="AM331" s="86">
        <v>0</v>
      </c>
      <c r="AN331" s="144">
        <v>1</v>
      </c>
      <c r="AO331" s="144">
        <v>1</v>
      </c>
      <c r="AP331" s="86">
        <v>0</v>
      </c>
      <c r="AQ331" s="86">
        <v>18000</v>
      </c>
      <c r="AR331" s="24">
        <v>0</v>
      </c>
      <c r="AS331" s="86">
        <v>4</v>
      </c>
      <c r="AT331" s="86">
        <v>1</v>
      </c>
      <c r="AU331" s="86">
        <v>0</v>
      </c>
      <c r="AV331" s="86">
        <v>0</v>
      </c>
      <c r="AW331" s="82">
        <v>0</v>
      </c>
      <c r="AX331" s="21">
        <v>1</v>
      </c>
      <c r="AY331" s="28"/>
      <c r="AZ331" s="29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X331" s="28"/>
      <c r="EY331" s="28"/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28"/>
      <c r="HV331" s="28"/>
      <c r="HW331" s="28"/>
      <c r="HX331" s="28"/>
      <c r="HY331" s="28"/>
      <c r="HZ331" s="28"/>
      <c r="IA331" s="28"/>
      <c r="IB331" s="28"/>
      <c r="IC331" s="28"/>
      <c r="ID331" s="28"/>
      <c r="IE331" s="28"/>
      <c r="IF331" s="28"/>
      <c r="IG331" s="28"/>
      <c r="IH331" s="28"/>
      <c r="II331" s="28"/>
      <c r="IJ331" s="28"/>
      <c r="IK331" s="28"/>
      <c r="IL331" s="28"/>
      <c r="IM331" s="28"/>
      <c r="IN331" s="28"/>
      <c r="IO331" s="28"/>
      <c r="IP331" s="28"/>
      <c r="IQ331" s="28"/>
      <c r="IR331" s="28"/>
      <c r="IS331" s="28"/>
      <c r="IT331" s="28"/>
      <c r="IU331" s="28"/>
    </row>
    <row r="332" spans="1:255" s="32" customFormat="1" ht="13.2">
      <c r="A332" s="82">
        <v>23668</v>
      </c>
      <c r="B332" s="83" t="s">
        <v>544</v>
      </c>
      <c r="C332" s="84" t="s">
        <v>545</v>
      </c>
      <c r="D332" s="83">
        <v>502</v>
      </c>
      <c r="E332" s="83">
        <v>5</v>
      </c>
      <c r="F332" s="83">
        <v>0</v>
      </c>
      <c r="G332" s="83">
        <v>1</v>
      </c>
      <c r="H332" s="83">
        <v>1</v>
      </c>
      <c r="I332" s="83">
        <v>1</v>
      </c>
      <c r="J332" s="83">
        <v>100000</v>
      </c>
      <c r="K332" s="83">
        <v>0</v>
      </c>
      <c r="L332" s="83">
        <v>100000</v>
      </c>
      <c r="M332" s="83">
        <v>1</v>
      </c>
      <c r="N332" s="83">
        <v>1</v>
      </c>
      <c r="O332" s="83">
        <v>0</v>
      </c>
      <c r="P332" s="83">
        <v>0</v>
      </c>
      <c r="Q332" s="83">
        <v>0</v>
      </c>
      <c r="R332" s="83">
        <v>0</v>
      </c>
      <c r="S332" s="83">
        <v>0</v>
      </c>
      <c r="T332" s="83">
        <v>0</v>
      </c>
      <c r="U332" s="83">
        <v>5</v>
      </c>
      <c r="V332" s="85">
        <v>2</v>
      </c>
      <c r="W332" s="83">
        <v>1</v>
      </c>
      <c r="X332" s="83">
        <v>0</v>
      </c>
      <c r="Y332" s="83">
        <v>18</v>
      </c>
      <c r="Z332" s="83">
        <v>1</v>
      </c>
      <c r="AA332" s="83">
        <v>14</v>
      </c>
      <c r="AB332" s="83">
        <v>0</v>
      </c>
      <c r="AC332" s="83">
        <v>0</v>
      </c>
      <c r="AD332" s="83">
        <v>0</v>
      </c>
      <c r="AE332" s="86" t="s">
        <v>69</v>
      </c>
      <c r="AF332" s="86" t="s">
        <v>509</v>
      </c>
      <c r="AG332" s="83">
        <v>0</v>
      </c>
      <c r="AH332" s="82">
        <v>23668</v>
      </c>
      <c r="AI332" s="83">
        <v>0</v>
      </c>
      <c r="AJ332" s="83">
        <v>1</v>
      </c>
      <c r="AK332" s="83"/>
      <c r="AL332" s="82">
        <v>23665</v>
      </c>
      <c r="AM332" s="86">
        <v>0</v>
      </c>
      <c r="AN332" s="144">
        <v>1</v>
      </c>
      <c r="AO332" s="144">
        <v>1</v>
      </c>
      <c r="AP332" s="86">
        <v>0</v>
      </c>
      <c r="AQ332" s="86">
        <v>18000</v>
      </c>
      <c r="AR332" s="24">
        <v>0</v>
      </c>
      <c r="AS332" s="86">
        <v>4</v>
      </c>
      <c r="AT332" s="86">
        <v>1</v>
      </c>
      <c r="AU332" s="86">
        <v>0</v>
      </c>
      <c r="AV332" s="86">
        <v>0</v>
      </c>
      <c r="AW332" s="82">
        <v>0</v>
      </c>
      <c r="AX332" s="21">
        <v>1</v>
      </c>
      <c r="AY332" s="28"/>
      <c r="AZ332" s="29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X332" s="28"/>
      <c r="EY332" s="28"/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28"/>
      <c r="HV332" s="28"/>
      <c r="HW332" s="28"/>
      <c r="HX332" s="28"/>
      <c r="HY332" s="28"/>
      <c r="HZ332" s="28"/>
      <c r="IA332" s="28"/>
      <c r="IB332" s="28"/>
      <c r="IC332" s="28"/>
      <c r="ID332" s="28"/>
      <c r="IE332" s="28"/>
      <c r="IF332" s="28"/>
      <c r="IG332" s="28"/>
      <c r="IH332" s="28"/>
      <c r="II332" s="28"/>
      <c r="IJ332" s="28"/>
      <c r="IK332" s="28"/>
      <c r="IL332" s="28"/>
      <c r="IM332" s="28"/>
      <c r="IN332" s="28"/>
      <c r="IO332" s="28"/>
      <c r="IP332" s="28"/>
      <c r="IQ332" s="28"/>
      <c r="IR332" s="28"/>
      <c r="IS332" s="28"/>
      <c r="IT332" s="28"/>
      <c r="IU332" s="28"/>
    </row>
    <row r="333" spans="1:255" s="32" customFormat="1" ht="13.2">
      <c r="A333" s="82">
        <v>23669</v>
      </c>
      <c r="B333" s="83" t="s">
        <v>546</v>
      </c>
      <c r="C333" s="84" t="s">
        <v>547</v>
      </c>
      <c r="D333" s="83">
        <v>502</v>
      </c>
      <c r="E333" s="83">
        <v>5</v>
      </c>
      <c r="F333" s="83">
        <v>0</v>
      </c>
      <c r="G333" s="83">
        <v>1</v>
      </c>
      <c r="H333" s="83">
        <v>1</v>
      </c>
      <c r="I333" s="83">
        <v>1</v>
      </c>
      <c r="J333" s="83">
        <v>100000</v>
      </c>
      <c r="K333" s="83">
        <v>0</v>
      </c>
      <c r="L333" s="83">
        <v>100000</v>
      </c>
      <c r="M333" s="83">
        <v>1</v>
      </c>
      <c r="N333" s="83">
        <v>1</v>
      </c>
      <c r="O333" s="83">
        <v>0</v>
      </c>
      <c r="P333" s="83">
        <v>0</v>
      </c>
      <c r="Q333" s="83">
        <v>0</v>
      </c>
      <c r="R333" s="83">
        <v>0</v>
      </c>
      <c r="S333" s="83">
        <v>0</v>
      </c>
      <c r="T333" s="83">
        <v>0</v>
      </c>
      <c r="U333" s="83">
        <v>5</v>
      </c>
      <c r="V333" s="85">
        <v>2</v>
      </c>
      <c r="W333" s="83">
        <v>1</v>
      </c>
      <c r="X333" s="83">
        <v>0</v>
      </c>
      <c r="Y333" s="83">
        <v>18</v>
      </c>
      <c r="Z333" s="83">
        <v>1</v>
      </c>
      <c r="AA333" s="83">
        <v>15</v>
      </c>
      <c r="AB333" s="83">
        <v>0</v>
      </c>
      <c r="AC333" s="83">
        <v>0</v>
      </c>
      <c r="AD333" s="83">
        <v>0</v>
      </c>
      <c r="AE333" s="86" t="s">
        <v>69</v>
      </c>
      <c r="AF333" s="86" t="s">
        <v>509</v>
      </c>
      <c r="AG333" s="83">
        <v>0</v>
      </c>
      <c r="AH333" s="82">
        <v>23669</v>
      </c>
      <c r="AI333" s="83">
        <v>0</v>
      </c>
      <c r="AJ333" s="83">
        <v>1</v>
      </c>
      <c r="AK333" s="83"/>
      <c r="AL333" s="82">
        <v>23666</v>
      </c>
      <c r="AM333" s="86">
        <v>0</v>
      </c>
      <c r="AN333" s="144">
        <v>1</v>
      </c>
      <c r="AO333" s="144">
        <v>1</v>
      </c>
      <c r="AP333" s="86">
        <v>0</v>
      </c>
      <c r="AQ333" s="86">
        <v>18000</v>
      </c>
      <c r="AR333" s="24">
        <v>0</v>
      </c>
      <c r="AS333" s="86">
        <v>4</v>
      </c>
      <c r="AT333" s="86">
        <v>1</v>
      </c>
      <c r="AU333" s="86">
        <v>0</v>
      </c>
      <c r="AV333" s="86">
        <v>0</v>
      </c>
      <c r="AW333" s="82">
        <v>0</v>
      </c>
      <c r="AX333" s="21">
        <v>1</v>
      </c>
      <c r="AY333" s="28"/>
      <c r="AZ333" s="29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X333" s="28"/>
      <c r="EY333" s="28"/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28"/>
      <c r="HP333" s="28"/>
      <c r="HQ333" s="28"/>
      <c r="HR333" s="28"/>
      <c r="HS333" s="28"/>
      <c r="HT333" s="28"/>
      <c r="HU333" s="28"/>
      <c r="HV333" s="28"/>
      <c r="HW333" s="28"/>
      <c r="HX333" s="28"/>
      <c r="HY333" s="28"/>
      <c r="HZ333" s="28"/>
      <c r="IA333" s="28"/>
      <c r="IB333" s="28"/>
      <c r="IC333" s="28"/>
      <c r="ID333" s="28"/>
      <c r="IE333" s="28"/>
      <c r="IF333" s="28"/>
      <c r="IG333" s="28"/>
      <c r="IH333" s="28"/>
      <c r="II333" s="28"/>
      <c r="IJ333" s="28"/>
      <c r="IK333" s="28"/>
      <c r="IL333" s="28"/>
      <c r="IM333" s="28"/>
      <c r="IN333" s="28"/>
      <c r="IO333" s="28"/>
      <c r="IP333" s="28"/>
      <c r="IQ333" s="28"/>
      <c r="IR333" s="28"/>
      <c r="IS333" s="28"/>
      <c r="IT333" s="28"/>
      <c r="IU333" s="28"/>
    </row>
    <row r="334" spans="1:255" s="32" customFormat="1" ht="13.2">
      <c r="A334" s="82">
        <v>23670</v>
      </c>
      <c r="B334" s="83" t="s">
        <v>548</v>
      </c>
      <c r="C334" s="84" t="s">
        <v>549</v>
      </c>
      <c r="D334" s="83">
        <v>502</v>
      </c>
      <c r="E334" s="83">
        <v>5</v>
      </c>
      <c r="F334" s="83">
        <v>0</v>
      </c>
      <c r="G334" s="83">
        <v>1</v>
      </c>
      <c r="H334" s="83">
        <v>1</v>
      </c>
      <c r="I334" s="83">
        <v>1</v>
      </c>
      <c r="J334" s="83">
        <v>100000</v>
      </c>
      <c r="K334" s="83">
        <v>0</v>
      </c>
      <c r="L334" s="83">
        <v>100000</v>
      </c>
      <c r="M334" s="83">
        <v>1</v>
      </c>
      <c r="N334" s="83">
        <v>1</v>
      </c>
      <c r="O334" s="83">
        <v>0</v>
      </c>
      <c r="P334" s="83">
        <v>0</v>
      </c>
      <c r="Q334" s="83">
        <v>0</v>
      </c>
      <c r="R334" s="83">
        <v>0</v>
      </c>
      <c r="S334" s="83">
        <v>0</v>
      </c>
      <c r="T334" s="83">
        <v>0</v>
      </c>
      <c r="U334" s="83">
        <v>5</v>
      </c>
      <c r="V334" s="85">
        <v>2</v>
      </c>
      <c r="W334" s="83">
        <v>1</v>
      </c>
      <c r="X334" s="83">
        <v>0</v>
      </c>
      <c r="Y334" s="83">
        <v>18</v>
      </c>
      <c r="Z334" s="83">
        <v>1</v>
      </c>
      <c r="AA334" s="83">
        <v>16</v>
      </c>
      <c r="AB334" s="83">
        <v>0</v>
      </c>
      <c r="AC334" s="83">
        <v>0</v>
      </c>
      <c r="AD334" s="83">
        <v>0</v>
      </c>
      <c r="AE334" s="86" t="s">
        <v>69</v>
      </c>
      <c r="AF334" s="86" t="s">
        <v>550</v>
      </c>
      <c r="AG334" s="83">
        <v>0</v>
      </c>
      <c r="AH334" s="82">
        <v>23670</v>
      </c>
      <c r="AI334" s="83">
        <v>0</v>
      </c>
      <c r="AJ334" s="83">
        <v>1</v>
      </c>
      <c r="AK334" s="83"/>
      <c r="AL334" s="82">
        <v>23670</v>
      </c>
      <c r="AM334" s="86">
        <v>0</v>
      </c>
      <c r="AN334" s="144">
        <v>1</v>
      </c>
      <c r="AO334" s="144">
        <v>1</v>
      </c>
      <c r="AP334" s="86">
        <v>0</v>
      </c>
      <c r="AQ334" s="86">
        <v>18000</v>
      </c>
      <c r="AR334" s="24">
        <v>0</v>
      </c>
      <c r="AS334" s="86">
        <v>4</v>
      </c>
      <c r="AT334" s="86">
        <v>1</v>
      </c>
      <c r="AU334" s="86">
        <v>0</v>
      </c>
      <c r="AV334" s="86">
        <v>0</v>
      </c>
      <c r="AW334" s="82">
        <v>0</v>
      </c>
      <c r="AX334" s="21">
        <v>1</v>
      </c>
      <c r="AY334" s="28"/>
      <c r="AZ334" s="29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8"/>
      <c r="EG334" s="28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X334" s="28"/>
      <c r="EY334" s="28"/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28"/>
      <c r="HV334" s="28"/>
      <c r="HW334" s="28"/>
      <c r="HX334" s="28"/>
      <c r="HY334" s="28"/>
      <c r="HZ334" s="28"/>
      <c r="IA334" s="28"/>
      <c r="IB334" s="28"/>
      <c r="IC334" s="28"/>
      <c r="ID334" s="28"/>
      <c r="IE334" s="28"/>
      <c r="IF334" s="28"/>
      <c r="IG334" s="28"/>
      <c r="IH334" s="28"/>
      <c r="II334" s="28"/>
      <c r="IJ334" s="28"/>
      <c r="IK334" s="28"/>
      <c r="IL334" s="28"/>
      <c r="IM334" s="28"/>
      <c r="IN334" s="28"/>
      <c r="IO334" s="28"/>
      <c r="IP334" s="28"/>
      <c r="IQ334" s="28"/>
      <c r="IR334" s="28"/>
      <c r="IS334" s="28"/>
      <c r="IT334" s="28"/>
      <c r="IU334" s="28"/>
    </row>
    <row r="335" spans="1:255" s="32" customFormat="1" ht="13.2">
      <c r="A335" s="82">
        <v>23671</v>
      </c>
      <c r="B335" s="83" t="s">
        <v>551</v>
      </c>
      <c r="C335" s="84" t="s">
        <v>552</v>
      </c>
      <c r="D335" s="83">
        <v>502</v>
      </c>
      <c r="E335" s="83">
        <v>5</v>
      </c>
      <c r="F335" s="83">
        <v>0</v>
      </c>
      <c r="G335" s="83">
        <v>1</v>
      </c>
      <c r="H335" s="83">
        <v>1</v>
      </c>
      <c r="I335" s="83">
        <v>1</v>
      </c>
      <c r="J335" s="83">
        <v>100000</v>
      </c>
      <c r="K335" s="83">
        <v>0</v>
      </c>
      <c r="L335" s="83">
        <v>100000</v>
      </c>
      <c r="M335" s="83">
        <v>1</v>
      </c>
      <c r="N335" s="83">
        <v>1</v>
      </c>
      <c r="O335" s="83">
        <v>0</v>
      </c>
      <c r="P335" s="83">
        <v>0</v>
      </c>
      <c r="Q335" s="83">
        <v>0</v>
      </c>
      <c r="R335" s="83">
        <v>0</v>
      </c>
      <c r="S335" s="83">
        <v>0</v>
      </c>
      <c r="T335" s="83">
        <v>0</v>
      </c>
      <c r="U335" s="83">
        <v>5</v>
      </c>
      <c r="V335" s="85">
        <v>2</v>
      </c>
      <c r="W335" s="83">
        <v>1</v>
      </c>
      <c r="X335" s="83">
        <v>0</v>
      </c>
      <c r="Y335" s="83">
        <v>18</v>
      </c>
      <c r="Z335" s="83">
        <v>1</v>
      </c>
      <c r="AA335" s="83">
        <v>17</v>
      </c>
      <c r="AB335" s="83">
        <v>0</v>
      </c>
      <c r="AC335" s="83">
        <v>0</v>
      </c>
      <c r="AD335" s="83">
        <v>0</v>
      </c>
      <c r="AE335" s="86" t="s">
        <v>69</v>
      </c>
      <c r="AF335" s="86" t="s">
        <v>210</v>
      </c>
      <c r="AG335" s="83">
        <v>0</v>
      </c>
      <c r="AH335" s="82">
        <v>23671</v>
      </c>
      <c r="AI335" s="83">
        <v>0</v>
      </c>
      <c r="AJ335" s="83">
        <v>1</v>
      </c>
      <c r="AK335" s="83"/>
      <c r="AL335" s="82">
        <v>23671</v>
      </c>
      <c r="AM335" s="86">
        <v>0</v>
      </c>
      <c r="AN335" s="144">
        <v>1</v>
      </c>
      <c r="AO335" s="144">
        <v>1</v>
      </c>
      <c r="AP335" s="86">
        <v>0</v>
      </c>
      <c r="AQ335" s="86">
        <v>18000</v>
      </c>
      <c r="AR335" s="24">
        <v>0</v>
      </c>
      <c r="AS335" s="86">
        <v>4</v>
      </c>
      <c r="AT335" s="86">
        <v>1</v>
      </c>
      <c r="AU335" s="86">
        <v>0</v>
      </c>
      <c r="AV335" s="86">
        <v>0</v>
      </c>
      <c r="AW335" s="82">
        <v>0</v>
      </c>
      <c r="AX335" s="21">
        <v>1</v>
      </c>
      <c r="AY335" s="28"/>
      <c r="AZ335" s="29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28"/>
      <c r="HV335" s="28"/>
      <c r="HW335" s="28"/>
      <c r="HX335" s="28"/>
      <c r="HY335" s="28"/>
      <c r="HZ335" s="28"/>
      <c r="IA335" s="28"/>
      <c r="IB335" s="28"/>
      <c r="IC335" s="28"/>
      <c r="ID335" s="28"/>
      <c r="IE335" s="28"/>
      <c r="IF335" s="28"/>
      <c r="IG335" s="28"/>
      <c r="IH335" s="28"/>
      <c r="II335" s="28"/>
      <c r="IJ335" s="28"/>
      <c r="IK335" s="28"/>
      <c r="IL335" s="28"/>
      <c r="IM335" s="28"/>
      <c r="IN335" s="28"/>
      <c r="IO335" s="28"/>
      <c r="IP335" s="28"/>
      <c r="IQ335" s="28"/>
      <c r="IR335" s="28"/>
      <c r="IS335" s="28"/>
      <c r="IT335" s="28"/>
      <c r="IU335" s="28"/>
    </row>
    <row r="336" spans="1:255" s="32" customFormat="1" ht="13.2">
      <c r="A336" s="82">
        <v>23735</v>
      </c>
      <c r="B336" s="83" t="s">
        <v>553</v>
      </c>
      <c r="C336" s="84" t="s">
        <v>554</v>
      </c>
      <c r="D336" s="83">
        <v>503</v>
      </c>
      <c r="E336" s="83">
        <v>5</v>
      </c>
      <c r="F336" s="83">
        <v>0</v>
      </c>
      <c r="G336" s="83">
        <v>1</v>
      </c>
      <c r="H336" s="83">
        <v>1</v>
      </c>
      <c r="I336" s="83">
        <v>1</v>
      </c>
      <c r="J336" s="83">
        <v>100000</v>
      </c>
      <c r="K336" s="83">
        <v>0</v>
      </c>
      <c r="L336" s="83">
        <v>100000</v>
      </c>
      <c r="M336" s="83">
        <v>1</v>
      </c>
      <c r="N336" s="83">
        <v>1</v>
      </c>
      <c r="O336" s="83">
        <v>0</v>
      </c>
      <c r="P336" s="83">
        <v>0</v>
      </c>
      <c r="Q336" s="83">
        <v>0</v>
      </c>
      <c r="R336" s="83">
        <v>0</v>
      </c>
      <c r="S336" s="83">
        <v>0</v>
      </c>
      <c r="T336" s="83">
        <v>0</v>
      </c>
      <c r="U336" s="83">
        <v>5</v>
      </c>
      <c r="V336" s="85">
        <v>2</v>
      </c>
      <c r="W336" s="83">
        <v>1</v>
      </c>
      <c r="X336" s="83">
        <v>0</v>
      </c>
      <c r="Y336" s="83">
        <v>13</v>
      </c>
      <c r="Z336" s="83">
        <v>12</v>
      </c>
      <c r="AA336" s="83">
        <v>0</v>
      </c>
      <c r="AB336" s="83">
        <v>0</v>
      </c>
      <c r="AC336" s="83">
        <v>0</v>
      </c>
      <c r="AD336" s="83">
        <v>0</v>
      </c>
      <c r="AE336" s="86" t="s">
        <v>69</v>
      </c>
      <c r="AF336" s="86" t="s">
        <v>210</v>
      </c>
      <c r="AG336" s="83">
        <v>0</v>
      </c>
      <c r="AH336" s="82">
        <v>23735</v>
      </c>
      <c r="AI336" s="83">
        <v>0</v>
      </c>
      <c r="AJ336" s="83">
        <v>1</v>
      </c>
      <c r="AK336" s="83"/>
      <c r="AL336" s="82">
        <v>23735</v>
      </c>
      <c r="AM336" s="86">
        <v>0</v>
      </c>
      <c r="AN336" s="144">
        <v>1</v>
      </c>
      <c r="AO336" s="144">
        <v>1</v>
      </c>
      <c r="AP336" s="86">
        <v>0</v>
      </c>
      <c r="AQ336" s="86">
        <v>6000</v>
      </c>
      <c r="AR336" s="24">
        <v>0</v>
      </c>
      <c r="AS336" s="86">
        <v>2</v>
      </c>
      <c r="AT336" s="86">
        <v>1</v>
      </c>
      <c r="AU336" s="86">
        <v>0</v>
      </c>
      <c r="AV336" s="86">
        <v>0</v>
      </c>
      <c r="AW336" s="82">
        <v>0</v>
      </c>
      <c r="AX336" s="21">
        <v>1</v>
      </c>
      <c r="AY336" s="28"/>
      <c r="AZ336" s="29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8"/>
      <c r="EG336" s="28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X336" s="28"/>
      <c r="EY336" s="28"/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28"/>
      <c r="HV336" s="28"/>
      <c r="HW336" s="28"/>
      <c r="HX336" s="28"/>
      <c r="HY336" s="28"/>
      <c r="HZ336" s="28"/>
      <c r="IA336" s="28"/>
      <c r="IB336" s="28"/>
      <c r="IC336" s="28"/>
      <c r="ID336" s="28"/>
      <c r="IE336" s="28"/>
      <c r="IF336" s="28"/>
      <c r="IG336" s="28"/>
      <c r="IH336" s="28"/>
      <c r="II336" s="28"/>
      <c r="IJ336" s="28"/>
      <c r="IK336" s="28"/>
      <c r="IL336" s="28"/>
      <c r="IM336" s="28"/>
      <c r="IN336" s="28"/>
      <c r="IO336" s="28"/>
      <c r="IP336" s="28"/>
      <c r="IQ336" s="28"/>
      <c r="IR336" s="28"/>
      <c r="IS336" s="28"/>
      <c r="IT336" s="28"/>
      <c r="IU336" s="28"/>
    </row>
    <row r="337" spans="1:255" s="32" customFormat="1" ht="15.6">
      <c r="A337" s="82">
        <v>23736</v>
      </c>
      <c r="B337" s="83" t="s">
        <v>495</v>
      </c>
      <c r="C337" s="84" t="s">
        <v>555</v>
      </c>
      <c r="D337" s="83">
        <v>503</v>
      </c>
      <c r="E337" s="83">
        <v>5</v>
      </c>
      <c r="F337" s="83">
        <v>0</v>
      </c>
      <c r="G337" s="83">
        <v>1</v>
      </c>
      <c r="H337" s="83">
        <v>1</v>
      </c>
      <c r="I337" s="83">
        <v>1</v>
      </c>
      <c r="J337" s="83">
        <v>100000</v>
      </c>
      <c r="K337" s="83">
        <v>0</v>
      </c>
      <c r="L337" s="83">
        <v>100000</v>
      </c>
      <c r="M337" s="83">
        <v>1</v>
      </c>
      <c r="N337" s="83">
        <v>1</v>
      </c>
      <c r="O337" s="83">
        <v>0</v>
      </c>
      <c r="P337" s="83">
        <v>0</v>
      </c>
      <c r="Q337" s="83">
        <v>0</v>
      </c>
      <c r="R337" s="83">
        <v>0</v>
      </c>
      <c r="S337" s="83">
        <v>0</v>
      </c>
      <c r="T337" s="83">
        <v>0</v>
      </c>
      <c r="U337" s="83">
        <v>5</v>
      </c>
      <c r="V337" s="85">
        <v>2</v>
      </c>
      <c r="W337" s="83">
        <v>1</v>
      </c>
      <c r="X337" s="83">
        <v>0</v>
      </c>
      <c r="Y337" s="83">
        <v>13</v>
      </c>
      <c r="Z337" s="83">
        <v>7</v>
      </c>
      <c r="AA337" s="83">
        <v>0</v>
      </c>
      <c r="AB337" s="83">
        <v>0</v>
      </c>
      <c r="AC337" s="83">
        <v>0</v>
      </c>
      <c r="AD337" s="83">
        <v>0</v>
      </c>
      <c r="AE337" s="86" t="s">
        <v>69</v>
      </c>
      <c r="AF337" s="86" t="s">
        <v>210</v>
      </c>
      <c r="AG337" s="83">
        <v>0</v>
      </c>
      <c r="AH337" s="82">
        <v>23736</v>
      </c>
      <c r="AI337" s="83">
        <v>0</v>
      </c>
      <c r="AJ337" s="83">
        <v>1</v>
      </c>
      <c r="AK337" s="83"/>
      <c r="AL337" s="82">
        <v>23736</v>
      </c>
      <c r="AM337" s="86">
        <v>0</v>
      </c>
      <c r="AN337" s="144">
        <v>1</v>
      </c>
      <c r="AO337" s="144">
        <v>1</v>
      </c>
      <c r="AP337" s="86">
        <v>0</v>
      </c>
      <c r="AQ337" s="86">
        <v>18000</v>
      </c>
      <c r="AR337" s="24">
        <v>0</v>
      </c>
      <c r="AS337" s="86">
        <v>2</v>
      </c>
      <c r="AT337" s="86">
        <v>1</v>
      </c>
      <c r="AU337" s="86">
        <v>0</v>
      </c>
      <c r="AV337" s="86">
        <v>0</v>
      </c>
      <c r="AW337" s="82">
        <v>0</v>
      </c>
      <c r="AX337" s="21">
        <v>1</v>
      </c>
      <c r="AY337" s="28"/>
      <c r="AZ337" s="29"/>
      <c r="BA337" s="28"/>
      <c r="BB337" s="28"/>
      <c r="BC337" s="53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8"/>
      <c r="EG337" s="28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X337" s="28"/>
      <c r="EY337" s="28"/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28"/>
      <c r="HV337" s="28"/>
      <c r="HW337" s="28"/>
      <c r="HX337" s="28"/>
      <c r="HY337" s="28"/>
      <c r="HZ337" s="28"/>
      <c r="IA337" s="28"/>
      <c r="IB337" s="28"/>
      <c r="IC337" s="28"/>
      <c r="ID337" s="28"/>
      <c r="IE337" s="28"/>
      <c r="IF337" s="28"/>
      <c r="IG337" s="28"/>
      <c r="IH337" s="28"/>
      <c r="II337" s="28"/>
      <c r="IJ337" s="28"/>
      <c r="IK337" s="28"/>
      <c r="IL337" s="28"/>
      <c r="IM337" s="28"/>
      <c r="IN337" s="28"/>
      <c r="IO337" s="28"/>
      <c r="IP337" s="28"/>
      <c r="IQ337" s="28"/>
      <c r="IR337" s="28"/>
      <c r="IS337" s="28"/>
      <c r="IT337" s="28"/>
      <c r="IU337" s="28"/>
    </row>
    <row r="338" spans="1:255" s="57" customFormat="1" ht="13.2">
      <c r="A338" s="146">
        <v>23737</v>
      </c>
      <c r="B338" s="147" t="s">
        <v>497</v>
      </c>
      <c r="C338" s="148" t="s">
        <v>556</v>
      </c>
      <c r="D338" s="147">
        <v>503</v>
      </c>
      <c r="E338" s="147">
        <v>3</v>
      </c>
      <c r="F338" s="147">
        <v>0</v>
      </c>
      <c r="G338" s="147">
        <v>1</v>
      </c>
      <c r="H338" s="147">
        <v>1</v>
      </c>
      <c r="I338" s="83">
        <v>1</v>
      </c>
      <c r="J338" s="147">
        <v>100000</v>
      </c>
      <c r="K338" s="147">
        <v>0</v>
      </c>
      <c r="L338" s="147">
        <v>100000</v>
      </c>
      <c r="M338" s="147">
        <v>1</v>
      </c>
      <c r="N338" s="147">
        <v>1</v>
      </c>
      <c r="O338" s="147">
        <v>0</v>
      </c>
      <c r="P338" s="147">
        <v>0</v>
      </c>
      <c r="Q338" s="147">
        <v>0</v>
      </c>
      <c r="R338" s="147">
        <v>0</v>
      </c>
      <c r="S338" s="147">
        <v>0</v>
      </c>
      <c r="T338" s="147">
        <v>0</v>
      </c>
      <c r="U338" s="147">
        <v>5</v>
      </c>
      <c r="V338" s="149">
        <v>2</v>
      </c>
      <c r="W338" s="147">
        <v>1</v>
      </c>
      <c r="X338" s="147">
        <v>0</v>
      </c>
      <c r="Y338" s="147">
        <v>13</v>
      </c>
      <c r="Z338" s="141">
        <v>17</v>
      </c>
      <c r="AA338" s="147">
        <v>0</v>
      </c>
      <c r="AB338" s="147">
        <v>0</v>
      </c>
      <c r="AC338" s="147">
        <v>0</v>
      </c>
      <c r="AD338" s="147">
        <v>0</v>
      </c>
      <c r="AE338" s="150" t="s">
        <v>69</v>
      </c>
      <c r="AF338" s="150" t="s">
        <v>210</v>
      </c>
      <c r="AG338" s="147">
        <v>0</v>
      </c>
      <c r="AH338" s="146">
        <v>23737</v>
      </c>
      <c r="AI338" s="147">
        <v>0</v>
      </c>
      <c r="AJ338" s="147">
        <v>1</v>
      </c>
      <c r="AK338" s="147"/>
      <c r="AL338" s="146">
        <v>23737</v>
      </c>
      <c r="AM338" s="150">
        <v>0</v>
      </c>
      <c r="AN338" s="144">
        <v>1</v>
      </c>
      <c r="AO338" s="144">
        <v>1</v>
      </c>
      <c r="AP338" s="150">
        <v>0</v>
      </c>
      <c r="AQ338" s="150">
        <v>6000</v>
      </c>
      <c r="AR338" s="24">
        <v>0</v>
      </c>
      <c r="AS338" s="150">
        <v>2</v>
      </c>
      <c r="AT338" s="150">
        <v>0</v>
      </c>
      <c r="AU338" s="150">
        <v>0</v>
      </c>
      <c r="AV338" s="150">
        <v>0</v>
      </c>
      <c r="AW338" s="146">
        <v>0</v>
      </c>
      <c r="AX338" s="21">
        <v>0</v>
      </c>
      <c r="AY338" s="55"/>
      <c r="AZ338" s="56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  <c r="DS338" s="55"/>
      <c r="DT338" s="55"/>
      <c r="DU338" s="55"/>
      <c r="DV338" s="55"/>
      <c r="DW338" s="55"/>
      <c r="DX338" s="55"/>
      <c r="DY338" s="55"/>
      <c r="DZ338" s="55"/>
      <c r="EA338" s="55"/>
      <c r="EB338" s="55"/>
      <c r="EC338" s="55"/>
      <c r="ED338" s="55"/>
      <c r="EE338" s="55"/>
      <c r="EF338" s="55"/>
      <c r="EG338" s="55"/>
      <c r="EH338" s="55"/>
      <c r="EI338" s="55"/>
      <c r="EJ338" s="55"/>
      <c r="EK338" s="55"/>
      <c r="EL338" s="55"/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/>
      <c r="FD338" s="55"/>
      <c r="FE338" s="55"/>
      <c r="FF338" s="55"/>
      <c r="FG338" s="55"/>
      <c r="FH338" s="55"/>
      <c r="FI338" s="55"/>
      <c r="FJ338" s="55"/>
      <c r="FK338" s="55"/>
      <c r="FL338" s="55"/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/>
      <c r="GD338" s="55"/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/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/>
      <c r="II338" s="55"/>
      <c r="IJ338" s="55"/>
      <c r="IK338" s="55"/>
      <c r="IL338" s="55"/>
      <c r="IM338" s="55"/>
      <c r="IN338" s="55"/>
      <c r="IO338" s="55"/>
      <c r="IP338" s="55"/>
      <c r="IQ338" s="55"/>
      <c r="IR338" s="55"/>
      <c r="IS338" s="55"/>
      <c r="IT338" s="55"/>
      <c r="IU338" s="55"/>
    </row>
    <row r="339" spans="1:255" s="32" customFormat="1" ht="13.2">
      <c r="A339" s="82">
        <v>23738</v>
      </c>
      <c r="B339" s="83" t="s">
        <v>499</v>
      </c>
      <c r="C339" s="84" t="s">
        <v>557</v>
      </c>
      <c r="D339" s="83">
        <v>503</v>
      </c>
      <c r="E339" s="83">
        <v>5</v>
      </c>
      <c r="F339" s="83">
        <v>0</v>
      </c>
      <c r="G339" s="83">
        <v>1</v>
      </c>
      <c r="H339" s="83">
        <v>1</v>
      </c>
      <c r="I339" s="83">
        <v>1</v>
      </c>
      <c r="J339" s="83">
        <v>100000</v>
      </c>
      <c r="K339" s="83">
        <v>0</v>
      </c>
      <c r="L339" s="83">
        <v>100000</v>
      </c>
      <c r="M339" s="83">
        <v>1</v>
      </c>
      <c r="N339" s="83">
        <v>1</v>
      </c>
      <c r="O339" s="83">
        <v>0</v>
      </c>
      <c r="P339" s="83">
        <v>0</v>
      </c>
      <c r="Q339" s="83">
        <v>0</v>
      </c>
      <c r="R339" s="83">
        <v>0</v>
      </c>
      <c r="S339" s="83">
        <v>0</v>
      </c>
      <c r="T339" s="83">
        <v>0</v>
      </c>
      <c r="U339" s="83">
        <v>5</v>
      </c>
      <c r="V339" s="85">
        <v>2</v>
      </c>
      <c r="W339" s="83">
        <v>1</v>
      </c>
      <c r="X339" s="83">
        <v>0</v>
      </c>
      <c r="Y339" s="83">
        <v>13</v>
      </c>
      <c r="Z339" s="83">
        <v>8</v>
      </c>
      <c r="AA339" s="83">
        <v>0</v>
      </c>
      <c r="AB339" s="83">
        <v>0</v>
      </c>
      <c r="AC339" s="83">
        <v>0</v>
      </c>
      <c r="AD339" s="83">
        <v>0</v>
      </c>
      <c r="AE339" s="86" t="s">
        <v>69</v>
      </c>
      <c r="AF339" s="86" t="s">
        <v>210</v>
      </c>
      <c r="AG339" s="83">
        <v>0</v>
      </c>
      <c r="AH339" s="82">
        <v>23738</v>
      </c>
      <c r="AI339" s="83">
        <v>0</v>
      </c>
      <c r="AJ339" s="83">
        <v>1</v>
      </c>
      <c r="AK339" s="83"/>
      <c r="AL339" s="82">
        <v>23738</v>
      </c>
      <c r="AM339" s="86">
        <v>0</v>
      </c>
      <c r="AN339" s="144">
        <v>1</v>
      </c>
      <c r="AO339" s="144">
        <v>1</v>
      </c>
      <c r="AP339" s="86">
        <v>0</v>
      </c>
      <c r="AQ339" s="86">
        <v>6000</v>
      </c>
      <c r="AR339" s="24">
        <v>0</v>
      </c>
      <c r="AS339" s="86">
        <v>2</v>
      </c>
      <c r="AT339" s="86">
        <v>1</v>
      </c>
      <c r="AU339" s="86">
        <v>0</v>
      </c>
      <c r="AV339" s="86">
        <v>0</v>
      </c>
      <c r="AW339" s="82">
        <v>0</v>
      </c>
      <c r="AX339" s="21">
        <v>1</v>
      </c>
      <c r="AY339" s="28"/>
      <c r="AZ339" s="29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28"/>
      <c r="HV339" s="28"/>
      <c r="HW339" s="28"/>
      <c r="HX339" s="28"/>
      <c r="HY339" s="28"/>
      <c r="HZ339" s="28"/>
      <c r="IA339" s="28"/>
      <c r="IB339" s="28"/>
      <c r="IC339" s="28"/>
      <c r="ID339" s="28"/>
      <c r="IE339" s="28"/>
      <c r="IF339" s="28"/>
      <c r="IG339" s="28"/>
      <c r="IH339" s="28"/>
      <c r="II339" s="28"/>
      <c r="IJ339" s="28"/>
      <c r="IK339" s="28"/>
      <c r="IL339" s="28"/>
      <c r="IM339" s="28"/>
      <c r="IN339" s="28"/>
      <c r="IO339" s="28"/>
      <c r="IP339" s="28"/>
      <c r="IQ339" s="28"/>
      <c r="IR339" s="28"/>
      <c r="IS339" s="28"/>
      <c r="IT339" s="28"/>
      <c r="IU339" s="28"/>
    </row>
    <row r="340" spans="1:255" s="57" customFormat="1" ht="13.2">
      <c r="A340" s="146">
        <v>23739</v>
      </c>
      <c r="B340" s="147" t="s">
        <v>558</v>
      </c>
      <c r="C340" s="148" t="s">
        <v>559</v>
      </c>
      <c r="D340" s="147">
        <v>503</v>
      </c>
      <c r="E340" s="147">
        <v>4</v>
      </c>
      <c r="F340" s="147">
        <v>0</v>
      </c>
      <c r="G340" s="147">
        <v>1</v>
      </c>
      <c r="H340" s="147">
        <v>1</v>
      </c>
      <c r="I340" s="83">
        <v>1</v>
      </c>
      <c r="J340" s="147">
        <v>100000</v>
      </c>
      <c r="K340" s="147">
        <v>0</v>
      </c>
      <c r="L340" s="147">
        <v>100000</v>
      </c>
      <c r="M340" s="147">
        <v>1</v>
      </c>
      <c r="N340" s="147">
        <v>1</v>
      </c>
      <c r="O340" s="147">
        <v>0</v>
      </c>
      <c r="P340" s="147">
        <v>0</v>
      </c>
      <c r="Q340" s="147">
        <v>0</v>
      </c>
      <c r="R340" s="147">
        <v>0</v>
      </c>
      <c r="S340" s="147">
        <v>0</v>
      </c>
      <c r="T340" s="147">
        <v>0</v>
      </c>
      <c r="U340" s="147">
        <v>5</v>
      </c>
      <c r="V340" s="149">
        <v>2</v>
      </c>
      <c r="W340" s="147">
        <v>1</v>
      </c>
      <c r="X340" s="147">
        <v>0</v>
      </c>
      <c r="Y340" s="147">
        <v>13</v>
      </c>
      <c r="Z340" s="141">
        <v>4</v>
      </c>
      <c r="AA340" s="147">
        <v>0</v>
      </c>
      <c r="AB340" s="147">
        <v>0</v>
      </c>
      <c r="AC340" s="147">
        <v>0</v>
      </c>
      <c r="AD340" s="147">
        <v>0</v>
      </c>
      <c r="AE340" s="150" t="s">
        <v>69</v>
      </c>
      <c r="AF340" s="150" t="s">
        <v>210</v>
      </c>
      <c r="AG340" s="147">
        <v>0</v>
      </c>
      <c r="AH340" s="146">
        <v>23739</v>
      </c>
      <c r="AI340" s="147">
        <v>0</v>
      </c>
      <c r="AJ340" s="147">
        <v>1</v>
      </c>
      <c r="AK340" s="147"/>
      <c r="AL340" s="146">
        <v>23739</v>
      </c>
      <c r="AM340" s="150">
        <v>0</v>
      </c>
      <c r="AN340" s="144">
        <v>1</v>
      </c>
      <c r="AO340" s="144">
        <v>1</v>
      </c>
      <c r="AP340" s="150">
        <v>0</v>
      </c>
      <c r="AQ340" s="150">
        <v>30000</v>
      </c>
      <c r="AR340" s="24">
        <v>0</v>
      </c>
      <c r="AS340" s="150">
        <v>2</v>
      </c>
      <c r="AT340" s="150">
        <v>0</v>
      </c>
      <c r="AU340" s="150">
        <v>0</v>
      </c>
      <c r="AV340" s="150">
        <v>0</v>
      </c>
      <c r="AW340" s="146">
        <v>0</v>
      </c>
      <c r="AX340" s="21">
        <v>0</v>
      </c>
      <c r="AY340" s="55"/>
      <c r="AZ340" s="56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  <c r="DS340" s="55"/>
      <c r="DT340" s="55"/>
      <c r="DU340" s="55"/>
      <c r="DV340" s="55"/>
      <c r="DW340" s="55"/>
      <c r="DX340" s="55"/>
      <c r="DY340" s="55"/>
      <c r="DZ340" s="55"/>
      <c r="EA340" s="55"/>
      <c r="EB340" s="55"/>
      <c r="EC340" s="55"/>
      <c r="ED340" s="55"/>
      <c r="EE340" s="55"/>
      <c r="EF340" s="55"/>
      <c r="EG340" s="55"/>
      <c r="EH340" s="55"/>
      <c r="EI340" s="55"/>
      <c r="EJ340" s="55"/>
      <c r="EK340" s="55"/>
      <c r="EL340" s="55"/>
      <c r="EM340" s="55"/>
      <c r="EN340" s="55"/>
      <c r="EO340" s="55"/>
      <c r="EP340" s="55"/>
      <c r="EQ340" s="55"/>
      <c r="ER340" s="55"/>
      <c r="ES340" s="55"/>
      <c r="ET340" s="55"/>
      <c r="EU340" s="55"/>
      <c r="EV340" s="55"/>
      <c r="EW340" s="55"/>
      <c r="EX340" s="55"/>
      <c r="EY340" s="55"/>
      <c r="EZ340" s="55"/>
      <c r="FA340" s="55"/>
      <c r="FB340" s="55"/>
      <c r="FC340" s="55"/>
      <c r="FD340" s="55"/>
      <c r="FE340" s="55"/>
      <c r="FF340" s="55"/>
      <c r="FG340" s="55"/>
      <c r="FH340" s="55"/>
      <c r="FI340" s="55"/>
      <c r="FJ340" s="55"/>
      <c r="FK340" s="55"/>
      <c r="FL340" s="55"/>
      <c r="FM340" s="55"/>
      <c r="FN340" s="55"/>
      <c r="FO340" s="55"/>
      <c r="FP340" s="55"/>
      <c r="FQ340" s="55"/>
      <c r="FR340" s="55"/>
      <c r="FS340" s="55"/>
      <c r="FT340" s="55"/>
      <c r="FU340" s="55"/>
      <c r="FV340" s="55"/>
      <c r="FW340" s="55"/>
      <c r="FX340" s="55"/>
      <c r="FY340" s="55"/>
      <c r="FZ340" s="55"/>
      <c r="GA340" s="55"/>
      <c r="GB340" s="55"/>
      <c r="GC340" s="55"/>
      <c r="GD340" s="55"/>
      <c r="GE340" s="55"/>
      <c r="GF340" s="55"/>
      <c r="GG340" s="55"/>
      <c r="GH340" s="55"/>
      <c r="GI340" s="55"/>
      <c r="GJ340" s="55"/>
      <c r="GK340" s="55"/>
      <c r="GL340" s="55"/>
      <c r="GM340" s="55"/>
      <c r="GN340" s="55"/>
      <c r="GO340" s="55"/>
      <c r="GP340" s="55"/>
      <c r="GQ340" s="55"/>
      <c r="GR340" s="55"/>
      <c r="GS340" s="55"/>
      <c r="GT340" s="55"/>
      <c r="GU340" s="55"/>
      <c r="GV340" s="55"/>
      <c r="GW340" s="55"/>
      <c r="GX340" s="55"/>
      <c r="GY340" s="55"/>
      <c r="GZ340" s="55"/>
      <c r="HA340" s="55"/>
      <c r="HB340" s="55"/>
      <c r="HC340" s="55"/>
      <c r="HD340" s="55"/>
      <c r="HE340" s="55"/>
      <c r="HF340" s="55"/>
      <c r="HG340" s="55"/>
      <c r="HH340" s="55"/>
      <c r="HI340" s="55"/>
      <c r="HJ340" s="55"/>
      <c r="HK340" s="55"/>
      <c r="HL340" s="55"/>
      <c r="HM340" s="55"/>
      <c r="HN340" s="55"/>
      <c r="HO340" s="55"/>
      <c r="HP340" s="55"/>
      <c r="HQ340" s="55"/>
      <c r="HR340" s="55"/>
      <c r="HS340" s="55"/>
      <c r="HT340" s="55"/>
      <c r="HU340" s="55"/>
      <c r="HV340" s="55"/>
      <c r="HW340" s="55"/>
      <c r="HX340" s="55"/>
      <c r="HY340" s="55"/>
      <c r="HZ340" s="55"/>
      <c r="IA340" s="55"/>
      <c r="IB340" s="55"/>
      <c r="IC340" s="55"/>
      <c r="ID340" s="55"/>
      <c r="IE340" s="55"/>
      <c r="IF340" s="55"/>
      <c r="IG340" s="55"/>
      <c r="IH340" s="55"/>
      <c r="II340" s="55"/>
      <c r="IJ340" s="55"/>
      <c r="IK340" s="55"/>
      <c r="IL340" s="55"/>
      <c r="IM340" s="55"/>
      <c r="IN340" s="55"/>
      <c r="IO340" s="55"/>
      <c r="IP340" s="55"/>
      <c r="IQ340" s="55"/>
      <c r="IR340" s="55"/>
      <c r="IS340" s="55"/>
      <c r="IT340" s="55"/>
      <c r="IU340" s="55"/>
    </row>
    <row r="341" spans="1:255" s="32" customFormat="1" ht="13.2">
      <c r="A341" s="82">
        <v>23740</v>
      </c>
      <c r="B341" s="83" t="s">
        <v>503</v>
      </c>
      <c r="C341" s="84" t="s">
        <v>560</v>
      </c>
      <c r="D341" s="83">
        <v>503</v>
      </c>
      <c r="E341" s="83">
        <v>5</v>
      </c>
      <c r="F341" s="83">
        <v>0</v>
      </c>
      <c r="G341" s="83">
        <v>1</v>
      </c>
      <c r="H341" s="83">
        <v>1</v>
      </c>
      <c r="I341" s="83">
        <v>1</v>
      </c>
      <c r="J341" s="83">
        <v>100000</v>
      </c>
      <c r="K341" s="83">
        <v>0</v>
      </c>
      <c r="L341" s="83">
        <v>100000</v>
      </c>
      <c r="M341" s="83">
        <v>1</v>
      </c>
      <c r="N341" s="83">
        <v>1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5</v>
      </c>
      <c r="V341" s="85">
        <v>2</v>
      </c>
      <c r="W341" s="83">
        <v>1</v>
      </c>
      <c r="X341" s="83">
        <v>0</v>
      </c>
      <c r="Y341" s="83">
        <v>13</v>
      </c>
      <c r="Z341" s="83">
        <v>5</v>
      </c>
      <c r="AA341" s="83">
        <v>0</v>
      </c>
      <c r="AB341" s="83">
        <v>0</v>
      </c>
      <c r="AC341" s="83">
        <v>0</v>
      </c>
      <c r="AD341" s="83">
        <v>0</v>
      </c>
      <c r="AE341" s="86" t="s">
        <v>69</v>
      </c>
      <c r="AF341" s="86" t="s">
        <v>210</v>
      </c>
      <c r="AG341" s="83">
        <v>0</v>
      </c>
      <c r="AH341" s="82">
        <v>23740</v>
      </c>
      <c r="AI341" s="83">
        <v>0</v>
      </c>
      <c r="AJ341" s="83">
        <v>1</v>
      </c>
      <c r="AK341" s="83"/>
      <c r="AL341" s="82">
        <v>23740</v>
      </c>
      <c r="AM341" s="86">
        <v>0</v>
      </c>
      <c r="AN341" s="144">
        <v>1</v>
      </c>
      <c r="AO341" s="144">
        <v>1</v>
      </c>
      <c r="AP341" s="86">
        <v>0</v>
      </c>
      <c r="AQ341" s="86">
        <v>18000</v>
      </c>
      <c r="AR341" s="24">
        <v>0</v>
      </c>
      <c r="AS341" s="86">
        <v>2</v>
      </c>
      <c r="AT341" s="86">
        <v>1</v>
      </c>
      <c r="AU341" s="86">
        <v>0</v>
      </c>
      <c r="AV341" s="86">
        <v>0</v>
      </c>
      <c r="AW341" s="82">
        <v>0</v>
      </c>
      <c r="AX341" s="21">
        <v>1</v>
      </c>
      <c r="AY341" s="28"/>
      <c r="AZ341" s="29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8"/>
      <c r="EG341" s="28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X341" s="28"/>
      <c r="EY341" s="28"/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28"/>
      <c r="HV341" s="28"/>
      <c r="HW341" s="28"/>
      <c r="HX341" s="28"/>
      <c r="HY341" s="28"/>
      <c r="HZ341" s="28"/>
      <c r="IA341" s="28"/>
      <c r="IB341" s="28"/>
      <c r="IC341" s="28"/>
      <c r="ID341" s="28"/>
      <c r="IE341" s="28"/>
      <c r="IF341" s="28"/>
      <c r="IG341" s="28"/>
      <c r="IH341" s="28"/>
      <c r="II341" s="28"/>
      <c r="IJ341" s="28"/>
      <c r="IK341" s="28"/>
      <c r="IL341" s="28"/>
      <c r="IM341" s="28"/>
      <c r="IN341" s="28"/>
      <c r="IO341" s="28"/>
      <c r="IP341" s="28"/>
      <c r="IQ341" s="28"/>
      <c r="IR341" s="28"/>
      <c r="IS341" s="28"/>
      <c r="IT341" s="28"/>
      <c r="IU341" s="28"/>
    </row>
    <row r="342" spans="1:255" s="32" customFormat="1" ht="13.2">
      <c r="A342" s="82">
        <v>23741</v>
      </c>
      <c r="B342" s="83" t="s">
        <v>505</v>
      </c>
      <c r="C342" s="84" t="s">
        <v>561</v>
      </c>
      <c r="D342" s="83">
        <v>503</v>
      </c>
      <c r="E342" s="83">
        <v>5</v>
      </c>
      <c r="F342" s="83">
        <v>0</v>
      </c>
      <c r="G342" s="83">
        <v>1</v>
      </c>
      <c r="H342" s="83">
        <v>1</v>
      </c>
      <c r="I342" s="83">
        <v>1</v>
      </c>
      <c r="J342" s="83">
        <v>100000</v>
      </c>
      <c r="K342" s="83">
        <v>0</v>
      </c>
      <c r="L342" s="83">
        <v>100000</v>
      </c>
      <c r="M342" s="83">
        <v>1</v>
      </c>
      <c r="N342" s="83">
        <v>1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5</v>
      </c>
      <c r="V342" s="85">
        <v>2</v>
      </c>
      <c r="W342" s="83">
        <v>1</v>
      </c>
      <c r="X342" s="83">
        <v>0</v>
      </c>
      <c r="Y342" s="83">
        <v>13</v>
      </c>
      <c r="Z342" s="83">
        <v>6</v>
      </c>
      <c r="AA342" s="83">
        <v>0</v>
      </c>
      <c r="AB342" s="83">
        <v>0</v>
      </c>
      <c r="AC342" s="83">
        <v>0</v>
      </c>
      <c r="AD342" s="83">
        <v>0</v>
      </c>
      <c r="AE342" s="86" t="s">
        <v>69</v>
      </c>
      <c r="AF342" s="86" t="s">
        <v>210</v>
      </c>
      <c r="AG342" s="83">
        <v>0</v>
      </c>
      <c r="AH342" s="82">
        <v>23741</v>
      </c>
      <c r="AI342" s="83">
        <v>0</v>
      </c>
      <c r="AJ342" s="83">
        <v>1</v>
      </c>
      <c r="AK342" s="83"/>
      <c r="AL342" s="82">
        <v>23741</v>
      </c>
      <c r="AM342" s="86">
        <v>0</v>
      </c>
      <c r="AN342" s="144">
        <v>1</v>
      </c>
      <c r="AO342" s="144">
        <v>1</v>
      </c>
      <c r="AP342" s="86">
        <v>0</v>
      </c>
      <c r="AQ342" s="86">
        <v>6000</v>
      </c>
      <c r="AR342" s="24">
        <v>0</v>
      </c>
      <c r="AS342" s="86">
        <v>2</v>
      </c>
      <c r="AT342" s="86">
        <v>1</v>
      </c>
      <c r="AU342" s="86">
        <v>0</v>
      </c>
      <c r="AV342" s="86">
        <v>0</v>
      </c>
      <c r="AW342" s="82">
        <v>0</v>
      </c>
      <c r="AX342" s="21">
        <v>1</v>
      </c>
      <c r="AY342" s="28"/>
      <c r="AZ342" s="29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8"/>
      <c r="EG342" s="28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X342" s="28"/>
      <c r="EY342" s="28"/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28"/>
      <c r="HV342" s="28"/>
      <c r="HW342" s="28"/>
      <c r="HX342" s="28"/>
      <c r="HY342" s="28"/>
      <c r="HZ342" s="28"/>
      <c r="IA342" s="28"/>
      <c r="IB342" s="28"/>
      <c r="IC342" s="28"/>
      <c r="ID342" s="28"/>
      <c r="IE342" s="28"/>
      <c r="IF342" s="28"/>
      <c r="IG342" s="28"/>
      <c r="IH342" s="28"/>
      <c r="II342" s="28"/>
      <c r="IJ342" s="28"/>
      <c r="IK342" s="28"/>
      <c r="IL342" s="28"/>
      <c r="IM342" s="28"/>
      <c r="IN342" s="28"/>
      <c r="IO342" s="28"/>
      <c r="IP342" s="28"/>
      <c r="IQ342" s="28"/>
      <c r="IR342" s="28"/>
      <c r="IS342" s="28"/>
      <c r="IT342" s="28"/>
      <c r="IU342" s="28"/>
    </row>
    <row r="343" spans="1:255" s="32" customFormat="1" ht="13.2">
      <c r="A343" s="82">
        <v>23742</v>
      </c>
      <c r="B343" s="83" t="s">
        <v>562</v>
      </c>
      <c r="C343" s="84" t="s">
        <v>563</v>
      </c>
      <c r="D343" s="83">
        <v>503</v>
      </c>
      <c r="E343" s="83">
        <v>5</v>
      </c>
      <c r="F343" s="83">
        <v>0</v>
      </c>
      <c r="G343" s="83">
        <v>1</v>
      </c>
      <c r="H343" s="83">
        <v>1</v>
      </c>
      <c r="I343" s="83">
        <v>1</v>
      </c>
      <c r="J343" s="83">
        <v>100000</v>
      </c>
      <c r="K343" s="83">
        <v>0</v>
      </c>
      <c r="L343" s="83">
        <v>100000</v>
      </c>
      <c r="M343" s="83">
        <v>1</v>
      </c>
      <c r="N343" s="83">
        <v>1</v>
      </c>
      <c r="O343" s="83">
        <v>0</v>
      </c>
      <c r="P343" s="83">
        <v>0</v>
      </c>
      <c r="Q343" s="83">
        <v>0</v>
      </c>
      <c r="R343" s="83">
        <v>0</v>
      </c>
      <c r="S343" s="83">
        <v>0</v>
      </c>
      <c r="T343" s="83">
        <v>0</v>
      </c>
      <c r="U343" s="83">
        <v>5</v>
      </c>
      <c r="V343" s="85">
        <v>2</v>
      </c>
      <c r="W343" s="83">
        <v>1</v>
      </c>
      <c r="X343" s="83">
        <v>0</v>
      </c>
      <c r="Y343" s="83">
        <v>13</v>
      </c>
      <c r="Z343" s="83">
        <v>2</v>
      </c>
      <c r="AA343" s="83">
        <v>0</v>
      </c>
      <c r="AB343" s="83">
        <v>0</v>
      </c>
      <c r="AC343" s="83">
        <v>0</v>
      </c>
      <c r="AD343" s="83">
        <v>0</v>
      </c>
      <c r="AE343" s="86" t="s">
        <v>69</v>
      </c>
      <c r="AF343" s="86" t="s">
        <v>210</v>
      </c>
      <c r="AG343" s="83">
        <v>0</v>
      </c>
      <c r="AH343" s="82">
        <v>23742</v>
      </c>
      <c r="AI343" s="83">
        <v>0</v>
      </c>
      <c r="AJ343" s="83">
        <v>1</v>
      </c>
      <c r="AK343" s="83"/>
      <c r="AL343" s="82">
        <v>23742</v>
      </c>
      <c r="AM343" s="86">
        <v>0</v>
      </c>
      <c r="AN343" s="144">
        <v>1</v>
      </c>
      <c r="AO343" s="144">
        <v>1</v>
      </c>
      <c r="AP343" s="86">
        <v>0</v>
      </c>
      <c r="AQ343" s="86">
        <v>6000</v>
      </c>
      <c r="AR343" s="24">
        <v>0</v>
      </c>
      <c r="AS343" s="86">
        <v>2</v>
      </c>
      <c r="AT343" s="86">
        <v>1</v>
      </c>
      <c r="AU343" s="86">
        <v>0</v>
      </c>
      <c r="AV343" s="86">
        <v>0</v>
      </c>
      <c r="AW343" s="82">
        <v>0</v>
      </c>
      <c r="AX343" s="21">
        <v>1</v>
      </c>
      <c r="AY343" s="28"/>
      <c r="AZ343" s="29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28"/>
      <c r="HV343" s="28"/>
      <c r="HW343" s="28"/>
      <c r="HX343" s="28"/>
      <c r="HY343" s="28"/>
      <c r="HZ343" s="28"/>
      <c r="IA343" s="28"/>
      <c r="IB343" s="28"/>
      <c r="IC343" s="28"/>
      <c r="ID343" s="28"/>
      <c r="IE343" s="28"/>
      <c r="IF343" s="28"/>
      <c r="IG343" s="28"/>
      <c r="IH343" s="28"/>
      <c r="II343" s="28"/>
      <c r="IJ343" s="28"/>
      <c r="IK343" s="28"/>
      <c r="IL343" s="28"/>
      <c r="IM343" s="28"/>
      <c r="IN343" s="28"/>
      <c r="IO343" s="28"/>
      <c r="IP343" s="28"/>
      <c r="IQ343" s="28"/>
      <c r="IR343" s="28"/>
      <c r="IS343" s="28"/>
      <c r="IT343" s="28"/>
      <c r="IU343" s="28"/>
    </row>
    <row r="344" spans="1:255" s="32" customFormat="1" ht="13.2">
      <c r="A344" s="82">
        <v>23743</v>
      </c>
      <c r="B344" s="83" t="s">
        <v>564</v>
      </c>
      <c r="C344" s="84" t="s">
        <v>565</v>
      </c>
      <c r="D344" s="83">
        <v>503</v>
      </c>
      <c r="E344" s="83">
        <v>5</v>
      </c>
      <c r="F344" s="83">
        <v>0</v>
      </c>
      <c r="G344" s="83">
        <v>1</v>
      </c>
      <c r="H344" s="83">
        <v>1</v>
      </c>
      <c r="I344" s="83">
        <v>1</v>
      </c>
      <c r="J344" s="83">
        <v>100000</v>
      </c>
      <c r="K344" s="83">
        <v>0</v>
      </c>
      <c r="L344" s="83">
        <v>100000</v>
      </c>
      <c r="M344" s="83">
        <v>1</v>
      </c>
      <c r="N344" s="83">
        <v>1</v>
      </c>
      <c r="O344" s="83">
        <v>0</v>
      </c>
      <c r="P344" s="83">
        <v>0</v>
      </c>
      <c r="Q344" s="83">
        <v>0</v>
      </c>
      <c r="R344" s="83">
        <v>0</v>
      </c>
      <c r="S344" s="83">
        <v>0</v>
      </c>
      <c r="T344" s="83">
        <v>0</v>
      </c>
      <c r="U344" s="83">
        <v>5</v>
      </c>
      <c r="V344" s="85">
        <v>2</v>
      </c>
      <c r="W344" s="83">
        <v>1</v>
      </c>
      <c r="X344" s="83">
        <v>0</v>
      </c>
      <c r="Y344" s="83">
        <v>13</v>
      </c>
      <c r="Z344" s="83">
        <v>11</v>
      </c>
      <c r="AA344" s="83">
        <v>0</v>
      </c>
      <c r="AB344" s="83">
        <v>0</v>
      </c>
      <c r="AC344" s="83">
        <v>0</v>
      </c>
      <c r="AD344" s="83">
        <v>0</v>
      </c>
      <c r="AE344" s="86" t="s">
        <v>69</v>
      </c>
      <c r="AF344" s="86" t="s">
        <v>210</v>
      </c>
      <c r="AG344" s="83">
        <v>0</v>
      </c>
      <c r="AH344" s="82">
        <v>23743</v>
      </c>
      <c r="AI344" s="83">
        <v>0</v>
      </c>
      <c r="AJ344" s="83">
        <v>1</v>
      </c>
      <c r="AK344" s="83"/>
      <c r="AL344" s="82">
        <v>23743</v>
      </c>
      <c r="AM344" s="86">
        <v>0</v>
      </c>
      <c r="AN344" s="144">
        <v>1</v>
      </c>
      <c r="AO344" s="144">
        <v>1</v>
      </c>
      <c r="AP344" s="86">
        <v>0</v>
      </c>
      <c r="AQ344" s="86">
        <v>6000</v>
      </c>
      <c r="AR344" s="24">
        <v>0</v>
      </c>
      <c r="AS344" s="86">
        <v>2</v>
      </c>
      <c r="AT344" s="86">
        <v>1</v>
      </c>
      <c r="AU344" s="86">
        <v>0</v>
      </c>
      <c r="AV344" s="86">
        <v>0</v>
      </c>
      <c r="AW344" s="82">
        <v>0</v>
      </c>
      <c r="AX344" s="21">
        <v>1</v>
      </c>
      <c r="AY344" s="28"/>
      <c r="AZ344" s="29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8"/>
      <c r="EG344" s="28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X344" s="28"/>
      <c r="EY344" s="28"/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28"/>
      <c r="HV344" s="28"/>
      <c r="HW344" s="28"/>
      <c r="HX344" s="28"/>
      <c r="HY344" s="28"/>
      <c r="HZ344" s="28"/>
      <c r="IA344" s="28"/>
      <c r="IB344" s="28"/>
      <c r="IC344" s="28"/>
      <c r="ID344" s="28"/>
      <c r="IE344" s="28"/>
      <c r="IF344" s="28"/>
      <c r="IG344" s="28"/>
      <c r="IH344" s="28"/>
      <c r="II344" s="28"/>
      <c r="IJ344" s="28"/>
      <c r="IK344" s="28"/>
      <c r="IL344" s="28"/>
      <c r="IM344" s="28"/>
      <c r="IN344" s="28"/>
      <c r="IO344" s="28"/>
      <c r="IP344" s="28"/>
      <c r="IQ344" s="28"/>
      <c r="IR344" s="28"/>
      <c r="IS344" s="28"/>
      <c r="IT344" s="28"/>
      <c r="IU344" s="28"/>
    </row>
    <row r="345" spans="1:255" s="32" customFormat="1" ht="13.2">
      <c r="A345" s="82">
        <v>23744</v>
      </c>
      <c r="B345" s="83" t="s">
        <v>566</v>
      </c>
      <c r="C345" s="84" t="s">
        <v>567</v>
      </c>
      <c r="D345" s="83">
        <v>503</v>
      </c>
      <c r="E345" s="83">
        <v>5</v>
      </c>
      <c r="F345" s="83">
        <v>0</v>
      </c>
      <c r="G345" s="83">
        <v>1</v>
      </c>
      <c r="H345" s="83">
        <v>1</v>
      </c>
      <c r="I345" s="83">
        <v>1</v>
      </c>
      <c r="J345" s="83">
        <v>100000</v>
      </c>
      <c r="K345" s="83">
        <v>0</v>
      </c>
      <c r="L345" s="83">
        <v>100000</v>
      </c>
      <c r="M345" s="83">
        <v>1</v>
      </c>
      <c r="N345" s="83">
        <v>1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5</v>
      </c>
      <c r="V345" s="85">
        <v>2</v>
      </c>
      <c r="W345" s="83">
        <v>1</v>
      </c>
      <c r="X345" s="83">
        <v>0</v>
      </c>
      <c r="Y345" s="83">
        <v>13</v>
      </c>
      <c r="Z345" s="83">
        <v>18</v>
      </c>
      <c r="AA345" s="83">
        <v>0</v>
      </c>
      <c r="AB345" s="83">
        <v>0</v>
      </c>
      <c r="AC345" s="83">
        <v>0</v>
      </c>
      <c r="AD345" s="83">
        <v>0</v>
      </c>
      <c r="AE345" s="86" t="s">
        <v>69</v>
      </c>
      <c r="AF345" s="86" t="s">
        <v>210</v>
      </c>
      <c r="AG345" s="83">
        <v>0</v>
      </c>
      <c r="AH345" s="82">
        <v>23744</v>
      </c>
      <c r="AI345" s="83">
        <v>0</v>
      </c>
      <c r="AJ345" s="83">
        <v>1</v>
      </c>
      <c r="AK345" s="83"/>
      <c r="AL345" s="82">
        <v>23744</v>
      </c>
      <c r="AM345" s="86">
        <v>0</v>
      </c>
      <c r="AN345" s="144">
        <v>1</v>
      </c>
      <c r="AO345" s="144">
        <v>1</v>
      </c>
      <c r="AP345" s="86">
        <v>0</v>
      </c>
      <c r="AQ345" s="86">
        <v>6000</v>
      </c>
      <c r="AR345" s="24">
        <v>0</v>
      </c>
      <c r="AS345" s="86">
        <v>2</v>
      </c>
      <c r="AT345" s="86">
        <v>1</v>
      </c>
      <c r="AU345" s="86">
        <v>0</v>
      </c>
      <c r="AV345" s="86">
        <v>0</v>
      </c>
      <c r="AW345" s="82">
        <v>0</v>
      </c>
      <c r="AX345" s="21">
        <v>1</v>
      </c>
      <c r="AY345" s="28"/>
      <c r="AZ345" s="29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8"/>
      <c r="EG345" s="28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X345" s="28"/>
      <c r="EY345" s="28"/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28"/>
      <c r="HV345" s="28"/>
      <c r="HW345" s="28"/>
      <c r="HX345" s="28"/>
      <c r="HY345" s="28"/>
      <c r="HZ345" s="28"/>
      <c r="IA345" s="28"/>
      <c r="IB345" s="28"/>
      <c r="IC345" s="28"/>
      <c r="ID345" s="28"/>
      <c r="IE345" s="28"/>
      <c r="IF345" s="28"/>
      <c r="IG345" s="28"/>
      <c r="IH345" s="28"/>
      <c r="II345" s="28"/>
      <c r="IJ345" s="28"/>
      <c r="IK345" s="28"/>
      <c r="IL345" s="28"/>
      <c r="IM345" s="28"/>
      <c r="IN345" s="28"/>
      <c r="IO345" s="28"/>
      <c r="IP345" s="28"/>
      <c r="IQ345" s="28"/>
      <c r="IR345" s="28"/>
      <c r="IS345" s="28"/>
      <c r="IT345" s="28"/>
      <c r="IU345" s="28"/>
    </row>
    <row r="346" spans="1:255" s="32" customFormat="1" ht="13.2">
      <c r="A346" s="82">
        <v>23745</v>
      </c>
      <c r="B346" s="83" t="s">
        <v>568</v>
      </c>
      <c r="C346" s="84" t="s">
        <v>569</v>
      </c>
      <c r="D346" s="83">
        <v>503</v>
      </c>
      <c r="E346" s="83">
        <v>5</v>
      </c>
      <c r="F346" s="83">
        <v>0</v>
      </c>
      <c r="G346" s="83">
        <v>1</v>
      </c>
      <c r="H346" s="83">
        <v>1</v>
      </c>
      <c r="I346" s="83">
        <v>1</v>
      </c>
      <c r="J346" s="83">
        <v>100000</v>
      </c>
      <c r="K346" s="83">
        <v>0</v>
      </c>
      <c r="L346" s="83">
        <v>100000</v>
      </c>
      <c r="M346" s="83">
        <v>1</v>
      </c>
      <c r="N346" s="83">
        <v>1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5</v>
      </c>
      <c r="V346" s="85">
        <v>2</v>
      </c>
      <c r="W346" s="83">
        <v>1</v>
      </c>
      <c r="X346" s="83">
        <v>0</v>
      </c>
      <c r="Y346" s="83">
        <v>13</v>
      </c>
      <c r="Z346" s="83">
        <v>9</v>
      </c>
      <c r="AA346" s="83">
        <v>0</v>
      </c>
      <c r="AB346" s="83">
        <v>0</v>
      </c>
      <c r="AC346" s="83">
        <v>0</v>
      </c>
      <c r="AD346" s="83">
        <v>0</v>
      </c>
      <c r="AE346" s="86" t="s">
        <v>69</v>
      </c>
      <c r="AF346" s="86" t="s">
        <v>210</v>
      </c>
      <c r="AG346" s="83">
        <v>0</v>
      </c>
      <c r="AH346" s="82">
        <v>23745</v>
      </c>
      <c r="AI346" s="83">
        <v>0</v>
      </c>
      <c r="AJ346" s="83">
        <v>1</v>
      </c>
      <c r="AK346" s="83"/>
      <c r="AL346" s="82">
        <v>23745</v>
      </c>
      <c r="AM346" s="86">
        <v>0</v>
      </c>
      <c r="AN346" s="144">
        <v>1</v>
      </c>
      <c r="AO346" s="144">
        <v>1</v>
      </c>
      <c r="AP346" s="86">
        <v>0</v>
      </c>
      <c r="AQ346" s="86">
        <v>6000</v>
      </c>
      <c r="AR346" s="24">
        <v>0</v>
      </c>
      <c r="AS346" s="86">
        <v>2</v>
      </c>
      <c r="AT346" s="86">
        <v>1</v>
      </c>
      <c r="AU346" s="86">
        <v>0</v>
      </c>
      <c r="AV346" s="86">
        <v>0</v>
      </c>
      <c r="AW346" s="82">
        <v>0</v>
      </c>
      <c r="AX346" s="21">
        <v>1</v>
      </c>
      <c r="AY346" s="28"/>
      <c r="AZ346" s="29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8"/>
      <c r="EG346" s="28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X346" s="28"/>
      <c r="EY346" s="28"/>
      <c r="EZ346" s="28"/>
      <c r="FA346" s="28"/>
      <c r="FB346" s="28"/>
      <c r="FC346" s="28"/>
      <c r="FD346" s="28"/>
      <c r="FE346" s="28"/>
      <c r="FF346" s="28"/>
      <c r="FG346" s="28"/>
      <c r="FH346" s="28"/>
      <c r="FI346" s="28"/>
      <c r="FJ346" s="28"/>
      <c r="FK346" s="28"/>
      <c r="FL346" s="28"/>
      <c r="FM346" s="28"/>
      <c r="FN346" s="28"/>
      <c r="FO346" s="28"/>
      <c r="FP346" s="28"/>
      <c r="FQ346" s="28"/>
      <c r="FR346" s="28"/>
      <c r="FS346" s="28"/>
      <c r="FT346" s="28"/>
      <c r="FU346" s="28"/>
      <c r="FV346" s="28"/>
      <c r="FW346" s="28"/>
      <c r="FX346" s="28"/>
      <c r="FY346" s="28"/>
      <c r="FZ346" s="28"/>
      <c r="GA346" s="28"/>
      <c r="GB346" s="28"/>
      <c r="GC346" s="28"/>
      <c r="GD346" s="28"/>
      <c r="GE346" s="28"/>
      <c r="GF346" s="28"/>
      <c r="GG346" s="28"/>
      <c r="GH346" s="28"/>
      <c r="GI346" s="28"/>
      <c r="GJ346" s="28"/>
      <c r="GK346" s="28"/>
      <c r="GL346" s="28"/>
      <c r="GM346" s="28"/>
      <c r="GN346" s="28"/>
      <c r="GO346" s="28"/>
      <c r="GP346" s="28"/>
      <c r="GQ346" s="28"/>
      <c r="GR346" s="28"/>
      <c r="GS346" s="28"/>
      <c r="GT346" s="28"/>
      <c r="GU346" s="28"/>
      <c r="GV346" s="28"/>
      <c r="GW346" s="28"/>
      <c r="GX346" s="28"/>
      <c r="GY346" s="28"/>
      <c r="GZ346" s="28"/>
      <c r="HA346" s="28"/>
      <c r="HB346" s="28"/>
      <c r="HC346" s="28"/>
      <c r="HD346" s="28"/>
      <c r="HE346" s="28"/>
      <c r="HF346" s="28"/>
      <c r="HG346" s="28"/>
      <c r="HH346" s="28"/>
      <c r="HI346" s="28"/>
      <c r="HJ346" s="28"/>
      <c r="HK346" s="28"/>
      <c r="HL346" s="28"/>
      <c r="HM346" s="28"/>
      <c r="HN346" s="28"/>
      <c r="HO346" s="28"/>
      <c r="HP346" s="28"/>
      <c r="HQ346" s="28"/>
      <c r="HR346" s="28"/>
      <c r="HS346" s="28"/>
      <c r="HT346" s="28"/>
      <c r="HU346" s="28"/>
      <c r="HV346" s="28"/>
      <c r="HW346" s="28"/>
      <c r="HX346" s="28"/>
      <c r="HY346" s="28"/>
      <c r="HZ346" s="28"/>
      <c r="IA346" s="28"/>
      <c r="IB346" s="28"/>
      <c r="IC346" s="28"/>
      <c r="ID346" s="28"/>
      <c r="IE346" s="28"/>
      <c r="IF346" s="28"/>
      <c r="IG346" s="28"/>
      <c r="IH346" s="28"/>
      <c r="II346" s="28"/>
      <c r="IJ346" s="28"/>
      <c r="IK346" s="28"/>
      <c r="IL346" s="28"/>
      <c r="IM346" s="28"/>
      <c r="IN346" s="28"/>
      <c r="IO346" s="28"/>
      <c r="IP346" s="28"/>
      <c r="IQ346" s="28"/>
      <c r="IR346" s="28"/>
      <c r="IS346" s="28"/>
      <c r="IT346" s="28"/>
      <c r="IU346" s="28"/>
    </row>
    <row r="347" spans="1:255" s="57" customFormat="1" ht="13.2">
      <c r="A347" s="146">
        <v>23746</v>
      </c>
      <c r="B347" s="147" t="s">
        <v>570</v>
      </c>
      <c r="C347" s="148" t="s">
        <v>571</v>
      </c>
      <c r="D347" s="147">
        <v>503</v>
      </c>
      <c r="E347" s="147">
        <v>4</v>
      </c>
      <c r="F347" s="147">
        <v>0</v>
      </c>
      <c r="G347" s="147">
        <v>1</v>
      </c>
      <c r="H347" s="147">
        <v>1</v>
      </c>
      <c r="I347" s="83">
        <v>1</v>
      </c>
      <c r="J347" s="147">
        <v>100000</v>
      </c>
      <c r="K347" s="147">
        <v>0</v>
      </c>
      <c r="L347" s="147">
        <v>100000</v>
      </c>
      <c r="M347" s="147">
        <v>1</v>
      </c>
      <c r="N347" s="147">
        <v>1</v>
      </c>
      <c r="O347" s="147">
        <v>0</v>
      </c>
      <c r="P347" s="147">
        <v>0</v>
      </c>
      <c r="Q347" s="147">
        <v>0</v>
      </c>
      <c r="R347" s="147">
        <v>0</v>
      </c>
      <c r="S347" s="147">
        <v>0</v>
      </c>
      <c r="T347" s="147">
        <v>0</v>
      </c>
      <c r="U347" s="147">
        <v>5</v>
      </c>
      <c r="V347" s="149">
        <v>2</v>
      </c>
      <c r="W347" s="147">
        <v>1</v>
      </c>
      <c r="X347" s="147">
        <v>0</v>
      </c>
      <c r="Y347" s="147">
        <v>13</v>
      </c>
      <c r="Z347" s="141">
        <v>1</v>
      </c>
      <c r="AA347" s="147">
        <v>0</v>
      </c>
      <c r="AB347" s="147">
        <v>0</v>
      </c>
      <c r="AC347" s="147">
        <v>0</v>
      </c>
      <c r="AD347" s="147">
        <v>0</v>
      </c>
      <c r="AE347" s="150" t="s">
        <v>69</v>
      </c>
      <c r="AF347" s="150" t="s">
        <v>210</v>
      </c>
      <c r="AG347" s="147">
        <v>0</v>
      </c>
      <c r="AH347" s="146">
        <v>23746</v>
      </c>
      <c r="AI347" s="147">
        <v>0</v>
      </c>
      <c r="AJ347" s="147">
        <v>1</v>
      </c>
      <c r="AK347" s="147"/>
      <c r="AL347" s="146">
        <v>23746</v>
      </c>
      <c r="AM347" s="150">
        <v>0</v>
      </c>
      <c r="AN347" s="144">
        <v>1</v>
      </c>
      <c r="AO347" s="144">
        <v>1</v>
      </c>
      <c r="AP347" s="150">
        <v>0</v>
      </c>
      <c r="AQ347" s="150">
        <v>6000</v>
      </c>
      <c r="AR347" s="24">
        <v>0</v>
      </c>
      <c r="AS347" s="150">
        <v>2</v>
      </c>
      <c r="AT347" s="150">
        <v>0</v>
      </c>
      <c r="AU347" s="150">
        <v>0</v>
      </c>
      <c r="AV347" s="150">
        <v>0</v>
      </c>
      <c r="AW347" s="146">
        <v>0</v>
      </c>
      <c r="AX347" s="21">
        <v>0</v>
      </c>
      <c r="AY347" s="55"/>
      <c r="AZ347" s="56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  <c r="DS347" s="55"/>
      <c r="DT347" s="55"/>
      <c r="DU347" s="55"/>
      <c r="DV347" s="55"/>
      <c r="DW347" s="55"/>
      <c r="DX347" s="55"/>
      <c r="DY347" s="55"/>
      <c r="DZ347" s="55"/>
      <c r="EA347" s="55"/>
      <c r="EB347" s="55"/>
      <c r="EC347" s="55"/>
      <c r="ED347" s="55"/>
      <c r="EE347" s="55"/>
      <c r="EF347" s="55"/>
      <c r="EG347" s="55"/>
      <c r="EH347" s="55"/>
      <c r="EI347" s="55"/>
      <c r="EJ347" s="55"/>
      <c r="EK347" s="55"/>
      <c r="EL347" s="55"/>
      <c r="EM347" s="55"/>
      <c r="EN347" s="55"/>
      <c r="EO347" s="55"/>
      <c r="EP347" s="55"/>
      <c r="EQ347" s="55"/>
      <c r="ER347" s="55"/>
      <c r="ES347" s="55"/>
      <c r="ET347" s="55"/>
      <c r="EU347" s="55"/>
      <c r="EV347" s="55"/>
      <c r="EW347" s="55"/>
      <c r="EX347" s="55"/>
      <c r="EY347" s="55"/>
      <c r="EZ347" s="55"/>
      <c r="FA347" s="55"/>
      <c r="FB347" s="55"/>
      <c r="FC347" s="55"/>
      <c r="FD347" s="55"/>
      <c r="FE347" s="55"/>
      <c r="FF347" s="55"/>
      <c r="FG347" s="55"/>
      <c r="FH347" s="55"/>
      <c r="FI347" s="55"/>
      <c r="FJ347" s="55"/>
      <c r="FK347" s="55"/>
      <c r="FL347" s="55"/>
      <c r="FM347" s="55"/>
      <c r="FN347" s="55"/>
      <c r="FO347" s="55"/>
      <c r="FP347" s="55"/>
      <c r="FQ347" s="55"/>
      <c r="FR347" s="55"/>
      <c r="FS347" s="55"/>
      <c r="FT347" s="55"/>
      <c r="FU347" s="55"/>
      <c r="FV347" s="55"/>
      <c r="FW347" s="55"/>
      <c r="FX347" s="55"/>
      <c r="FY347" s="55"/>
      <c r="FZ347" s="55"/>
      <c r="GA347" s="55"/>
      <c r="GB347" s="55"/>
      <c r="GC347" s="55"/>
      <c r="GD347" s="55"/>
      <c r="GE347" s="55"/>
      <c r="GF347" s="55"/>
      <c r="GG347" s="55"/>
      <c r="GH347" s="55"/>
      <c r="GI347" s="55"/>
      <c r="GJ347" s="55"/>
      <c r="GK347" s="55"/>
      <c r="GL347" s="55"/>
      <c r="GM347" s="55"/>
      <c r="GN347" s="55"/>
      <c r="GO347" s="55"/>
      <c r="GP347" s="55"/>
      <c r="GQ347" s="55"/>
      <c r="GR347" s="55"/>
      <c r="GS347" s="55"/>
      <c r="GT347" s="55"/>
      <c r="GU347" s="55"/>
      <c r="GV347" s="55"/>
      <c r="GW347" s="55"/>
      <c r="GX347" s="55"/>
      <c r="GY347" s="55"/>
      <c r="GZ347" s="55"/>
      <c r="HA347" s="55"/>
      <c r="HB347" s="55"/>
      <c r="HC347" s="55"/>
      <c r="HD347" s="55"/>
      <c r="HE347" s="55"/>
      <c r="HF347" s="55"/>
      <c r="HG347" s="55"/>
      <c r="HH347" s="55"/>
      <c r="HI347" s="55"/>
      <c r="HJ347" s="55"/>
      <c r="HK347" s="55"/>
      <c r="HL347" s="55"/>
      <c r="HM347" s="55"/>
      <c r="HN347" s="55"/>
      <c r="HO347" s="55"/>
      <c r="HP347" s="55"/>
      <c r="HQ347" s="55"/>
      <c r="HR347" s="55"/>
      <c r="HS347" s="55"/>
      <c r="HT347" s="55"/>
      <c r="HU347" s="55"/>
      <c r="HV347" s="55"/>
      <c r="HW347" s="55"/>
      <c r="HX347" s="55"/>
      <c r="HY347" s="55"/>
      <c r="HZ347" s="55"/>
      <c r="IA347" s="55"/>
      <c r="IB347" s="55"/>
      <c r="IC347" s="55"/>
      <c r="ID347" s="55"/>
      <c r="IE347" s="55"/>
      <c r="IF347" s="55"/>
      <c r="IG347" s="55"/>
      <c r="IH347" s="55"/>
      <c r="II347" s="55"/>
      <c r="IJ347" s="55"/>
      <c r="IK347" s="55"/>
      <c r="IL347" s="55"/>
      <c r="IM347" s="55"/>
      <c r="IN347" s="55"/>
      <c r="IO347" s="55"/>
      <c r="IP347" s="55"/>
      <c r="IQ347" s="55"/>
      <c r="IR347" s="55"/>
      <c r="IS347" s="55"/>
      <c r="IT347" s="55"/>
      <c r="IU347" s="55"/>
    </row>
    <row r="348" spans="1:255" s="32" customFormat="1" ht="13.2">
      <c r="A348" s="82">
        <v>23747</v>
      </c>
      <c r="B348" s="83" t="s">
        <v>572</v>
      </c>
      <c r="C348" s="84" t="s">
        <v>573</v>
      </c>
      <c r="D348" s="83">
        <v>503</v>
      </c>
      <c r="E348" s="83">
        <v>5</v>
      </c>
      <c r="F348" s="83">
        <v>0</v>
      </c>
      <c r="G348" s="83">
        <v>1</v>
      </c>
      <c r="H348" s="83">
        <v>1</v>
      </c>
      <c r="I348" s="83">
        <v>1</v>
      </c>
      <c r="J348" s="83">
        <v>100000</v>
      </c>
      <c r="K348" s="83">
        <v>0</v>
      </c>
      <c r="L348" s="83">
        <v>100000</v>
      </c>
      <c r="M348" s="83">
        <v>1</v>
      </c>
      <c r="N348" s="83">
        <v>1</v>
      </c>
      <c r="O348" s="83">
        <v>0</v>
      </c>
      <c r="P348" s="83">
        <v>0</v>
      </c>
      <c r="Q348" s="83">
        <v>0</v>
      </c>
      <c r="R348" s="83">
        <v>0</v>
      </c>
      <c r="S348" s="83">
        <v>0</v>
      </c>
      <c r="T348" s="83">
        <v>0</v>
      </c>
      <c r="U348" s="83">
        <v>5</v>
      </c>
      <c r="V348" s="85">
        <v>2</v>
      </c>
      <c r="W348" s="83">
        <v>1</v>
      </c>
      <c r="X348" s="83">
        <v>0</v>
      </c>
      <c r="Y348" s="83">
        <v>13</v>
      </c>
      <c r="Z348" s="83">
        <v>13</v>
      </c>
      <c r="AA348" s="83">
        <v>0</v>
      </c>
      <c r="AB348" s="83">
        <v>0</v>
      </c>
      <c r="AC348" s="83">
        <v>0</v>
      </c>
      <c r="AD348" s="83">
        <v>0</v>
      </c>
      <c r="AE348" s="86" t="s">
        <v>69</v>
      </c>
      <c r="AF348" s="86" t="s">
        <v>210</v>
      </c>
      <c r="AG348" s="83">
        <v>0</v>
      </c>
      <c r="AH348" s="82">
        <v>23747</v>
      </c>
      <c r="AI348" s="83">
        <v>0</v>
      </c>
      <c r="AJ348" s="83">
        <v>1</v>
      </c>
      <c r="AK348" s="83"/>
      <c r="AL348" s="82">
        <v>23747</v>
      </c>
      <c r="AM348" s="86">
        <v>0</v>
      </c>
      <c r="AN348" s="144">
        <v>1</v>
      </c>
      <c r="AO348" s="144">
        <v>1</v>
      </c>
      <c r="AP348" s="86">
        <v>0</v>
      </c>
      <c r="AQ348" s="86">
        <v>6000</v>
      </c>
      <c r="AR348" s="24">
        <v>0</v>
      </c>
      <c r="AS348" s="86">
        <v>2</v>
      </c>
      <c r="AT348" s="86">
        <v>1</v>
      </c>
      <c r="AU348" s="86">
        <v>0</v>
      </c>
      <c r="AV348" s="86">
        <v>0</v>
      </c>
      <c r="AW348" s="82">
        <v>0</v>
      </c>
      <c r="AX348" s="21">
        <v>1</v>
      </c>
      <c r="AY348" s="28"/>
      <c r="AZ348" s="29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8"/>
      <c r="EG348" s="28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28"/>
      <c r="HV348" s="28"/>
      <c r="HW348" s="28"/>
      <c r="HX348" s="28"/>
      <c r="HY348" s="28"/>
      <c r="HZ348" s="28"/>
      <c r="IA348" s="28"/>
      <c r="IB348" s="28"/>
      <c r="IC348" s="28"/>
      <c r="ID348" s="28"/>
      <c r="IE348" s="28"/>
      <c r="IF348" s="28"/>
      <c r="IG348" s="28"/>
      <c r="IH348" s="28"/>
      <c r="II348" s="28"/>
      <c r="IJ348" s="28"/>
      <c r="IK348" s="28"/>
      <c r="IL348" s="28"/>
      <c r="IM348" s="28"/>
      <c r="IN348" s="28"/>
      <c r="IO348" s="28"/>
      <c r="IP348" s="28"/>
      <c r="IQ348" s="28"/>
      <c r="IR348" s="28"/>
      <c r="IS348" s="28"/>
      <c r="IT348" s="28"/>
      <c r="IU348" s="28"/>
    </row>
    <row r="349" spans="1:255" s="32" customFormat="1" ht="13.2">
      <c r="A349" s="82">
        <v>23748</v>
      </c>
      <c r="B349" s="83" t="s">
        <v>574</v>
      </c>
      <c r="C349" s="84" t="s">
        <v>575</v>
      </c>
      <c r="D349" s="83">
        <v>503</v>
      </c>
      <c r="E349" s="83">
        <v>5</v>
      </c>
      <c r="F349" s="83">
        <v>0</v>
      </c>
      <c r="G349" s="83">
        <v>1</v>
      </c>
      <c r="H349" s="83">
        <v>1</v>
      </c>
      <c r="I349" s="83">
        <v>1</v>
      </c>
      <c r="J349" s="83">
        <v>100000</v>
      </c>
      <c r="K349" s="83">
        <v>0</v>
      </c>
      <c r="L349" s="83">
        <v>100000</v>
      </c>
      <c r="M349" s="83">
        <v>1</v>
      </c>
      <c r="N349" s="83">
        <v>1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5</v>
      </c>
      <c r="V349" s="85">
        <v>2</v>
      </c>
      <c r="W349" s="83">
        <v>1</v>
      </c>
      <c r="X349" s="83">
        <v>0</v>
      </c>
      <c r="Y349" s="83">
        <v>13</v>
      </c>
      <c r="Z349" s="83">
        <v>14</v>
      </c>
      <c r="AA349" s="83">
        <v>0</v>
      </c>
      <c r="AB349" s="83">
        <v>0</v>
      </c>
      <c r="AC349" s="83">
        <v>0</v>
      </c>
      <c r="AD349" s="83">
        <v>0</v>
      </c>
      <c r="AE349" s="86" t="s">
        <v>69</v>
      </c>
      <c r="AF349" s="86" t="s">
        <v>210</v>
      </c>
      <c r="AG349" s="83">
        <v>0</v>
      </c>
      <c r="AH349" s="82">
        <v>23748</v>
      </c>
      <c r="AI349" s="83">
        <v>0</v>
      </c>
      <c r="AJ349" s="83">
        <v>1</v>
      </c>
      <c r="AK349" s="83"/>
      <c r="AL349" s="82">
        <v>23748</v>
      </c>
      <c r="AM349" s="86">
        <v>0</v>
      </c>
      <c r="AN349" s="144">
        <v>1</v>
      </c>
      <c r="AO349" s="144">
        <v>1</v>
      </c>
      <c r="AP349" s="86">
        <v>0</v>
      </c>
      <c r="AQ349" s="86">
        <v>6000</v>
      </c>
      <c r="AR349" s="24">
        <v>0</v>
      </c>
      <c r="AS349" s="86">
        <v>2</v>
      </c>
      <c r="AT349" s="86">
        <v>1</v>
      </c>
      <c r="AU349" s="86">
        <v>0</v>
      </c>
      <c r="AV349" s="86">
        <v>0</v>
      </c>
      <c r="AW349" s="82">
        <v>0</v>
      </c>
      <c r="AX349" s="21">
        <v>1</v>
      </c>
      <c r="AY349" s="28"/>
      <c r="AZ349" s="29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8"/>
      <c r="EG349" s="28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28"/>
      <c r="HV349" s="28"/>
      <c r="HW349" s="28"/>
      <c r="HX349" s="28"/>
      <c r="HY349" s="28"/>
      <c r="HZ349" s="28"/>
      <c r="IA349" s="28"/>
      <c r="IB349" s="28"/>
      <c r="IC349" s="28"/>
      <c r="ID349" s="28"/>
      <c r="IE349" s="28"/>
      <c r="IF349" s="28"/>
      <c r="IG349" s="28"/>
      <c r="IH349" s="28"/>
      <c r="II349" s="28"/>
      <c r="IJ349" s="28"/>
      <c r="IK349" s="28"/>
      <c r="IL349" s="28"/>
      <c r="IM349" s="28"/>
      <c r="IN349" s="28"/>
      <c r="IO349" s="28"/>
      <c r="IP349" s="28"/>
      <c r="IQ349" s="28"/>
      <c r="IR349" s="28"/>
      <c r="IS349" s="28"/>
      <c r="IT349" s="28"/>
      <c r="IU349" s="28"/>
    </row>
    <row r="350" spans="1:255" s="32" customFormat="1" ht="13.2">
      <c r="A350" s="82">
        <v>23749</v>
      </c>
      <c r="B350" s="83" t="s">
        <v>576</v>
      </c>
      <c r="C350" s="84" t="s">
        <v>577</v>
      </c>
      <c r="D350" s="83">
        <v>503</v>
      </c>
      <c r="E350" s="83">
        <v>5</v>
      </c>
      <c r="F350" s="83">
        <v>0</v>
      </c>
      <c r="G350" s="83">
        <v>1</v>
      </c>
      <c r="H350" s="83">
        <v>1</v>
      </c>
      <c r="I350" s="83">
        <v>1</v>
      </c>
      <c r="J350" s="83">
        <v>100000</v>
      </c>
      <c r="K350" s="83">
        <v>0</v>
      </c>
      <c r="L350" s="83">
        <v>100000</v>
      </c>
      <c r="M350" s="83">
        <v>1</v>
      </c>
      <c r="N350" s="83">
        <v>1</v>
      </c>
      <c r="O350" s="83">
        <v>0</v>
      </c>
      <c r="P350" s="83">
        <v>0</v>
      </c>
      <c r="Q350" s="83">
        <v>0</v>
      </c>
      <c r="R350" s="83">
        <v>0</v>
      </c>
      <c r="S350" s="83">
        <v>0</v>
      </c>
      <c r="T350" s="83">
        <v>0</v>
      </c>
      <c r="U350" s="83">
        <v>5</v>
      </c>
      <c r="V350" s="85">
        <v>2</v>
      </c>
      <c r="W350" s="83">
        <v>1</v>
      </c>
      <c r="X350" s="83">
        <v>0</v>
      </c>
      <c r="Y350" s="83">
        <v>13</v>
      </c>
      <c r="Z350" s="83">
        <v>15</v>
      </c>
      <c r="AA350" s="83">
        <v>0</v>
      </c>
      <c r="AB350" s="83">
        <v>0</v>
      </c>
      <c r="AC350" s="83">
        <v>0</v>
      </c>
      <c r="AD350" s="83">
        <v>0</v>
      </c>
      <c r="AE350" s="86" t="s">
        <v>69</v>
      </c>
      <c r="AF350" s="86" t="s">
        <v>210</v>
      </c>
      <c r="AG350" s="83">
        <v>0</v>
      </c>
      <c r="AH350" s="82">
        <v>23749</v>
      </c>
      <c r="AI350" s="83">
        <v>0</v>
      </c>
      <c r="AJ350" s="83">
        <v>1</v>
      </c>
      <c r="AK350" s="83"/>
      <c r="AL350" s="82">
        <v>23749</v>
      </c>
      <c r="AM350" s="86">
        <v>0</v>
      </c>
      <c r="AN350" s="144">
        <v>1</v>
      </c>
      <c r="AO350" s="144">
        <v>1</v>
      </c>
      <c r="AP350" s="86">
        <v>0</v>
      </c>
      <c r="AQ350" s="86">
        <v>6000</v>
      </c>
      <c r="AR350" s="24">
        <v>0</v>
      </c>
      <c r="AS350" s="86">
        <v>2</v>
      </c>
      <c r="AT350" s="86">
        <v>1</v>
      </c>
      <c r="AU350" s="86">
        <v>0</v>
      </c>
      <c r="AV350" s="86">
        <v>0</v>
      </c>
      <c r="AW350" s="82">
        <v>0</v>
      </c>
      <c r="AX350" s="21">
        <v>1</v>
      </c>
      <c r="AY350" s="28"/>
      <c r="AZ350" s="29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8"/>
      <c r="EG350" s="28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X350" s="28"/>
      <c r="EY350" s="28"/>
      <c r="EZ350" s="28"/>
      <c r="FA350" s="28"/>
      <c r="FB350" s="28"/>
      <c r="FC350" s="28"/>
      <c r="FD350" s="28"/>
      <c r="FE350" s="28"/>
      <c r="FF350" s="28"/>
      <c r="FG350" s="28"/>
      <c r="FH350" s="28"/>
      <c r="FI350" s="28"/>
      <c r="FJ350" s="28"/>
      <c r="FK350" s="28"/>
      <c r="FL350" s="28"/>
      <c r="FM350" s="28"/>
      <c r="FN350" s="28"/>
      <c r="FO350" s="28"/>
      <c r="FP350" s="28"/>
      <c r="FQ350" s="28"/>
      <c r="FR350" s="28"/>
      <c r="FS350" s="28"/>
      <c r="FT350" s="28"/>
      <c r="FU350" s="28"/>
      <c r="FV350" s="28"/>
      <c r="FW350" s="28"/>
      <c r="FX350" s="28"/>
      <c r="FY350" s="28"/>
      <c r="FZ350" s="28"/>
      <c r="GA350" s="28"/>
      <c r="GB350" s="28"/>
      <c r="GC350" s="28"/>
      <c r="GD350" s="28"/>
      <c r="GE350" s="28"/>
      <c r="GF350" s="28"/>
      <c r="GG350" s="28"/>
      <c r="GH350" s="28"/>
      <c r="GI350" s="28"/>
      <c r="GJ350" s="28"/>
      <c r="GK350" s="28"/>
      <c r="GL350" s="28"/>
      <c r="GM350" s="28"/>
      <c r="GN350" s="28"/>
      <c r="GO350" s="28"/>
      <c r="GP350" s="28"/>
      <c r="GQ350" s="28"/>
      <c r="GR350" s="28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28"/>
      <c r="HP350" s="28"/>
      <c r="HQ350" s="28"/>
      <c r="HR350" s="28"/>
      <c r="HS350" s="28"/>
      <c r="HT350" s="28"/>
      <c r="HU350" s="28"/>
      <c r="HV350" s="28"/>
      <c r="HW350" s="28"/>
      <c r="HX350" s="28"/>
      <c r="HY350" s="28"/>
      <c r="HZ350" s="28"/>
      <c r="IA350" s="28"/>
      <c r="IB350" s="28"/>
      <c r="IC350" s="28"/>
      <c r="ID350" s="28"/>
      <c r="IE350" s="28"/>
      <c r="IF350" s="28"/>
      <c r="IG350" s="28"/>
      <c r="IH350" s="28"/>
      <c r="II350" s="28"/>
      <c r="IJ350" s="28"/>
      <c r="IK350" s="28"/>
      <c r="IL350" s="28"/>
      <c r="IM350" s="28"/>
      <c r="IN350" s="28"/>
      <c r="IO350" s="28"/>
      <c r="IP350" s="28"/>
      <c r="IQ350" s="28"/>
      <c r="IR350" s="28"/>
      <c r="IS350" s="28"/>
      <c r="IT350" s="28"/>
      <c r="IU350" s="28"/>
    </row>
    <row r="351" spans="1:255" s="32" customFormat="1" ht="13.2">
      <c r="A351" s="82">
        <v>23750</v>
      </c>
      <c r="B351" s="83" t="s">
        <v>578</v>
      </c>
      <c r="C351" s="84" t="s">
        <v>579</v>
      </c>
      <c r="D351" s="83">
        <v>503</v>
      </c>
      <c r="E351" s="83">
        <v>5</v>
      </c>
      <c r="F351" s="83">
        <v>0</v>
      </c>
      <c r="G351" s="83">
        <v>1</v>
      </c>
      <c r="H351" s="83">
        <v>1</v>
      </c>
      <c r="I351" s="83">
        <v>1</v>
      </c>
      <c r="J351" s="83">
        <v>100000</v>
      </c>
      <c r="K351" s="83">
        <v>0</v>
      </c>
      <c r="L351" s="83">
        <v>100000</v>
      </c>
      <c r="M351" s="83">
        <v>1</v>
      </c>
      <c r="N351" s="83">
        <v>1</v>
      </c>
      <c r="O351" s="83">
        <v>0</v>
      </c>
      <c r="P351" s="83">
        <v>0</v>
      </c>
      <c r="Q351" s="83">
        <v>0</v>
      </c>
      <c r="R351" s="83">
        <v>0</v>
      </c>
      <c r="S351" s="83">
        <v>0</v>
      </c>
      <c r="T351" s="83">
        <v>0</v>
      </c>
      <c r="U351" s="83">
        <v>5</v>
      </c>
      <c r="V351" s="85">
        <v>2</v>
      </c>
      <c r="W351" s="83">
        <v>1</v>
      </c>
      <c r="X351" s="83">
        <v>0</v>
      </c>
      <c r="Y351" s="83">
        <v>13</v>
      </c>
      <c r="Z351" s="83">
        <v>3</v>
      </c>
      <c r="AA351" s="83">
        <v>0</v>
      </c>
      <c r="AB351" s="83">
        <v>0</v>
      </c>
      <c r="AC351" s="83">
        <v>0</v>
      </c>
      <c r="AD351" s="83">
        <v>0</v>
      </c>
      <c r="AE351" s="86" t="s">
        <v>69</v>
      </c>
      <c r="AF351" s="86" t="s">
        <v>210</v>
      </c>
      <c r="AG351" s="83">
        <v>0</v>
      </c>
      <c r="AH351" s="82">
        <v>23750</v>
      </c>
      <c r="AI351" s="83">
        <v>0</v>
      </c>
      <c r="AJ351" s="83">
        <v>1</v>
      </c>
      <c r="AK351" s="83"/>
      <c r="AL351" s="82">
        <v>23750</v>
      </c>
      <c r="AM351" s="86">
        <v>0</v>
      </c>
      <c r="AN351" s="144">
        <v>1</v>
      </c>
      <c r="AO351" s="144">
        <v>1</v>
      </c>
      <c r="AP351" s="86">
        <v>0</v>
      </c>
      <c r="AQ351" s="86">
        <v>6000</v>
      </c>
      <c r="AR351" s="24">
        <v>0</v>
      </c>
      <c r="AS351" s="86">
        <v>2</v>
      </c>
      <c r="AT351" s="86">
        <v>1</v>
      </c>
      <c r="AU351" s="86">
        <v>0</v>
      </c>
      <c r="AV351" s="86">
        <v>0</v>
      </c>
      <c r="AW351" s="82">
        <v>0</v>
      </c>
      <c r="AX351" s="21">
        <v>1</v>
      </c>
      <c r="AY351" s="28"/>
      <c r="AZ351" s="29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8"/>
      <c r="EG351" s="28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  <c r="FQ351" s="28"/>
      <c r="FR351" s="28"/>
      <c r="FS351" s="28"/>
      <c r="FT351" s="28"/>
      <c r="FU351" s="28"/>
      <c r="FV351" s="28"/>
      <c r="FW351" s="28"/>
      <c r="FX351" s="28"/>
      <c r="FY351" s="28"/>
      <c r="FZ351" s="28"/>
      <c r="GA351" s="28"/>
      <c r="GB351" s="28"/>
      <c r="GC351" s="28"/>
      <c r="GD351" s="28"/>
      <c r="GE351" s="28"/>
      <c r="GF351" s="28"/>
      <c r="GG351" s="28"/>
      <c r="GH351" s="28"/>
      <c r="GI351" s="28"/>
      <c r="GJ351" s="28"/>
      <c r="GK351" s="28"/>
      <c r="GL351" s="28"/>
      <c r="GM351" s="28"/>
      <c r="GN351" s="28"/>
      <c r="GO351" s="28"/>
      <c r="GP351" s="28"/>
      <c r="GQ351" s="28"/>
      <c r="GR351" s="28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28"/>
      <c r="HP351" s="28"/>
      <c r="HQ351" s="28"/>
      <c r="HR351" s="28"/>
      <c r="HS351" s="28"/>
      <c r="HT351" s="28"/>
      <c r="HU351" s="28"/>
      <c r="HV351" s="28"/>
      <c r="HW351" s="28"/>
      <c r="HX351" s="28"/>
      <c r="HY351" s="28"/>
      <c r="HZ351" s="28"/>
      <c r="IA351" s="28"/>
      <c r="IB351" s="28"/>
      <c r="IC351" s="28"/>
      <c r="ID351" s="28"/>
      <c r="IE351" s="28"/>
      <c r="IF351" s="28"/>
      <c r="IG351" s="28"/>
      <c r="IH351" s="28"/>
      <c r="II351" s="28"/>
      <c r="IJ351" s="28"/>
      <c r="IK351" s="28"/>
      <c r="IL351" s="28"/>
      <c r="IM351" s="28"/>
      <c r="IN351" s="28"/>
      <c r="IO351" s="28"/>
      <c r="IP351" s="28"/>
      <c r="IQ351" s="28"/>
      <c r="IR351" s="28"/>
      <c r="IS351" s="28"/>
      <c r="IT351" s="28"/>
      <c r="IU351" s="28"/>
    </row>
    <row r="352" spans="1:255" s="32" customFormat="1" ht="13.2">
      <c r="A352" s="82">
        <v>23810</v>
      </c>
      <c r="B352" s="83" t="s">
        <v>580</v>
      </c>
      <c r="C352" s="84" t="s">
        <v>581</v>
      </c>
      <c r="D352" s="83">
        <v>504</v>
      </c>
      <c r="E352" s="83">
        <v>5</v>
      </c>
      <c r="F352" s="83">
        <v>0</v>
      </c>
      <c r="G352" s="83">
        <v>1</v>
      </c>
      <c r="H352" s="83">
        <v>1</v>
      </c>
      <c r="I352" s="83">
        <v>1</v>
      </c>
      <c r="J352" s="83">
        <v>100000</v>
      </c>
      <c r="K352" s="83">
        <v>0</v>
      </c>
      <c r="L352" s="83">
        <v>100000</v>
      </c>
      <c r="M352" s="83">
        <v>1</v>
      </c>
      <c r="N352" s="83">
        <v>1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5</v>
      </c>
      <c r="V352" s="85">
        <v>2</v>
      </c>
      <c r="W352" s="83">
        <v>1</v>
      </c>
      <c r="X352" s="83">
        <v>0</v>
      </c>
      <c r="Y352" s="83">
        <v>12</v>
      </c>
      <c r="Z352" s="83">
        <v>24</v>
      </c>
      <c r="AA352" s="83">
        <v>0</v>
      </c>
      <c r="AB352" s="83">
        <v>0</v>
      </c>
      <c r="AC352" s="83">
        <v>0</v>
      </c>
      <c r="AD352" s="83">
        <v>0</v>
      </c>
      <c r="AE352" s="86" t="s">
        <v>69</v>
      </c>
      <c r="AF352" s="86" t="s">
        <v>210</v>
      </c>
      <c r="AG352" s="83">
        <v>0</v>
      </c>
      <c r="AH352" s="82">
        <v>23810</v>
      </c>
      <c r="AI352" s="83">
        <v>0</v>
      </c>
      <c r="AJ352" s="83">
        <v>1</v>
      </c>
      <c r="AK352" s="83"/>
      <c r="AL352" s="82">
        <v>23810</v>
      </c>
      <c r="AM352" s="86">
        <v>0</v>
      </c>
      <c r="AN352" s="144">
        <v>1</v>
      </c>
      <c r="AO352" s="144">
        <v>1</v>
      </c>
      <c r="AP352" s="86">
        <v>0</v>
      </c>
      <c r="AQ352" s="86">
        <v>6000</v>
      </c>
      <c r="AR352" s="24">
        <v>0</v>
      </c>
      <c r="AS352" s="86">
        <v>3</v>
      </c>
      <c r="AT352" s="86">
        <v>1</v>
      </c>
      <c r="AU352" s="86">
        <v>0</v>
      </c>
      <c r="AV352" s="86">
        <v>0</v>
      </c>
      <c r="AW352" s="82">
        <v>0</v>
      </c>
      <c r="AX352" s="21">
        <v>1</v>
      </c>
      <c r="AY352" s="28"/>
      <c r="AZ352" s="29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8"/>
      <c r="EG352" s="28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E352" s="28"/>
      <c r="FF352" s="28"/>
      <c r="FG352" s="28"/>
      <c r="FH352" s="28"/>
      <c r="FI352" s="28"/>
      <c r="FJ352" s="28"/>
      <c r="FK352" s="28"/>
      <c r="FL352" s="28"/>
      <c r="FM352" s="28"/>
      <c r="FN352" s="28"/>
      <c r="FO352" s="28"/>
      <c r="FP352" s="28"/>
      <c r="FQ352" s="28"/>
      <c r="FR352" s="28"/>
      <c r="FS352" s="28"/>
      <c r="FT352" s="28"/>
      <c r="FU352" s="28"/>
      <c r="FV352" s="28"/>
      <c r="FW352" s="28"/>
      <c r="FX352" s="28"/>
      <c r="FY352" s="28"/>
      <c r="FZ352" s="28"/>
      <c r="GA352" s="28"/>
      <c r="GB352" s="28"/>
      <c r="GC352" s="28"/>
      <c r="GD352" s="28"/>
      <c r="GE352" s="28"/>
      <c r="GF352" s="28"/>
      <c r="GG352" s="28"/>
      <c r="GH352" s="28"/>
      <c r="GI352" s="28"/>
      <c r="GJ352" s="28"/>
      <c r="GK352" s="28"/>
      <c r="GL352" s="28"/>
      <c r="GM352" s="28"/>
      <c r="GN352" s="28"/>
      <c r="GO352" s="28"/>
      <c r="GP352" s="28"/>
      <c r="GQ352" s="28"/>
      <c r="GR352" s="28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28"/>
      <c r="HP352" s="28"/>
      <c r="HQ352" s="28"/>
      <c r="HR352" s="28"/>
      <c r="HS352" s="28"/>
      <c r="HT352" s="28"/>
      <c r="HU352" s="28"/>
      <c r="HV352" s="28"/>
      <c r="HW352" s="28"/>
      <c r="HX352" s="28"/>
      <c r="HY352" s="28"/>
      <c r="HZ352" s="28"/>
      <c r="IA352" s="28"/>
      <c r="IB352" s="28"/>
      <c r="IC352" s="28"/>
      <c r="ID352" s="28"/>
      <c r="IE352" s="28"/>
      <c r="IF352" s="28"/>
      <c r="IG352" s="28"/>
      <c r="IH352" s="28"/>
      <c r="II352" s="28"/>
      <c r="IJ352" s="28"/>
      <c r="IK352" s="28"/>
      <c r="IL352" s="28"/>
      <c r="IM352" s="28"/>
      <c r="IN352" s="28"/>
      <c r="IO352" s="28"/>
      <c r="IP352" s="28"/>
      <c r="IQ352" s="28"/>
      <c r="IR352" s="28"/>
      <c r="IS352" s="28"/>
      <c r="IT352" s="28"/>
      <c r="IU352" s="28"/>
    </row>
    <row r="353" spans="1:255" s="32" customFormat="1" ht="13.2">
      <c r="A353" s="82">
        <v>23811</v>
      </c>
      <c r="B353" s="83" t="s">
        <v>582</v>
      </c>
      <c r="C353" s="84" t="s">
        <v>583</v>
      </c>
      <c r="D353" s="83">
        <v>504</v>
      </c>
      <c r="E353" s="83">
        <v>5</v>
      </c>
      <c r="F353" s="83">
        <v>0</v>
      </c>
      <c r="G353" s="83">
        <v>1</v>
      </c>
      <c r="H353" s="83">
        <v>1</v>
      </c>
      <c r="I353" s="83">
        <v>1</v>
      </c>
      <c r="J353" s="83">
        <v>100000</v>
      </c>
      <c r="K353" s="83">
        <v>0</v>
      </c>
      <c r="L353" s="83">
        <v>100000</v>
      </c>
      <c r="M353" s="83">
        <v>1</v>
      </c>
      <c r="N353" s="83">
        <v>1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5</v>
      </c>
      <c r="V353" s="85">
        <v>2</v>
      </c>
      <c r="W353" s="83">
        <v>1</v>
      </c>
      <c r="X353" s="83">
        <v>0</v>
      </c>
      <c r="Y353" s="83">
        <v>12</v>
      </c>
      <c r="Z353" s="83">
        <v>25</v>
      </c>
      <c r="AA353" s="83">
        <v>0</v>
      </c>
      <c r="AB353" s="83">
        <v>0</v>
      </c>
      <c r="AC353" s="83">
        <v>0</v>
      </c>
      <c r="AD353" s="83">
        <v>0</v>
      </c>
      <c r="AE353" s="86" t="s">
        <v>69</v>
      </c>
      <c r="AF353" s="86" t="s">
        <v>210</v>
      </c>
      <c r="AG353" s="83">
        <v>0</v>
      </c>
      <c r="AH353" s="82">
        <v>23811</v>
      </c>
      <c r="AI353" s="83">
        <v>0</v>
      </c>
      <c r="AJ353" s="83">
        <v>1</v>
      </c>
      <c r="AK353" s="83"/>
      <c r="AL353" s="82">
        <v>23811</v>
      </c>
      <c r="AM353" s="86">
        <v>0</v>
      </c>
      <c r="AN353" s="144">
        <v>1</v>
      </c>
      <c r="AO353" s="144">
        <v>1</v>
      </c>
      <c r="AP353" s="86">
        <v>0</v>
      </c>
      <c r="AQ353" s="86">
        <v>6000</v>
      </c>
      <c r="AR353" s="24">
        <v>0</v>
      </c>
      <c r="AS353" s="86">
        <v>3</v>
      </c>
      <c r="AT353" s="86">
        <v>1</v>
      </c>
      <c r="AU353" s="86">
        <v>0</v>
      </c>
      <c r="AV353" s="86">
        <v>0</v>
      </c>
      <c r="AW353" s="82">
        <v>0</v>
      </c>
      <c r="AX353" s="21">
        <v>1</v>
      </c>
      <c r="AY353" s="28"/>
      <c r="AZ353" s="29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8"/>
      <c r="EG353" s="28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X353" s="28"/>
      <c r="EY353" s="28"/>
      <c r="EZ353" s="28"/>
      <c r="FA353" s="28"/>
      <c r="FB353" s="28"/>
      <c r="FC353" s="28"/>
      <c r="FD353" s="28"/>
      <c r="FE353" s="28"/>
      <c r="FF353" s="28"/>
      <c r="FG353" s="28"/>
      <c r="FH353" s="28"/>
      <c r="FI353" s="28"/>
      <c r="FJ353" s="28"/>
      <c r="FK353" s="28"/>
      <c r="FL353" s="28"/>
      <c r="FM353" s="28"/>
      <c r="FN353" s="28"/>
      <c r="FO353" s="28"/>
      <c r="FP353" s="28"/>
      <c r="FQ353" s="28"/>
      <c r="FR353" s="28"/>
      <c r="FS353" s="28"/>
      <c r="FT353" s="28"/>
      <c r="FU353" s="28"/>
      <c r="FV353" s="28"/>
      <c r="FW353" s="28"/>
      <c r="FX353" s="28"/>
      <c r="FY353" s="28"/>
      <c r="FZ353" s="28"/>
      <c r="GA353" s="28"/>
      <c r="GB353" s="28"/>
      <c r="GC353" s="28"/>
      <c r="GD353" s="28"/>
      <c r="GE353" s="28"/>
      <c r="GF353" s="28"/>
      <c r="GG353" s="28"/>
      <c r="GH353" s="28"/>
      <c r="GI353" s="28"/>
      <c r="GJ353" s="28"/>
      <c r="GK353" s="28"/>
      <c r="GL353" s="28"/>
      <c r="GM353" s="28"/>
      <c r="GN353" s="28"/>
      <c r="GO353" s="28"/>
      <c r="GP353" s="28"/>
      <c r="GQ353" s="28"/>
      <c r="GR353" s="28"/>
      <c r="GS353" s="28"/>
      <c r="GT353" s="28"/>
      <c r="GU353" s="28"/>
      <c r="GV353" s="28"/>
      <c r="GW353" s="28"/>
      <c r="GX353" s="28"/>
      <c r="GY353" s="28"/>
      <c r="GZ353" s="28"/>
      <c r="HA353" s="28"/>
      <c r="HB353" s="28"/>
      <c r="HC353" s="28"/>
      <c r="HD353" s="28"/>
      <c r="HE353" s="28"/>
      <c r="HF353" s="28"/>
      <c r="HG353" s="28"/>
      <c r="HH353" s="28"/>
      <c r="HI353" s="28"/>
      <c r="HJ353" s="28"/>
      <c r="HK353" s="28"/>
      <c r="HL353" s="28"/>
      <c r="HM353" s="28"/>
      <c r="HN353" s="28"/>
      <c r="HO353" s="28"/>
      <c r="HP353" s="28"/>
      <c r="HQ353" s="28"/>
      <c r="HR353" s="28"/>
      <c r="HS353" s="28"/>
      <c r="HT353" s="28"/>
      <c r="HU353" s="28"/>
      <c r="HV353" s="28"/>
      <c r="HW353" s="28"/>
      <c r="HX353" s="28"/>
      <c r="HY353" s="28"/>
      <c r="HZ353" s="28"/>
      <c r="IA353" s="28"/>
      <c r="IB353" s="28"/>
      <c r="IC353" s="28"/>
      <c r="ID353" s="28"/>
      <c r="IE353" s="28"/>
      <c r="IF353" s="28"/>
      <c r="IG353" s="28"/>
      <c r="IH353" s="28"/>
      <c r="II353" s="28"/>
      <c r="IJ353" s="28"/>
      <c r="IK353" s="28"/>
      <c r="IL353" s="28"/>
      <c r="IM353" s="28"/>
      <c r="IN353" s="28"/>
      <c r="IO353" s="28"/>
      <c r="IP353" s="28"/>
      <c r="IQ353" s="28"/>
      <c r="IR353" s="28"/>
      <c r="IS353" s="28"/>
      <c r="IT353" s="28"/>
      <c r="IU353" s="28"/>
    </row>
    <row r="354" spans="1:255" s="32" customFormat="1" ht="13.2">
      <c r="A354" s="82">
        <v>23812</v>
      </c>
      <c r="B354" s="83" t="s">
        <v>584</v>
      </c>
      <c r="C354" s="84" t="s">
        <v>585</v>
      </c>
      <c r="D354" s="83">
        <v>504</v>
      </c>
      <c r="E354" s="83">
        <v>5</v>
      </c>
      <c r="F354" s="83">
        <v>0</v>
      </c>
      <c r="G354" s="83">
        <v>1</v>
      </c>
      <c r="H354" s="83">
        <v>1</v>
      </c>
      <c r="I354" s="83">
        <v>1</v>
      </c>
      <c r="J354" s="83">
        <v>100000</v>
      </c>
      <c r="K354" s="83">
        <v>0</v>
      </c>
      <c r="L354" s="83">
        <v>100000</v>
      </c>
      <c r="M354" s="83">
        <v>1</v>
      </c>
      <c r="N354" s="83">
        <v>1</v>
      </c>
      <c r="O354" s="83">
        <v>0</v>
      </c>
      <c r="P354" s="83">
        <v>0</v>
      </c>
      <c r="Q354" s="83">
        <v>0</v>
      </c>
      <c r="R354" s="83">
        <v>0</v>
      </c>
      <c r="S354" s="83">
        <v>0</v>
      </c>
      <c r="T354" s="83">
        <v>0</v>
      </c>
      <c r="U354" s="83">
        <v>5</v>
      </c>
      <c r="V354" s="85">
        <v>2</v>
      </c>
      <c r="W354" s="83">
        <v>1</v>
      </c>
      <c r="X354" s="83">
        <v>0</v>
      </c>
      <c r="Y354" s="83">
        <v>12</v>
      </c>
      <c r="Z354" s="83">
        <v>26</v>
      </c>
      <c r="AA354" s="83">
        <v>0</v>
      </c>
      <c r="AB354" s="83">
        <v>0</v>
      </c>
      <c r="AC354" s="83">
        <v>0</v>
      </c>
      <c r="AD354" s="83">
        <v>0</v>
      </c>
      <c r="AE354" s="86" t="s">
        <v>69</v>
      </c>
      <c r="AF354" s="86" t="s">
        <v>210</v>
      </c>
      <c r="AG354" s="83">
        <v>0</v>
      </c>
      <c r="AH354" s="82">
        <v>23812</v>
      </c>
      <c r="AI354" s="83">
        <v>0</v>
      </c>
      <c r="AJ354" s="83">
        <v>1</v>
      </c>
      <c r="AK354" s="83"/>
      <c r="AL354" s="82">
        <v>23812</v>
      </c>
      <c r="AM354" s="86">
        <v>0</v>
      </c>
      <c r="AN354" s="144">
        <v>1</v>
      </c>
      <c r="AO354" s="144">
        <v>1</v>
      </c>
      <c r="AP354" s="86">
        <v>0</v>
      </c>
      <c r="AQ354" s="86">
        <v>6000</v>
      </c>
      <c r="AR354" s="24">
        <v>0</v>
      </c>
      <c r="AS354" s="86">
        <v>3</v>
      </c>
      <c r="AT354" s="86">
        <v>1</v>
      </c>
      <c r="AU354" s="86">
        <v>0</v>
      </c>
      <c r="AV354" s="86">
        <v>0</v>
      </c>
      <c r="AW354" s="82">
        <v>0</v>
      </c>
      <c r="AX354" s="21">
        <v>1</v>
      </c>
      <c r="AY354" s="28"/>
      <c r="AZ354" s="29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8"/>
      <c r="EG354" s="28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X354" s="28"/>
      <c r="EY354" s="28"/>
      <c r="EZ354" s="28"/>
      <c r="FA354" s="28"/>
      <c r="FB354" s="28"/>
      <c r="FC354" s="28"/>
      <c r="FD354" s="28"/>
      <c r="FE354" s="28"/>
      <c r="FF354" s="28"/>
      <c r="FG354" s="28"/>
      <c r="FH354" s="28"/>
      <c r="FI354" s="28"/>
      <c r="FJ354" s="28"/>
      <c r="FK354" s="28"/>
      <c r="FL354" s="28"/>
      <c r="FM354" s="28"/>
      <c r="FN354" s="28"/>
      <c r="FO354" s="28"/>
      <c r="FP354" s="28"/>
      <c r="FQ354" s="28"/>
      <c r="FR354" s="28"/>
      <c r="FS354" s="28"/>
      <c r="FT354" s="28"/>
      <c r="FU354" s="28"/>
      <c r="FV354" s="28"/>
      <c r="FW354" s="28"/>
      <c r="FX354" s="28"/>
      <c r="FY354" s="28"/>
      <c r="FZ354" s="28"/>
      <c r="GA354" s="28"/>
      <c r="GB354" s="28"/>
      <c r="GC354" s="28"/>
      <c r="GD354" s="28"/>
      <c r="GE354" s="28"/>
      <c r="GF354" s="28"/>
      <c r="GG354" s="28"/>
      <c r="GH354" s="28"/>
      <c r="GI354" s="28"/>
      <c r="GJ354" s="28"/>
      <c r="GK354" s="28"/>
      <c r="GL354" s="28"/>
      <c r="GM354" s="28"/>
      <c r="GN354" s="28"/>
      <c r="GO354" s="28"/>
      <c r="GP354" s="28"/>
      <c r="GQ354" s="28"/>
      <c r="GR354" s="28"/>
      <c r="GS354" s="28"/>
      <c r="GT354" s="28"/>
      <c r="GU354" s="28"/>
      <c r="GV354" s="28"/>
      <c r="GW354" s="28"/>
      <c r="GX354" s="28"/>
      <c r="GY354" s="28"/>
      <c r="GZ354" s="28"/>
      <c r="HA354" s="28"/>
      <c r="HB354" s="28"/>
      <c r="HC354" s="28"/>
      <c r="HD354" s="28"/>
      <c r="HE354" s="28"/>
      <c r="HF354" s="28"/>
      <c r="HG354" s="28"/>
      <c r="HH354" s="28"/>
      <c r="HI354" s="28"/>
      <c r="HJ354" s="28"/>
      <c r="HK354" s="28"/>
      <c r="HL354" s="28"/>
      <c r="HM354" s="28"/>
      <c r="HN354" s="28"/>
      <c r="HO354" s="28"/>
      <c r="HP354" s="28"/>
      <c r="HQ354" s="28"/>
      <c r="HR354" s="28"/>
      <c r="HS354" s="28"/>
      <c r="HT354" s="28"/>
      <c r="HU354" s="28"/>
      <c r="HV354" s="28"/>
      <c r="HW354" s="28"/>
      <c r="HX354" s="28"/>
      <c r="HY354" s="28"/>
      <c r="HZ354" s="28"/>
      <c r="IA354" s="28"/>
      <c r="IB354" s="28"/>
      <c r="IC354" s="28"/>
      <c r="ID354" s="28"/>
      <c r="IE354" s="28"/>
      <c r="IF354" s="28"/>
      <c r="IG354" s="28"/>
      <c r="IH354" s="28"/>
      <c r="II354" s="28"/>
      <c r="IJ354" s="28"/>
      <c r="IK354" s="28"/>
      <c r="IL354" s="28"/>
      <c r="IM354" s="28"/>
      <c r="IN354" s="28"/>
      <c r="IO354" s="28"/>
      <c r="IP354" s="28"/>
      <c r="IQ354" s="28"/>
      <c r="IR354" s="28"/>
      <c r="IS354" s="28"/>
      <c r="IT354" s="28"/>
      <c r="IU354" s="28"/>
    </row>
    <row r="355" spans="1:255" s="26" customFormat="1" ht="13.2">
      <c r="A355" s="22">
        <v>23813</v>
      </c>
      <c r="B355" s="8" t="s">
        <v>586</v>
      </c>
      <c r="C355" s="7" t="s">
        <v>587</v>
      </c>
      <c r="D355" s="8">
        <v>504</v>
      </c>
      <c r="E355" s="8">
        <v>4</v>
      </c>
      <c r="F355" s="8">
        <v>0</v>
      </c>
      <c r="G355" s="8">
        <v>1</v>
      </c>
      <c r="H355" s="8">
        <v>1</v>
      </c>
      <c r="I355" s="8">
        <v>1</v>
      </c>
      <c r="J355" s="8">
        <v>100000</v>
      </c>
      <c r="K355" s="8">
        <v>0</v>
      </c>
      <c r="L355" s="8">
        <v>100000</v>
      </c>
      <c r="M355" s="8">
        <v>1</v>
      </c>
      <c r="N355" s="8">
        <v>1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5</v>
      </c>
      <c r="V355" s="20">
        <v>2</v>
      </c>
      <c r="W355" s="8">
        <v>1</v>
      </c>
      <c r="X355" s="8">
        <v>0</v>
      </c>
      <c r="Y355" s="8">
        <v>12</v>
      </c>
      <c r="Z355" s="8">
        <v>4</v>
      </c>
      <c r="AA355" s="8">
        <v>0</v>
      </c>
      <c r="AB355" s="8">
        <v>0</v>
      </c>
      <c r="AC355" s="8">
        <v>0</v>
      </c>
      <c r="AD355" s="8">
        <v>0</v>
      </c>
      <c r="AE355" s="21" t="s">
        <v>69</v>
      </c>
      <c r="AF355" s="21" t="s">
        <v>210</v>
      </c>
      <c r="AG355" s="8">
        <v>0</v>
      </c>
      <c r="AH355" s="22">
        <v>23813</v>
      </c>
      <c r="AI355" s="8">
        <v>0</v>
      </c>
      <c r="AJ355" s="8">
        <v>1</v>
      </c>
      <c r="AK355" s="8"/>
      <c r="AL355" s="22">
        <v>23813</v>
      </c>
      <c r="AM355" s="21">
        <v>0</v>
      </c>
      <c r="AN355" s="21">
        <v>1</v>
      </c>
      <c r="AO355" s="21">
        <v>1</v>
      </c>
      <c r="AP355" s="21">
        <v>0</v>
      </c>
      <c r="AQ355" s="21">
        <v>6000</v>
      </c>
      <c r="AR355" s="24">
        <v>0</v>
      </c>
      <c r="AS355" s="21">
        <v>3</v>
      </c>
      <c r="AT355" s="21">
        <v>0</v>
      </c>
      <c r="AU355" s="21">
        <v>0</v>
      </c>
      <c r="AV355" s="21">
        <v>0</v>
      </c>
      <c r="AW355" s="22">
        <v>0</v>
      </c>
      <c r="AX355" s="21">
        <v>0</v>
      </c>
      <c r="AY355" s="4"/>
      <c r="AZ355" s="5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</row>
    <row r="356" spans="1:255" s="32" customFormat="1" ht="13.2">
      <c r="A356" s="82">
        <v>23814</v>
      </c>
      <c r="B356" s="82" t="s">
        <v>495</v>
      </c>
      <c r="C356" s="84" t="s">
        <v>588</v>
      </c>
      <c r="D356" s="83">
        <v>504</v>
      </c>
      <c r="E356" s="82">
        <v>5</v>
      </c>
      <c r="F356" s="82">
        <v>0</v>
      </c>
      <c r="G356" s="82">
        <v>1</v>
      </c>
      <c r="H356" s="82">
        <v>1</v>
      </c>
      <c r="I356" s="83">
        <v>1</v>
      </c>
      <c r="J356" s="115">
        <v>100000</v>
      </c>
      <c r="K356" s="82">
        <v>0</v>
      </c>
      <c r="L356" s="82">
        <v>100000</v>
      </c>
      <c r="M356" s="82">
        <v>1</v>
      </c>
      <c r="N356" s="82">
        <v>1</v>
      </c>
      <c r="O356" s="82">
        <v>0</v>
      </c>
      <c r="P356" s="82">
        <v>0</v>
      </c>
      <c r="Q356" s="82">
        <v>0</v>
      </c>
      <c r="R356" s="82">
        <v>0</v>
      </c>
      <c r="S356" s="82">
        <v>0</v>
      </c>
      <c r="T356" s="82">
        <v>0</v>
      </c>
      <c r="U356" s="82">
        <v>5</v>
      </c>
      <c r="V356" s="82">
        <v>2</v>
      </c>
      <c r="W356" s="82">
        <v>1</v>
      </c>
      <c r="X356" s="82">
        <v>0</v>
      </c>
      <c r="Y356" s="83">
        <v>12</v>
      </c>
      <c r="Z356" s="83">
        <v>7</v>
      </c>
      <c r="AA356" s="83">
        <v>0</v>
      </c>
      <c r="AB356" s="82">
        <v>0</v>
      </c>
      <c r="AC356" s="82">
        <v>0</v>
      </c>
      <c r="AD356" s="82">
        <v>0</v>
      </c>
      <c r="AE356" s="82" t="s">
        <v>69</v>
      </c>
      <c r="AF356" s="116" t="s">
        <v>210</v>
      </c>
      <c r="AG356" s="82">
        <v>0</v>
      </c>
      <c r="AH356" s="86">
        <v>23814</v>
      </c>
      <c r="AI356" s="82">
        <v>0</v>
      </c>
      <c r="AJ356" s="82">
        <v>1</v>
      </c>
      <c r="AK356" s="82"/>
      <c r="AL356" s="86">
        <v>23814</v>
      </c>
      <c r="AM356" s="86">
        <v>0</v>
      </c>
      <c r="AN356" s="86">
        <v>1</v>
      </c>
      <c r="AO356" s="21">
        <v>1</v>
      </c>
      <c r="AP356" s="86">
        <v>0</v>
      </c>
      <c r="AQ356" s="86">
        <v>18000</v>
      </c>
      <c r="AR356" s="24">
        <v>0</v>
      </c>
      <c r="AS356" s="86">
        <v>3</v>
      </c>
      <c r="AT356" s="86">
        <v>1</v>
      </c>
      <c r="AU356" s="86">
        <v>0</v>
      </c>
      <c r="AV356" s="86">
        <v>0</v>
      </c>
      <c r="AW356" s="82">
        <v>0</v>
      </c>
      <c r="AX356" s="21">
        <v>1</v>
      </c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8"/>
      <c r="EG356" s="28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X356" s="28"/>
      <c r="EY356" s="28"/>
      <c r="EZ356" s="28"/>
      <c r="FA356" s="28"/>
      <c r="FB356" s="28"/>
      <c r="FC356" s="28"/>
      <c r="FD356" s="28"/>
      <c r="FE356" s="28"/>
      <c r="FF356" s="28"/>
      <c r="FG356" s="28"/>
      <c r="FH356" s="28"/>
      <c r="FI356" s="28"/>
      <c r="FJ356" s="28"/>
      <c r="FK356" s="28"/>
      <c r="FL356" s="28"/>
      <c r="FM356" s="28"/>
      <c r="FN356" s="28"/>
      <c r="FO356" s="28"/>
      <c r="FP356" s="28"/>
      <c r="FQ356" s="28"/>
      <c r="FR356" s="28"/>
      <c r="FS356" s="28"/>
      <c r="FT356" s="28"/>
      <c r="FU356" s="28"/>
      <c r="FV356" s="28"/>
      <c r="FW356" s="28"/>
      <c r="FX356" s="28"/>
      <c r="FY356" s="28"/>
      <c r="FZ356" s="28"/>
      <c r="GA356" s="28"/>
      <c r="GB356" s="28"/>
      <c r="GC356" s="28"/>
      <c r="GD356" s="28"/>
      <c r="GE356" s="28"/>
      <c r="GF356" s="28"/>
      <c r="GG356" s="28"/>
      <c r="GH356" s="28"/>
      <c r="GI356" s="28"/>
      <c r="GJ356" s="28"/>
      <c r="GK356" s="28"/>
      <c r="GL356" s="28"/>
      <c r="GM356" s="28"/>
      <c r="GN356" s="28"/>
      <c r="GO356" s="28"/>
      <c r="GP356" s="28"/>
      <c r="GQ356" s="28"/>
      <c r="GR356" s="28"/>
      <c r="GS356" s="28"/>
      <c r="GT356" s="28"/>
      <c r="GU356" s="28"/>
      <c r="GV356" s="28"/>
      <c r="GW356" s="28"/>
      <c r="GX356" s="28"/>
      <c r="GY356" s="28"/>
      <c r="GZ356" s="28"/>
      <c r="HA356" s="28"/>
      <c r="HB356" s="28"/>
      <c r="HC356" s="28"/>
      <c r="HD356" s="28"/>
      <c r="HE356" s="28"/>
      <c r="HF356" s="28"/>
      <c r="HG356" s="28"/>
      <c r="HH356" s="28"/>
      <c r="HI356" s="28"/>
      <c r="HJ356" s="28"/>
      <c r="HK356" s="28"/>
      <c r="HL356" s="28"/>
      <c r="HM356" s="28"/>
      <c r="HN356" s="28"/>
      <c r="HO356" s="28"/>
      <c r="HP356" s="28"/>
      <c r="HQ356" s="28"/>
      <c r="HR356" s="28"/>
      <c r="HS356" s="28"/>
      <c r="HT356" s="28"/>
      <c r="HU356" s="28"/>
      <c r="HV356" s="28"/>
      <c r="HW356" s="28"/>
      <c r="HX356" s="28"/>
      <c r="HY356" s="28"/>
      <c r="HZ356" s="28"/>
      <c r="IA356" s="28"/>
      <c r="IB356" s="28"/>
      <c r="IC356" s="28"/>
      <c r="ID356" s="28"/>
      <c r="IE356" s="28"/>
      <c r="IF356" s="28"/>
      <c r="IG356" s="28"/>
      <c r="IH356" s="28"/>
      <c r="II356" s="28"/>
      <c r="IJ356" s="28"/>
      <c r="IK356" s="28"/>
      <c r="IL356" s="28"/>
      <c r="IM356" s="28"/>
      <c r="IN356" s="28"/>
      <c r="IO356" s="28"/>
      <c r="IP356" s="28"/>
      <c r="IQ356" s="28"/>
      <c r="IR356" s="28"/>
      <c r="IS356" s="28"/>
      <c r="IT356" s="28"/>
      <c r="IU356" s="28"/>
    </row>
    <row r="357" spans="1:255" s="32" customFormat="1" ht="13.2">
      <c r="A357" s="82">
        <v>23815</v>
      </c>
      <c r="B357" s="82" t="s">
        <v>497</v>
      </c>
      <c r="C357" s="84" t="s">
        <v>589</v>
      </c>
      <c r="D357" s="83">
        <v>504</v>
      </c>
      <c r="E357" s="82">
        <v>5</v>
      </c>
      <c r="F357" s="82">
        <v>0</v>
      </c>
      <c r="G357" s="82">
        <v>1</v>
      </c>
      <c r="H357" s="82">
        <v>1</v>
      </c>
      <c r="I357" s="83">
        <v>1</v>
      </c>
      <c r="J357" s="115">
        <v>100000</v>
      </c>
      <c r="K357" s="82">
        <v>0</v>
      </c>
      <c r="L357" s="82">
        <v>100000</v>
      </c>
      <c r="M357" s="82">
        <v>1</v>
      </c>
      <c r="N357" s="82">
        <v>1</v>
      </c>
      <c r="O357" s="82">
        <v>0</v>
      </c>
      <c r="P357" s="82">
        <v>0</v>
      </c>
      <c r="Q357" s="82">
        <v>0</v>
      </c>
      <c r="R357" s="82">
        <v>0</v>
      </c>
      <c r="S357" s="82">
        <v>0</v>
      </c>
      <c r="T357" s="82">
        <v>0</v>
      </c>
      <c r="U357" s="82">
        <v>5</v>
      </c>
      <c r="V357" s="82">
        <v>2</v>
      </c>
      <c r="W357" s="82">
        <v>1</v>
      </c>
      <c r="X357" s="82">
        <v>0</v>
      </c>
      <c r="Y357" s="83">
        <v>12</v>
      </c>
      <c r="Z357" s="83">
        <v>8</v>
      </c>
      <c r="AA357" s="83">
        <v>0</v>
      </c>
      <c r="AB357" s="82">
        <v>0</v>
      </c>
      <c r="AC357" s="82">
        <v>0</v>
      </c>
      <c r="AD357" s="82">
        <v>0</v>
      </c>
      <c r="AE357" s="82" t="s">
        <v>69</v>
      </c>
      <c r="AF357" s="116" t="s">
        <v>210</v>
      </c>
      <c r="AG357" s="82">
        <v>0</v>
      </c>
      <c r="AH357" s="86">
        <v>23815</v>
      </c>
      <c r="AI357" s="82">
        <v>0</v>
      </c>
      <c r="AJ357" s="82">
        <v>1</v>
      </c>
      <c r="AK357" s="82"/>
      <c r="AL357" s="86">
        <v>23815</v>
      </c>
      <c r="AM357" s="86">
        <v>0</v>
      </c>
      <c r="AN357" s="86">
        <v>1</v>
      </c>
      <c r="AO357" s="21">
        <v>1</v>
      </c>
      <c r="AP357" s="86">
        <v>0</v>
      </c>
      <c r="AQ357" s="86">
        <v>30000</v>
      </c>
      <c r="AR357" s="24">
        <v>0</v>
      </c>
      <c r="AS357" s="86">
        <v>3</v>
      </c>
      <c r="AT357" s="86">
        <v>1</v>
      </c>
      <c r="AU357" s="86">
        <v>0</v>
      </c>
      <c r="AV357" s="86">
        <v>0</v>
      </c>
      <c r="AW357" s="82">
        <v>0</v>
      </c>
      <c r="AX357" s="21">
        <v>1</v>
      </c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8"/>
      <c r="EG357" s="28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X357" s="28"/>
      <c r="EY357" s="28"/>
      <c r="EZ357" s="28"/>
      <c r="FA357" s="28"/>
      <c r="FB357" s="28"/>
      <c r="FC357" s="28"/>
      <c r="FD357" s="28"/>
      <c r="FE357" s="28"/>
      <c r="FF357" s="28"/>
      <c r="FG357" s="28"/>
      <c r="FH357" s="28"/>
      <c r="FI357" s="28"/>
      <c r="FJ357" s="28"/>
      <c r="FK357" s="28"/>
      <c r="FL357" s="28"/>
      <c r="FM357" s="28"/>
      <c r="FN357" s="28"/>
      <c r="FO357" s="28"/>
      <c r="FP357" s="28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  <c r="GN357" s="28"/>
      <c r="GO357" s="28"/>
      <c r="GP357" s="28"/>
      <c r="GQ357" s="28"/>
      <c r="GR357" s="28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28"/>
      <c r="HP357" s="28"/>
      <c r="HQ357" s="28"/>
      <c r="HR357" s="28"/>
      <c r="HS357" s="28"/>
      <c r="HT357" s="28"/>
      <c r="HU357" s="28"/>
      <c r="HV357" s="28"/>
      <c r="HW357" s="28"/>
      <c r="HX357" s="28"/>
      <c r="HY357" s="28"/>
      <c r="HZ357" s="28"/>
      <c r="IA357" s="28"/>
      <c r="IB357" s="28"/>
      <c r="IC357" s="28"/>
      <c r="ID357" s="28"/>
      <c r="IE357" s="28"/>
      <c r="IF357" s="28"/>
      <c r="IG357" s="28"/>
      <c r="IH357" s="28"/>
      <c r="II357" s="28"/>
      <c r="IJ357" s="28"/>
      <c r="IK357" s="28"/>
      <c r="IL357" s="28"/>
      <c r="IM357" s="28"/>
      <c r="IN357" s="28"/>
      <c r="IO357" s="28"/>
      <c r="IP357" s="28"/>
      <c r="IQ357" s="28"/>
      <c r="IR357" s="28"/>
      <c r="IS357" s="28"/>
      <c r="IT357" s="28"/>
      <c r="IU357" s="28"/>
    </row>
    <row r="358" spans="1:255" s="32" customFormat="1" ht="13.2">
      <c r="A358" s="82">
        <v>23816</v>
      </c>
      <c r="B358" s="83" t="s">
        <v>499</v>
      </c>
      <c r="C358" s="84" t="s">
        <v>590</v>
      </c>
      <c r="D358" s="83">
        <v>504</v>
      </c>
      <c r="E358" s="83">
        <v>5</v>
      </c>
      <c r="F358" s="83">
        <v>0</v>
      </c>
      <c r="G358" s="83">
        <v>1</v>
      </c>
      <c r="H358" s="83">
        <v>1</v>
      </c>
      <c r="I358" s="83">
        <v>1</v>
      </c>
      <c r="J358" s="83">
        <v>100000</v>
      </c>
      <c r="K358" s="83">
        <v>0</v>
      </c>
      <c r="L358" s="83">
        <v>100000</v>
      </c>
      <c r="M358" s="83">
        <v>1</v>
      </c>
      <c r="N358" s="83">
        <v>1</v>
      </c>
      <c r="O358" s="83">
        <v>0</v>
      </c>
      <c r="P358" s="83">
        <v>0</v>
      </c>
      <c r="Q358" s="83">
        <v>0</v>
      </c>
      <c r="R358" s="83">
        <v>0</v>
      </c>
      <c r="S358" s="83">
        <v>0</v>
      </c>
      <c r="T358" s="83">
        <v>0</v>
      </c>
      <c r="U358" s="83">
        <v>5</v>
      </c>
      <c r="V358" s="85">
        <v>2</v>
      </c>
      <c r="W358" s="83">
        <v>1</v>
      </c>
      <c r="X358" s="83">
        <v>0</v>
      </c>
      <c r="Y358" s="83">
        <v>12</v>
      </c>
      <c r="Z358" s="83">
        <v>0</v>
      </c>
      <c r="AA358" s="83">
        <v>0</v>
      </c>
      <c r="AB358" s="83">
        <v>0</v>
      </c>
      <c r="AC358" s="83">
        <v>0</v>
      </c>
      <c r="AD358" s="83">
        <v>0</v>
      </c>
      <c r="AE358" s="86" t="s">
        <v>69</v>
      </c>
      <c r="AF358" s="86" t="s">
        <v>210</v>
      </c>
      <c r="AG358" s="83">
        <v>0</v>
      </c>
      <c r="AH358" s="86">
        <v>23816</v>
      </c>
      <c r="AI358" s="83">
        <v>0</v>
      </c>
      <c r="AJ358" s="83">
        <v>1</v>
      </c>
      <c r="AK358" s="83"/>
      <c r="AL358" s="86">
        <v>23816</v>
      </c>
      <c r="AM358" s="86">
        <v>0</v>
      </c>
      <c r="AN358" s="86">
        <v>1</v>
      </c>
      <c r="AO358" s="21">
        <v>1</v>
      </c>
      <c r="AP358" s="86">
        <v>0</v>
      </c>
      <c r="AQ358" s="86">
        <v>6000</v>
      </c>
      <c r="AR358" s="24">
        <v>0</v>
      </c>
      <c r="AS358" s="86">
        <v>3</v>
      </c>
      <c r="AT358" s="86">
        <v>1</v>
      </c>
      <c r="AU358" s="86">
        <v>0</v>
      </c>
      <c r="AV358" s="86">
        <v>0</v>
      </c>
      <c r="AW358" s="82">
        <v>0</v>
      </c>
      <c r="AX358" s="21">
        <v>1</v>
      </c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8"/>
      <c r="EG358" s="28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X358" s="28"/>
      <c r="EY358" s="28"/>
      <c r="EZ358" s="28"/>
      <c r="FA358" s="28"/>
      <c r="FB358" s="28"/>
      <c r="FC358" s="28"/>
      <c r="FD358" s="28"/>
      <c r="FE358" s="28"/>
      <c r="FF358" s="28"/>
      <c r="FG358" s="28"/>
      <c r="FH358" s="28"/>
      <c r="FI358" s="28"/>
      <c r="FJ358" s="28"/>
      <c r="FK358" s="28"/>
      <c r="FL358" s="28"/>
      <c r="FM358" s="28"/>
      <c r="FN358" s="28"/>
      <c r="FO358" s="28"/>
      <c r="FP358" s="28"/>
      <c r="FQ358" s="28"/>
      <c r="FR358" s="28"/>
      <c r="FS358" s="28"/>
      <c r="FT358" s="28"/>
      <c r="FU358" s="28"/>
      <c r="FV358" s="28"/>
      <c r="FW358" s="28"/>
      <c r="FX358" s="28"/>
      <c r="FY358" s="28"/>
      <c r="FZ358" s="28"/>
      <c r="GA358" s="28"/>
      <c r="GB358" s="28"/>
      <c r="GC358" s="28"/>
      <c r="GD358" s="28"/>
      <c r="GE358" s="28"/>
      <c r="GF358" s="28"/>
      <c r="GG358" s="28"/>
      <c r="GH358" s="28"/>
      <c r="GI358" s="28"/>
      <c r="GJ358" s="28"/>
      <c r="GK358" s="28"/>
      <c r="GL358" s="28"/>
      <c r="GM358" s="28"/>
      <c r="GN358" s="28"/>
      <c r="GO358" s="28"/>
      <c r="GP358" s="28"/>
      <c r="GQ358" s="28"/>
      <c r="GR358" s="28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28"/>
      <c r="HP358" s="28"/>
      <c r="HQ358" s="28"/>
      <c r="HR358" s="28"/>
      <c r="HS358" s="28"/>
      <c r="HT358" s="28"/>
      <c r="HU358" s="28"/>
      <c r="HV358" s="28"/>
      <c r="HW358" s="28"/>
      <c r="HX358" s="28"/>
      <c r="HY358" s="28"/>
      <c r="HZ358" s="28"/>
      <c r="IA358" s="28"/>
      <c r="IB358" s="28"/>
      <c r="IC358" s="28"/>
      <c r="ID358" s="28"/>
      <c r="IE358" s="28"/>
      <c r="IF358" s="28"/>
      <c r="IG358" s="28"/>
      <c r="IH358" s="28"/>
      <c r="II358" s="28"/>
      <c r="IJ358" s="28"/>
      <c r="IK358" s="28"/>
      <c r="IL358" s="28"/>
      <c r="IM358" s="28"/>
      <c r="IN358" s="28"/>
      <c r="IO358" s="28"/>
      <c r="IP358" s="28"/>
      <c r="IQ358" s="28"/>
      <c r="IR358" s="28"/>
      <c r="IS358" s="28"/>
      <c r="IT358" s="28"/>
      <c r="IU358" s="28"/>
    </row>
    <row r="359" spans="1:255" s="52" customFormat="1" ht="13.2">
      <c r="A359" s="140">
        <v>23817</v>
      </c>
      <c r="B359" s="141" t="s">
        <v>591</v>
      </c>
      <c r="C359" s="148" t="s">
        <v>592</v>
      </c>
      <c r="D359" s="141">
        <v>504</v>
      </c>
      <c r="E359" s="141">
        <v>3</v>
      </c>
      <c r="F359" s="141">
        <v>0</v>
      </c>
      <c r="G359" s="141">
        <v>1</v>
      </c>
      <c r="H359" s="141">
        <v>1</v>
      </c>
      <c r="I359" s="83">
        <v>1</v>
      </c>
      <c r="J359" s="141">
        <v>100000</v>
      </c>
      <c r="K359" s="141">
        <v>0</v>
      </c>
      <c r="L359" s="141">
        <v>100000</v>
      </c>
      <c r="M359" s="141">
        <v>1</v>
      </c>
      <c r="N359" s="141">
        <v>1</v>
      </c>
      <c r="O359" s="141">
        <v>0</v>
      </c>
      <c r="P359" s="141">
        <v>0</v>
      </c>
      <c r="Q359" s="141">
        <v>0</v>
      </c>
      <c r="R359" s="141">
        <v>0</v>
      </c>
      <c r="S359" s="141">
        <v>0</v>
      </c>
      <c r="T359" s="141">
        <v>0</v>
      </c>
      <c r="U359" s="141">
        <v>5</v>
      </c>
      <c r="V359" s="143">
        <v>2</v>
      </c>
      <c r="W359" s="141">
        <v>1</v>
      </c>
      <c r="X359" s="141">
        <v>0</v>
      </c>
      <c r="Y359" s="141">
        <v>12</v>
      </c>
      <c r="Z359" s="147">
        <v>17</v>
      </c>
      <c r="AA359" s="141">
        <v>0</v>
      </c>
      <c r="AB359" s="141">
        <v>0</v>
      </c>
      <c r="AC359" s="141">
        <v>0</v>
      </c>
      <c r="AD359" s="141">
        <v>0</v>
      </c>
      <c r="AE359" s="144" t="s">
        <v>69</v>
      </c>
      <c r="AF359" s="144" t="s">
        <v>210</v>
      </c>
      <c r="AG359" s="141">
        <v>0</v>
      </c>
      <c r="AH359" s="144">
        <v>23817</v>
      </c>
      <c r="AI359" s="141">
        <v>0</v>
      </c>
      <c r="AJ359" s="141">
        <v>1</v>
      </c>
      <c r="AK359" s="141"/>
      <c r="AL359" s="144">
        <v>23817</v>
      </c>
      <c r="AM359" s="144">
        <v>0</v>
      </c>
      <c r="AN359" s="144">
        <v>1</v>
      </c>
      <c r="AO359" s="21">
        <v>1</v>
      </c>
      <c r="AP359" s="144">
        <v>0</v>
      </c>
      <c r="AQ359" s="144">
        <v>30000</v>
      </c>
      <c r="AR359" s="24">
        <v>0</v>
      </c>
      <c r="AS359" s="144">
        <v>3</v>
      </c>
      <c r="AT359" s="144">
        <v>0</v>
      </c>
      <c r="AU359" s="144">
        <v>0</v>
      </c>
      <c r="AV359" s="144">
        <v>0</v>
      </c>
      <c r="AW359" s="140">
        <v>0</v>
      </c>
      <c r="AX359" s="21">
        <v>0</v>
      </c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  <c r="HG359" s="50"/>
      <c r="HH359" s="50"/>
      <c r="HI359" s="50"/>
      <c r="HJ359" s="50"/>
      <c r="HK359" s="50"/>
      <c r="HL359" s="50"/>
      <c r="HM359" s="50"/>
      <c r="HN359" s="50"/>
      <c r="HO359" s="50"/>
      <c r="HP359" s="50"/>
      <c r="HQ359" s="50"/>
      <c r="HR359" s="50"/>
      <c r="HS359" s="50"/>
      <c r="HT359" s="50"/>
      <c r="HU359" s="50"/>
      <c r="HV359" s="50"/>
      <c r="HW359" s="50"/>
      <c r="HX359" s="50"/>
      <c r="HY359" s="50"/>
      <c r="HZ359" s="50"/>
      <c r="IA359" s="50"/>
      <c r="IB359" s="50"/>
      <c r="IC359" s="50"/>
      <c r="ID359" s="50"/>
      <c r="IE359" s="50"/>
      <c r="IF359" s="50"/>
      <c r="IG359" s="50"/>
      <c r="IH359" s="50"/>
      <c r="II359" s="50"/>
      <c r="IJ359" s="50"/>
      <c r="IK359" s="50"/>
      <c r="IL359" s="50"/>
      <c r="IM359" s="50"/>
      <c r="IN359" s="50"/>
      <c r="IO359" s="50"/>
      <c r="IP359" s="50"/>
      <c r="IQ359" s="50"/>
      <c r="IR359" s="50"/>
      <c r="IS359" s="50"/>
      <c r="IT359" s="50"/>
      <c r="IU359" s="50"/>
    </row>
    <row r="360" spans="1:255" s="58" customFormat="1" ht="13.2">
      <c r="A360" s="82">
        <v>23818</v>
      </c>
      <c r="B360" s="83" t="s">
        <v>503</v>
      </c>
      <c r="C360" s="84" t="s">
        <v>593</v>
      </c>
      <c r="D360" s="83">
        <v>504</v>
      </c>
      <c r="E360" s="83">
        <v>5</v>
      </c>
      <c r="F360" s="83">
        <v>0</v>
      </c>
      <c r="G360" s="83">
        <v>1</v>
      </c>
      <c r="H360" s="83">
        <v>1</v>
      </c>
      <c r="I360" s="83">
        <v>1</v>
      </c>
      <c r="J360" s="83">
        <v>100000</v>
      </c>
      <c r="K360" s="83">
        <v>0</v>
      </c>
      <c r="L360" s="83">
        <v>100000</v>
      </c>
      <c r="M360" s="83">
        <v>1</v>
      </c>
      <c r="N360" s="83">
        <v>1</v>
      </c>
      <c r="O360" s="83">
        <v>0</v>
      </c>
      <c r="P360" s="83">
        <v>0</v>
      </c>
      <c r="Q360" s="83">
        <v>0</v>
      </c>
      <c r="R360" s="83">
        <v>0</v>
      </c>
      <c r="S360" s="83">
        <v>0</v>
      </c>
      <c r="T360" s="83">
        <v>0</v>
      </c>
      <c r="U360" s="83">
        <v>5</v>
      </c>
      <c r="V360" s="85">
        <v>2</v>
      </c>
      <c r="W360" s="83">
        <v>1</v>
      </c>
      <c r="X360" s="83">
        <v>0</v>
      </c>
      <c r="Y360" s="83">
        <v>12</v>
      </c>
      <c r="Z360" s="83">
        <v>9</v>
      </c>
      <c r="AA360" s="83">
        <v>0</v>
      </c>
      <c r="AB360" s="83">
        <v>0</v>
      </c>
      <c r="AC360" s="83">
        <v>0</v>
      </c>
      <c r="AD360" s="83">
        <v>0</v>
      </c>
      <c r="AE360" s="86" t="s">
        <v>69</v>
      </c>
      <c r="AF360" s="86" t="s">
        <v>210</v>
      </c>
      <c r="AG360" s="83">
        <v>0</v>
      </c>
      <c r="AH360" s="86">
        <v>23818</v>
      </c>
      <c r="AI360" s="83">
        <v>0</v>
      </c>
      <c r="AJ360" s="83">
        <v>1</v>
      </c>
      <c r="AK360" s="83"/>
      <c r="AL360" s="86">
        <v>23818</v>
      </c>
      <c r="AM360" s="86">
        <v>0</v>
      </c>
      <c r="AN360" s="86">
        <v>1</v>
      </c>
      <c r="AO360" s="21">
        <v>1</v>
      </c>
      <c r="AP360" s="86">
        <v>0</v>
      </c>
      <c r="AQ360" s="86">
        <v>18000</v>
      </c>
      <c r="AR360" s="24">
        <v>0</v>
      </c>
      <c r="AS360" s="86">
        <v>3</v>
      </c>
      <c r="AT360" s="86">
        <v>1</v>
      </c>
      <c r="AU360" s="86">
        <v>0</v>
      </c>
      <c r="AV360" s="86">
        <v>0</v>
      </c>
      <c r="AW360" s="82">
        <v>0</v>
      </c>
      <c r="AX360" s="21">
        <v>1</v>
      </c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8"/>
      <c r="EG360" s="28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X360" s="28"/>
      <c r="EY360" s="28"/>
      <c r="EZ360" s="28"/>
      <c r="FA360" s="28"/>
      <c r="FB360" s="28"/>
      <c r="FC360" s="28"/>
      <c r="FD360" s="28"/>
      <c r="FE360" s="28"/>
      <c r="FF360" s="28"/>
      <c r="FG360" s="28"/>
      <c r="FH360" s="28"/>
      <c r="FI360" s="28"/>
      <c r="FJ360" s="28"/>
      <c r="FK360" s="28"/>
      <c r="FL360" s="28"/>
      <c r="FM360" s="28"/>
      <c r="FN360" s="28"/>
      <c r="FO360" s="28"/>
      <c r="FP360" s="28"/>
      <c r="FQ360" s="28"/>
      <c r="FR360" s="28"/>
      <c r="FS360" s="28"/>
      <c r="FT360" s="28"/>
      <c r="FU360" s="28"/>
      <c r="FV360" s="28"/>
      <c r="FW360" s="28"/>
      <c r="FX360" s="28"/>
      <c r="FY360" s="28"/>
      <c r="FZ360" s="28"/>
      <c r="GA360" s="28"/>
      <c r="GB360" s="28"/>
      <c r="GC360" s="28"/>
      <c r="GD360" s="28"/>
      <c r="GE360" s="28"/>
      <c r="GF360" s="28"/>
      <c r="GG360" s="28"/>
      <c r="GH360" s="28"/>
      <c r="GI360" s="28"/>
      <c r="GJ360" s="28"/>
      <c r="GK360" s="28"/>
      <c r="GL360" s="28"/>
      <c r="GM360" s="28"/>
      <c r="GN360" s="28"/>
      <c r="GO360" s="28"/>
      <c r="GP360" s="28"/>
      <c r="GQ360" s="28"/>
      <c r="GR360" s="28"/>
      <c r="GS360" s="28"/>
      <c r="GT360" s="28"/>
      <c r="GU360" s="28"/>
      <c r="GV360" s="28"/>
      <c r="GW360" s="28"/>
      <c r="GX360" s="28"/>
      <c r="GY360" s="28"/>
      <c r="GZ360" s="28"/>
      <c r="HA360" s="28"/>
      <c r="HB360" s="28"/>
      <c r="HC360" s="28"/>
      <c r="HD360" s="28"/>
      <c r="HE360" s="28"/>
      <c r="HF360" s="28"/>
      <c r="HG360" s="28"/>
      <c r="HH360" s="28"/>
      <c r="HI360" s="28"/>
      <c r="HJ360" s="28"/>
      <c r="HK360" s="28"/>
      <c r="HL360" s="28"/>
      <c r="HM360" s="28"/>
      <c r="HN360" s="28"/>
      <c r="HO360" s="28"/>
      <c r="HP360" s="28"/>
      <c r="HQ360" s="28"/>
      <c r="HR360" s="28"/>
      <c r="HS360" s="28"/>
      <c r="HT360" s="28"/>
      <c r="HU360" s="28"/>
      <c r="HV360" s="28"/>
      <c r="HW360" s="28"/>
      <c r="HX360" s="28"/>
      <c r="HY360" s="28"/>
      <c r="HZ360" s="28"/>
      <c r="IA360" s="28"/>
      <c r="IB360" s="28"/>
      <c r="IC360" s="28"/>
      <c r="ID360" s="28"/>
      <c r="IE360" s="28"/>
      <c r="IF360" s="28"/>
      <c r="IG360" s="28"/>
      <c r="IH360" s="28"/>
      <c r="II360" s="28"/>
      <c r="IJ360" s="28"/>
      <c r="IK360" s="28"/>
      <c r="IL360" s="28"/>
      <c r="IM360" s="28"/>
      <c r="IN360" s="28"/>
      <c r="IO360" s="28"/>
      <c r="IP360" s="28"/>
      <c r="IQ360" s="28"/>
      <c r="IR360" s="28"/>
      <c r="IS360" s="28"/>
      <c r="IT360" s="28"/>
      <c r="IU360" s="28"/>
    </row>
    <row r="361" spans="1:255" s="58" customFormat="1" ht="13.2">
      <c r="A361" s="82">
        <v>23819</v>
      </c>
      <c r="B361" s="83" t="s">
        <v>505</v>
      </c>
      <c r="C361" s="84" t="s">
        <v>594</v>
      </c>
      <c r="D361" s="83">
        <v>504</v>
      </c>
      <c r="E361" s="83">
        <v>5</v>
      </c>
      <c r="F361" s="83">
        <v>0</v>
      </c>
      <c r="G361" s="83">
        <v>1</v>
      </c>
      <c r="H361" s="83">
        <v>1</v>
      </c>
      <c r="I361" s="83">
        <v>1</v>
      </c>
      <c r="J361" s="83">
        <v>100000</v>
      </c>
      <c r="K361" s="83">
        <v>0</v>
      </c>
      <c r="L361" s="83">
        <v>100000</v>
      </c>
      <c r="M361" s="83">
        <v>1</v>
      </c>
      <c r="N361" s="83">
        <v>1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5</v>
      </c>
      <c r="V361" s="85">
        <v>2</v>
      </c>
      <c r="W361" s="83">
        <v>1</v>
      </c>
      <c r="X361" s="83">
        <v>0</v>
      </c>
      <c r="Y361" s="83">
        <v>12</v>
      </c>
      <c r="Z361" s="83">
        <v>6</v>
      </c>
      <c r="AA361" s="83">
        <v>0</v>
      </c>
      <c r="AB361" s="83">
        <v>0</v>
      </c>
      <c r="AC361" s="83">
        <v>0</v>
      </c>
      <c r="AD361" s="83">
        <v>0</v>
      </c>
      <c r="AE361" s="86" t="s">
        <v>69</v>
      </c>
      <c r="AF361" s="86" t="s">
        <v>210</v>
      </c>
      <c r="AG361" s="83">
        <v>0</v>
      </c>
      <c r="AH361" s="86">
        <v>23819</v>
      </c>
      <c r="AI361" s="83">
        <v>0</v>
      </c>
      <c r="AJ361" s="83">
        <v>1</v>
      </c>
      <c r="AK361" s="83"/>
      <c r="AL361" s="86">
        <v>23819</v>
      </c>
      <c r="AM361" s="86">
        <v>0</v>
      </c>
      <c r="AN361" s="86">
        <v>1</v>
      </c>
      <c r="AO361" s="21">
        <v>1</v>
      </c>
      <c r="AP361" s="86">
        <v>0</v>
      </c>
      <c r="AQ361" s="86">
        <v>6000</v>
      </c>
      <c r="AR361" s="24">
        <v>0</v>
      </c>
      <c r="AS361" s="86">
        <v>3</v>
      </c>
      <c r="AT361" s="86">
        <v>1</v>
      </c>
      <c r="AU361" s="86">
        <v>0</v>
      </c>
      <c r="AV361" s="86">
        <v>0</v>
      </c>
      <c r="AW361" s="82">
        <v>0</v>
      </c>
      <c r="AX361" s="21">
        <v>1</v>
      </c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8"/>
      <c r="EG361" s="28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X361" s="28"/>
      <c r="EY361" s="28"/>
      <c r="EZ361" s="28"/>
      <c r="FA361" s="28"/>
      <c r="FB361" s="28"/>
      <c r="FC361" s="28"/>
      <c r="FD361" s="28"/>
      <c r="FE361" s="28"/>
      <c r="FF361" s="28"/>
      <c r="FG361" s="28"/>
      <c r="FH361" s="28"/>
      <c r="FI361" s="28"/>
      <c r="FJ361" s="28"/>
      <c r="FK361" s="28"/>
      <c r="FL361" s="28"/>
      <c r="FM361" s="28"/>
      <c r="FN361" s="28"/>
      <c r="FO361" s="28"/>
      <c r="FP361" s="28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  <c r="GN361" s="28"/>
      <c r="GO361" s="28"/>
      <c r="GP361" s="28"/>
      <c r="GQ361" s="28"/>
      <c r="GR361" s="28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28"/>
      <c r="HP361" s="28"/>
      <c r="HQ361" s="28"/>
      <c r="HR361" s="28"/>
      <c r="HS361" s="28"/>
      <c r="HT361" s="28"/>
      <c r="HU361" s="28"/>
      <c r="HV361" s="28"/>
      <c r="HW361" s="28"/>
      <c r="HX361" s="28"/>
      <c r="HY361" s="28"/>
      <c r="HZ361" s="28"/>
      <c r="IA361" s="28"/>
      <c r="IB361" s="28"/>
      <c r="IC361" s="28"/>
      <c r="ID361" s="28"/>
      <c r="IE361" s="28"/>
      <c r="IF361" s="28"/>
      <c r="IG361" s="28"/>
      <c r="IH361" s="28"/>
      <c r="II361" s="28"/>
      <c r="IJ361" s="28"/>
      <c r="IK361" s="28"/>
      <c r="IL361" s="28"/>
      <c r="IM361" s="28"/>
      <c r="IN361" s="28"/>
      <c r="IO361" s="28"/>
      <c r="IP361" s="28"/>
      <c r="IQ361" s="28"/>
      <c r="IR361" s="28"/>
      <c r="IS361" s="28"/>
      <c r="IT361" s="28"/>
      <c r="IU361" s="28"/>
    </row>
    <row r="362" spans="1:255" s="58" customFormat="1" ht="13.2">
      <c r="A362" s="82">
        <v>23820</v>
      </c>
      <c r="B362" s="83" t="s">
        <v>595</v>
      </c>
      <c r="C362" s="84" t="s">
        <v>596</v>
      </c>
      <c r="D362" s="83">
        <v>507</v>
      </c>
      <c r="E362" s="83">
        <v>5</v>
      </c>
      <c r="F362" s="83">
        <v>0</v>
      </c>
      <c r="G362" s="83">
        <v>1</v>
      </c>
      <c r="H362" s="83">
        <v>1</v>
      </c>
      <c r="I362" s="83">
        <v>1</v>
      </c>
      <c r="J362" s="83">
        <v>100000</v>
      </c>
      <c r="K362" s="83">
        <v>0</v>
      </c>
      <c r="L362" s="83">
        <v>100000</v>
      </c>
      <c r="M362" s="83">
        <v>1</v>
      </c>
      <c r="N362" s="83">
        <v>1</v>
      </c>
      <c r="O362" s="83">
        <v>0</v>
      </c>
      <c r="P362" s="83">
        <v>0</v>
      </c>
      <c r="Q362" s="83">
        <v>0</v>
      </c>
      <c r="R362" s="83">
        <v>0</v>
      </c>
      <c r="S362" s="83">
        <v>0</v>
      </c>
      <c r="T362" s="83">
        <v>0</v>
      </c>
      <c r="U362" s="83">
        <v>5</v>
      </c>
      <c r="V362" s="85">
        <v>2</v>
      </c>
      <c r="W362" s="83">
        <v>1</v>
      </c>
      <c r="X362" s="83">
        <v>0</v>
      </c>
      <c r="Y362" s="83">
        <v>53</v>
      </c>
      <c r="Z362" s="83">
        <v>4</v>
      </c>
      <c r="AA362" s="83">
        <v>0</v>
      </c>
      <c r="AB362" s="83">
        <v>0</v>
      </c>
      <c r="AC362" s="83">
        <v>0</v>
      </c>
      <c r="AD362" s="83">
        <v>0</v>
      </c>
      <c r="AE362" s="86" t="s">
        <v>69</v>
      </c>
      <c r="AF362" s="86" t="s">
        <v>210</v>
      </c>
      <c r="AG362" s="83">
        <v>0</v>
      </c>
      <c r="AH362" s="86">
        <v>23820</v>
      </c>
      <c r="AI362" s="83">
        <v>0</v>
      </c>
      <c r="AJ362" s="83">
        <v>1</v>
      </c>
      <c r="AK362" s="83"/>
      <c r="AL362" s="86">
        <v>23820</v>
      </c>
      <c r="AM362" s="86">
        <v>0</v>
      </c>
      <c r="AN362" s="21">
        <v>1</v>
      </c>
      <c r="AO362" s="21">
        <v>1</v>
      </c>
      <c r="AP362" s="86">
        <v>0</v>
      </c>
      <c r="AQ362" s="86">
        <v>6000</v>
      </c>
      <c r="AR362" s="24">
        <v>0</v>
      </c>
      <c r="AS362" s="86">
        <v>9</v>
      </c>
      <c r="AT362" s="86">
        <v>1</v>
      </c>
      <c r="AU362" s="86">
        <v>0</v>
      </c>
      <c r="AV362" s="86">
        <v>0</v>
      </c>
      <c r="AW362" s="82">
        <v>0</v>
      </c>
      <c r="AX362" s="21">
        <v>1</v>
      </c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8"/>
      <c r="EG362" s="28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X362" s="28"/>
      <c r="EY362" s="28"/>
      <c r="EZ362" s="28"/>
      <c r="FA362" s="28"/>
      <c r="FB362" s="28"/>
      <c r="FC362" s="28"/>
      <c r="FD362" s="28"/>
      <c r="FE362" s="28"/>
      <c r="FF362" s="28"/>
      <c r="FG362" s="28"/>
      <c r="FH362" s="28"/>
      <c r="FI362" s="28"/>
      <c r="FJ362" s="28"/>
      <c r="FK362" s="28"/>
      <c r="FL362" s="28"/>
      <c r="FM362" s="28"/>
      <c r="FN362" s="28"/>
      <c r="FO362" s="28"/>
      <c r="FP362" s="28"/>
      <c r="FQ362" s="28"/>
      <c r="FR362" s="28"/>
      <c r="FS362" s="28"/>
      <c r="FT362" s="28"/>
      <c r="FU362" s="28"/>
      <c r="FV362" s="28"/>
      <c r="FW362" s="28"/>
      <c r="FX362" s="28"/>
      <c r="FY362" s="28"/>
      <c r="FZ362" s="28"/>
      <c r="GA362" s="28"/>
      <c r="GB362" s="28"/>
      <c r="GC362" s="28"/>
      <c r="GD362" s="28"/>
      <c r="GE362" s="28"/>
      <c r="GF362" s="28"/>
      <c r="GG362" s="28"/>
      <c r="GH362" s="28"/>
      <c r="GI362" s="28"/>
      <c r="GJ362" s="28"/>
      <c r="GK362" s="28"/>
      <c r="GL362" s="28"/>
      <c r="GM362" s="28"/>
      <c r="GN362" s="28"/>
      <c r="GO362" s="28"/>
      <c r="GP362" s="28"/>
      <c r="GQ362" s="28"/>
      <c r="GR362" s="28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28"/>
      <c r="HP362" s="28"/>
      <c r="HQ362" s="28"/>
      <c r="HR362" s="28"/>
      <c r="HS362" s="28"/>
      <c r="HT362" s="28"/>
      <c r="HU362" s="28"/>
      <c r="HV362" s="28"/>
      <c r="HW362" s="28"/>
      <c r="HX362" s="28"/>
      <c r="HY362" s="28"/>
      <c r="HZ362" s="28"/>
      <c r="IA362" s="28"/>
      <c r="IB362" s="28"/>
      <c r="IC362" s="28"/>
      <c r="ID362" s="28"/>
      <c r="IE362" s="28"/>
      <c r="IF362" s="28"/>
      <c r="IG362" s="28"/>
      <c r="IH362" s="28"/>
      <c r="II362" s="28"/>
      <c r="IJ362" s="28"/>
      <c r="IK362" s="28"/>
      <c r="IL362" s="28"/>
      <c r="IM362" s="28"/>
      <c r="IN362" s="28"/>
      <c r="IO362" s="28"/>
      <c r="IP362" s="28"/>
      <c r="IQ362" s="28"/>
      <c r="IR362" s="28"/>
      <c r="IS362" s="28"/>
      <c r="IT362" s="28"/>
      <c r="IU362" s="28"/>
    </row>
    <row r="363" spans="1:255" s="58" customFormat="1" ht="13.2">
      <c r="A363" s="82">
        <v>23821</v>
      </c>
      <c r="B363" s="83" t="s">
        <v>597</v>
      </c>
      <c r="C363" s="84" t="s">
        <v>598</v>
      </c>
      <c r="D363" s="83">
        <v>507</v>
      </c>
      <c r="E363" s="83">
        <v>5</v>
      </c>
      <c r="F363" s="83">
        <v>0</v>
      </c>
      <c r="G363" s="83">
        <v>1</v>
      </c>
      <c r="H363" s="83">
        <v>1</v>
      </c>
      <c r="I363" s="83">
        <v>1</v>
      </c>
      <c r="J363" s="83">
        <v>100000</v>
      </c>
      <c r="K363" s="83">
        <v>0</v>
      </c>
      <c r="L363" s="83">
        <v>100000</v>
      </c>
      <c r="M363" s="83">
        <v>1</v>
      </c>
      <c r="N363" s="83">
        <v>1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5</v>
      </c>
      <c r="V363" s="85">
        <v>2</v>
      </c>
      <c r="W363" s="83">
        <v>1</v>
      </c>
      <c r="X363" s="83">
        <v>0</v>
      </c>
      <c r="Y363" s="83">
        <v>53</v>
      </c>
      <c r="Z363" s="83">
        <v>5</v>
      </c>
      <c r="AA363" s="83">
        <v>0</v>
      </c>
      <c r="AB363" s="83">
        <v>0</v>
      </c>
      <c r="AC363" s="83">
        <v>0</v>
      </c>
      <c r="AD363" s="83">
        <v>0</v>
      </c>
      <c r="AE363" s="86" t="s">
        <v>69</v>
      </c>
      <c r="AF363" s="86" t="s">
        <v>210</v>
      </c>
      <c r="AG363" s="83">
        <v>0</v>
      </c>
      <c r="AH363" s="86">
        <v>23821</v>
      </c>
      <c r="AI363" s="83">
        <v>0</v>
      </c>
      <c r="AJ363" s="83">
        <v>1</v>
      </c>
      <c r="AK363" s="83"/>
      <c r="AL363" s="86">
        <v>23821</v>
      </c>
      <c r="AM363" s="86">
        <v>0</v>
      </c>
      <c r="AN363" s="21">
        <v>1</v>
      </c>
      <c r="AO363" s="21">
        <v>1</v>
      </c>
      <c r="AP363" s="86">
        <v>0</v>
      </c>
      <c r="AQ363" s="86">
        <v>6000</v>
      </c>
      <c r="AR363" s="24">
        <v>0</v>
      </c>
      <c r="AS363" s="86">
        <v>9</v>
      </c>
      <c r="AT363" s="86">
        <v>1</v>
      </c>
      <c r="AU363" s="86">
        <v>0</v>
      </c>
      <c r="AV363" s="86">
        <v>0</v>
      </c>
      <c r="AW363" s="82">
        <v>0</v>
      </c>
      <c r="AX363" s="21">
        <v>1</v>
      </c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8"/>
      <c r="EG363" s="28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E363" s="28"/>
      <c r="FF363" s="28"/>
      <c r="FG363" s="28"/>
      <c r="FH363" s="28"/>
      <c r="FI363" s="28"/>
      <c r="FJ363" s="28"/>
      <c r="FK363" s="28"/>
      <c r="FL363" s="28"/>
      <c r="FM363" s="28"/>
      <c r="FN363" s="28"/>
      <c r="FO363" s="28"/>
      <c r="FP363" s="28"/>
      <c r="FQ363" s="28"/>
      <c r="FR363" s="28"/>
      <c r="FS363" s="28"/>
      <c r="FT363" s="28"/>
      <c r="FU363" s="28"/>
      <c r="FV363" s="28"/>
      <c r="FW363" s="28"/>
      <c r="FX363" s="28"/>
      <c r="FY363" s="28"/>
      <c r="FZ363" s="28"/>
      <c r="GA363" s="28"/>
      <c r="GB363" s="28"/>
      <c r="GC363" s="28"/>
      <c r="GD363" s="28"/>
      <c r="GE363" s="28"/>
      <c r="GF363" s="28"/>
      <c r="GG363" s="28"/>
      <c r="GH363" s="28"/>
      <c r="GI363" s="28"/>
      <c r="GJ363" s="28"/>
      <c r="GK363" s="28"/>
      <c r="GL363" s="28"/>
      <c r="GM363" s="28"/>
      <c r="GN363" s="28"/>
      <c r="GO363" s="28"/>
      <c r="GP363" s="28"/>
      <c r="GQ363" s="28"/>
      <c r="GR363" s="28"/>
      <c r="GS363" s="28"/>
      <c r="GT363" s="28"/>
      <c r="GU363" s="28"/>
      <c r="GV363" s="28"/>
      <c r="GW363" s="28"/>
      <c r="GX363" s="28"/>
      <c r="GY363" s="28"/>
      <c r="GZ363" s="28"/>
      <c r="HA363" s="28"/>
      <c r="HB363" s="28"/>
      <c r="HC363" s="28"/>
      <c r="HD363" s="28"/>
      <c r="HE363" s="28"/>
      <c r="HF363" s="28"/>
      <c r="HG363" s="28"/>
      <c r="HH363" s="28"/>
      <c r="HI363" s="28"/>
      <c r="HJ363" s="28"/>
      <c r="HK363" s="28"/>
      <c r="HL363" s="28"/>
      <c r="HM363" s="28"/>
      <c r="HN363" s="28"/>
      <c r="HO363" s="28"/>
      <c r="HP363" s="28"/>
      <c r="HQ363" s="28"/>
      <c r="HR363" s="28"/>
      <c r="HS363" s="28"/>
      <c r="HT363" s="28"/>
      <c r="HU363" s="28"/>
      <c r="HV363" s="28"/>
      <c r="HW363" s="28"/>
      <c r="HX363" s="28"/>
      <c r="HY363" s="28"/>
      <c r="HZ363" s="28"/>
      <c r="IA363" s="28"/>
      <c r="IB363" s="28"/>
      <c r="IC363" s="28"/>
      <c r="ID363" s="28"/>
      <c r="IE363" s="28"/>
      <c r="IF363" s="28"/>
      <c r="IG363" s="28"/>
      <c r="IH363" s="28"/>
      <c r="II363" s="28"/>
      <c r="IJ363" s="28"/>
      <c r="IK363" s="28"/>
      <c r="IL363" s="28"/>
      <c r="IM363" s="28"/>
      <c r="IN363" s="28"/>
      <c r="IO363" s="28"/>
      <c r="IP363" s="28"/>
      <c r="IQ363" s="28"/>
      <c r="IR363" s="28"/>
      <c r="IS363" s="28"/>
      <c r="IT363" s="28"/>
      <c r="IU363" s="28"/>
    </row>
    <row r="364" spans="1:255" s="58" customFormat="1" ht="13.2">
      <c r="A364" s="82">
        <v>23822</v>
      </c>
      <c r="B364" s="83" t="s">
        <v>599</v>
      </c>
      <c r="C364" s="84" t="s">
        <v>600</v>
      </c>
      <c r="D364" s="83">
        <v>508</v>
      </c>
      <c r="E364" s="83">
        <v>5</v>
      </c>
      <c r="F364" s="83">
        <v>0</v>
      </c>
      <c r="G364" s="83">
        <v>1</v>
      </c>
      <c r="H364" s="83">
        <v>1</v>
      </c>
      <c r="I364" s="83">
        <v>1</v>
      </c>
      <c r="J364" s="83">
        <v>100000</v>
      </c>
      <c r="K364" s="83">
        <v>0</v>
      </c>
      <c r="L364" s="83">
        <v>100000</v>
      </c>
      <c r="M364" s="83">
        <v>1</v>
      </c>
      <c r="N364" s="83">
        <v>1</v>
      </c>
      <c r="O364" s="83">
        <v>0</v>
      </c>
      <c r="P364" s="83">
        <v>0</v>
      </c>
      <c r="Q364" s="83">
        <v>0</v>
      </c>
      <c r="R364" s="83">
        <v>0</v>
      </c>
      <c r="S364" s="83">
        <v>0</v>
      </c>
      <c r="T364" s="83">
        <v>0</v>
      </c>
      <c r="U364" s="83">
        <v>5</v>
      </c>
      <c r="V364" s="85">
        <v>2</v>
      </c>
      <c r="W364" s="83">
        <v>1</v>
      </c>
      <c r="X364" s="83">
        <v>0</v>
      </c>
      <c r="Y364" s="83">
        <v>61</v>
      </c>
      <c r="Z364" s="83">
        <v>4</v>
      </c>
      <c r="AA364" s="83">
        <v>0</v>
      </c>
      <c r="AB364" s="83">
        <v>0</v>
      </c>
      <c r="AC364" s="83">
        <v>0</v>
      </c>
      <c r="AD364" s="83">
        <v>0</v>
      </c>
      <c r="AE364" s="86" t="s">
        <v>69</v>
      </c>
      <c r="AF364" s="86" t="s">
        <v>210</v>
      </c>
      <c r="AG364" s="83">
        <v>0</v>
      </c>
      <c r="AH364" s="86">
        <v>23822</v>
      </c>
      <c r="AI364" s="83">
        <v>0</v>
      </c>
      <c r="AJ364" s="83">
        <v>1</v>
      </c>
      <c r="AK364" s="83"/>
      <c r="AL364" s="86">
        <v>23822</v>
      </c>
      <c r="AM364" s="86">
        <v>0</v>
      </c>
      <c r="AN364" s="21">
        <v>1</v>
      </c>
      <c r="AO364" s="21">
        <v>1</v>
      </c>
      <c r="AP364" s="86">
        <v>0</v>
      </c>
      <c r="AQ364" s="86">
        <v>6000</v>
      </c>
      <c r="AR364" s="24">
        <v>0</v>
      </c>
      <c r="AS364" s="86">
        <v>11</v>
      </c>
      <c r="AT364" s="86">
        <v>1</v>
      </c>
      <c r="AU364" s="86">
        <v>0</v>
      </c>
      <c r="AV364" s="86">
        <v>0</v>
      </c>
      <c r="AW364" s="82">
        <v>0</v>
      </c>
      <c r="AX364" s="21">
        <v>1</v>
      </c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8"/>
      <c r="EG364" s="28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X364" s="28"/>
      <c r="EY364" s="28"/>
      <c r="EZ364" s="28"/>
      <c r="FA364" s="28"/>
      <c r="FB364" s="28"/>
      <c r="FC364" s="28"/>
      <c r="FD364" s="28"/>
      <c r="FE364" s="28"/>
      <c r="FF364" s="28"/>
      <c r="FG364" s="28"/>
      <c r="FH364" s="28"/>
      <c r="FI364" s="28"/>
      <c r="FJ364" s="28"/>
      <c r="FK364" s="28"/>
      <c r="FL364" s="28"/>
      <c r="FM364" s="28"/>
      <c r="FN364" s="28"/>
      <c r="FO364" s="28"/>
      <c r="FP364" s="28"/>
      <c r="FQ364" s="28"/>
      <c r="FR364" s="28"/>
      <c r="FS364" s="28"/>
      <c r="FT364" s="28"/>
      <c r="FU364" s="28"/>
      <c r="FV364" s="28"/>
      <c r="FW364" s="28"/>
      <c r="FX364" s="28"/>
      <c r="FY364" s="28"/>
      <c r="FZ364" s="28"/>
      <c r="GA364" s="28"/>
      <c r="GB364" s="28"/>
      <c r="GC364" s="28"/>
      <c r="GD364" s="28"/>
      <c r="GE364" s="28"/>
      <c r="GF364" s="28"/>
      <c r="GG364" s="28"/>
      <c r="GH364" s="28"/>
      <c r="GI364" s="28"/>
      <c r="GJ364" s="28"/>
      <c r="GK364" s="28"/>
      <c r="GL364" s="28"/>
      <c r="GM364" s="28"/>
      <c r="GN364" s="28"/>
      <c r="GO364" s="28"/>
      <c r="GP364" s="28"/>
      <c r="GQ364" s="28"/>
      <c r="GR364" s="28"/>
      <c r="GS364" s="28"/>
      <c r="GT364" s="28"/>
      <c r="GU364" s="28"/>
      <c r="GV364" s="28"/>
      <c r="GW364" s="28"/>
      <c r="GX364" s="28"/>
      <c r="GY364" s="28"/>
      <c r="GZ364" s="28"/>
      <c r="HA364" s="28"/>
      <c r="HB364" s="28"/>
      <c r="HC364" s="28"/>
      <c r="HD364" s="28"/>
      <c r="HE364" s="28"/>
      <c r="HF364" s="28"/>
      <c r="HG364" s="28"/>
      <c r="HH364" s="28"/>
      <c r="HI364" s="28"/>
      <c r="HJ364" s="28"/>
      <c r="HK364" s="28"/>
      <c r="HL364" s="28"/>
      <c r="HM364" s="28"/>
      <c r="HN364" s="28"/>
      <c r="HO364" s="28"/>
      <c r="HP364" s="28"/>
      <c r="HQ364" s="28"/>
      <c r="HR364" s="28"/>
      <c r="HS364" s="28"/>
      <c r="HT364" s="28"/>
      <c r="HU364" s="28"/>
      <c r="HV364" s="28"/>
      <c r="HW364" s="28"/>
      <c r="HX364" s="28"/>
      <c r="HY364" s="28"/>
      <c r="HZ364" s="28"/>
      <c r="IA364" s="28"/>
      <c r="IB364" s="28"/>
      <c r="IC364" s="28"/>
      <c r="ID364" s="28"/>
      <c r="IE364" s="28"/>
      <c r="IF364" s="28"/>
      <c r="IG364" s="28"/>
      <c r="IH364" s="28"/>
      <c r="II364" s="28"/>
      <c r="IJ364" s="28"/>
      <c r="IK364" s="28"/>
      <c r="IL364" s="28"/>
      <c r="IM364" s="28"/>
      <c r="IN364" s="28"/>
      <c r="IO364" s="28"/>
      <c r="IP364" s="28"/>
      <c r="IQ364" s="28"/>
      <c r="IR364" s="28"/>
      <c r="IS364" s="28"/>
      <c r="IT364" s="28"/>
      <c r="IU364" s="28"/>
    </row>
    <row r="365" spans="1:255" s="58" customFormat="1" ht="13.2">
      <c r="A365" s="82">
        <v>23823</v>
      </c>
      <c r="B365" s="83" t="s">
        <v>601</v>
      </c>
      <c r="C365" s="84" t="s">
        <v>602</v>
      </c>
      <c r="D365" s="83">
        <v>508</v>
      </c>
      <c r="E365" s="83">
        <v>5</v>
      </c>
      <c r="F365" s="83">
        <v>0</v>
      </c>
      <c r="G365" s="83">
        <v>1</v>
      </c>
      <c r="H365" s="83">
        <v>1</v>
      </c>
      <c r="I365" s="83">
        <v>1</v>
      </c>
      <c r="J365" s="83">
        <v>100000</v>
      </c>
      <c r="K365" s="83">
        <v>0</v>
      </c>
      <c r="L365" s="83">
        <v>100000</v>
      </c>
      <c r="M365" s="83">
        <v>1</v>
      </c>
      <c r="N365" s="83">
        <v>1</v>
      </c>
      <c r="O365" s="83">
        <v>0</v>
      </c>
      <c r="P365" s="83">
        <v>0</v>
      </c>
      <c r="Q365" s="83">
        <v>0</v>
      </c>
      <c r="R365" s="83">
        <v>0</v>
      </c>
      <c r="S365" s="83">
        <v>0</v>
      </c>
      <c r="T365" s="83">
        <v>0</v>
      </c>
      <c r="U365" s="83">
        <v>5</v>
      </c>
      <c r="V365" s="85">
        <v>2</v>
      </c>
      <c r="W365" s="83">
        <v>1</v>
      </c>
      <c r="X365" s="83">
        <v>0</v>
      </c>
      <c r="Y365" s="83">
        <v>61</v>
      </c>
      <c r="Z365" s="83">
        <v>5</v>
      </c>
      <c r="AA365" s="83">
        <v>0</v>
      </c>
      <c r="AB365" s="83">
        <v>0</v>
      </c>
      <c r="AC365" s="83">
        <v>0</v>
      </c>
      <c r="AD365" s="83">
        <v>0</v>
      </c>
      <c r="AE365" s="86" t="s">
        <v>69</v>
      </c>
      <c r="AF365" s="86" t="s">
        <v>210</v>
      </c>
      <c r="AG365" s="83">
        <v>0</v>
      </c>
      <c r="AH365" s="86">
        <v>23823</v>
      </c>
      <c r="AI365" s="83">
        <v>0</v>
      </c>
      <c r="AJ365" s="83">
        <v>1</v>
      </c>
      <c r="AK365" s="83"/>
      <c r="AL365" s="86">
        <v>23823</v>
      </c>
      <c r="AM365" s="86">
        <v>0</v>
      </c>
      <c r="AN365" s="21">
        <v>1</v>
      </c>
      <c r="AO365" s="21">
        <v>1</v>
      </c>
      <c r="AP365" s="86">
        <v>0</v>
      </c>
      <c r="AQ365" s="86">
        <v>6000</v>
      </c>
      <c r="AR365" s="24">
        <v>0</v>
      </c>
      <c r="AS365" s="86">
        <v>11</v>
      </c>
      <c r="AT365" s="86">
        <v>1</v>
      </c>
      <c r="AU365" s="86">
        <v>0</v>
      </c>
      <c r="AV365" s="86">
        <v>0</v>
      </c>
      <c r="AW365" s="82">
        <v>0</v>
      </c>
      <c r="AX365" s="21">
        <v>1</v>
      </c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8"/>
      <c r="EG365" s="28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E365" s="28"/>
      <c r="FF365" s="28"/>
      <c r="FG365" s="28"/>
      <c r="FH365" s="28"/>
      <c r="FI365" s="28"/>
      <c r="FJ365" s="28"/>
      <c r="FK365" s="28"/>
      <c r="FL365" s="28"/>
      <c r="FM365" s="28"/>
      <c r="FN365" s="28"/>
      <c r="FO365" s="28"/>
      <c r="FP365" s="28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  <c r="GN365" s="28"/>
      <c r="GO365" s="28"/>
      <c r="GP365" s="28"/>
      <c r="GQ365" s="28"/>
      <c r="GR365" s="28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28"/>
      <c r="HP365" s="28"/>
      <c r="HQ365" s="28"/>
      <c r="HR365" s="28"/>
      <c r="HS365" s="28"/>
      <c r="HT365" s="28"/>
      <c r="HU365" s="28"/>
      <c r="HV365" s="28"/>
      <c r="HW365" s="28"/>
      <c r="HX365" s="28"/>
      <c r="HY365" s="28"/>
      <c r="HZ365" s="28"/>
      <c r="IA365" s="28"/>
      <c r="IB365" s="28"/>
      <c r="IC365" s="28"/>
      <c r="ID365" s="28"/>
      <c r="IE365" s="28"/>
      <c r="IF365" s="28"/>
      <c r="IG365" s="28"/>
      <c r="IH365" s="28"/>
      <c r="II365" s="28"/>
      <c r="IJ365" s="28"/>
      <c r="IK365" s="28"/>
      <c r="IL365" s="28"/>
      <c r="IM365" s="28"/>
      <c r="IN365" s="28"/>
      <c r="IO365" s="28"/>
      <c r="IP365" s="28"/>
      <c r="IQ365" s="28"/>
      <c r="IR365" s="28"/>
      <c r="IS365" s="28"/>
      <c r="IT365" s="28"/>
      <c r="IU365" s="28"/>
    </row>
    <row r="366" spans="1:255" s="26" customFormat="1" ht="13.2">
      <c r="A366" s="22">
        <v>23824</v>
      </c>
      <c r="B366" s="8" t="s">
        <v>603</v>
      </c>
      <c r="C366" s="148" t="s">
        <v>604</v>
      </c>
      <c r="D366" s="8">
        <v>1300</v>
      </c>
      <c r="E366" s="8">
        <v>4</v>
      </c>
      <c r="F366" s="8">
        <v>0</v>
      </c>
      <c r="G366" s="8">
        <v>1</v>
      </c>
      <c r="H366" s="8">
        <v>1</v>
      </c>
      <c r="I366" s="8">
        <v>0</v>
      </c>
      <c r="J366" s="8">
        <v>100</v>
      </c>
      <c r="K366" s="8">
        <v>0</v>
      </c>
      <c r="L366" s="8">
        <v>100</v>
      </c>
      <c r="M366" s="8">
        <v>999</v>
      </c>
      <c r="N366" s="8">
        <v>1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5</v>
      </c>
      <c r="V366" s="20">
        <v>2</v>
      </c>
      <c r="W366" s="8">
        <v>1</v>
      </c>
      <c r="X366" s="8">
        <v>0</v>
      </c>
      <c r="Y366" s="8">
        <v>87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21" t="s">
        <v>69</v>
      </c>
      <c r="AF366" s="21"/>
      <c r="AG366" s="8">
        <v>0</v>
      </c>
      <c r="AH366" s="22">
        <v>23824</v>
      </c>
      <c r="AI366" s="8">
        <v>0</v>
      </c>
      <c r="AJ366" s="8">
        <v>2</v>
      </c>
      <c r="AK366" s="8"/>
      <c r="AL366" s="22">
        <f>AH366</f>
        <v>23824</v>
      </c>
      <c r="AM366" s="21">
        <v>0</v>
      </c>
      <c r="AN366" s="21">
        <v>0</v>
      </c>
      <c r="AO366" s="21">
        <v>0</v>
      </c>
      <c r="AP366" s="21">
        <v>0</v>
      </c>
      <c r="AQ366" s="21">
        <v>0</v>
      </c>
      <c r="AR366" s="24">
        <v>174</v>
      </c>
      <c r="AS366" s="21">
        <v>0</v>
      </c>
      <c r="AT366" s="21">
        <v>0</v>
      </c>
      <c r="AU366" s="21">
        <v>0</v>
      </c>
      <c r="AV366" s="21">
        <v>0</v>
      </c>
      <c r="AW366" s="22">
        <v>0</v>
      </c>
      <c r="AX366" s="21">
        <v>0</v>
      </c>
      <c r="AY366" s="4"/>
      <c r="AZ366" s="5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</row>
    <row r="367" spans="1:255" s="26" customFormat="1" ht="13.2">
      <c r="A367" s="22">
        <v>23825</v>
      </c>
      <c r="B367" s="8" t="s">
        <v>605</v>
      </c>
      <c r="C367" s="7" t="s">
        <v>606</v>
      </c>
      <c r="D367" s="8">
        <v>1300</v>
      </c>
      <c r="E367" s="8">
        <v>4</v>
      </c>
      <c r="F367" s="8">
        <v>0</v>
      </c>
      <c r="G367" s="8">
        <v>1</v>
      </c>
      <c r="H367" s="8">
        <v>1</v>
      </c>
      <c r="I367" s="8">
        <v>0</v>
      </c>
      <c r="J367" s="8">
        <v>100</v>
      </c>
      <c r="K367" s="8">
        <v>0</v>
      </c>
      <c r="L367" s="8">
        <v>100</v>
      </c>
      <c r="M367" s="8">
        <v>999</v>
      </c>
      <c r="N367" s="8">
        <v>1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5</v>
      </c>
      <c r="V367" s="20">
        <v>2</v>
      </c>
      <c r="W367" s="8">
        <v>1</v>
      </c>
      <c r="X367" s="8">
        <v>0</v>
      </c>
      <c r="Y367" s="8">
        <v>89</v>
      </c>
      <c r="Z367" s="8">
        <v>2000</v>
      </c>
      <c r="AA367" s="8">
        <v>0</v>
      </c>
      <c r="AB367" s="8">
        <v>0</v>
      </c>
      <c r="AC367" s="8">
        <v>0</v>
      </c>
      <c r="AD367" s="8">
        <v>0</v>
      </c>
      <c r="AE367" s="21" t="s">
        <v>69</v>
      </c>
      <c r="AF367" s="21" t="s">
        <v>607</v>
      </c>
      <c r="AG367" s="8">
        <v>0</v>
      </c>
      <c r="AH367" s="22">
        <v>90012</v>
      </c>
      <c r="AI367" s="8">
        <v>0</v>
      </c>
      <c r="AJ367" s="8">
        <v>2</v>
      </c>
      <c r="AK367" s="8"/>
      <c r="AL367" s="22">
        <f>AH367</f>
        <v>90012</v>
      </c>
      <c r="AM367" s="21">
        <v>0</v>
      </c>
      <c r="AN367" s="21">
        <v>0</v>
      </c>
      <c r="AO367" s="21">
        <v>1</v>
      </c>
      <c r="AP367" s="21">
        <v>0</v>
      </c>
      <c r="AQ367" s="21">
        <v>0</v>
      </c>
      <c r="AR367" s="24">
        <v>174</v>
      </c>
      <c r="AS367" s="21">
        <v>0</v>
      </c>
      <c r="AT367" s="21">
        <v>0</v>
      </c>
      <c r="AU367" s="21">
        <v>0</v>
      </c>
      <c r="AV367" s="21">
        <v>0</v>
      </c>
      <c r="AW367" s="22">
        <v>0</v>
      </c>
      <c r="AX367" s="21">
        <v>0</v>
      </c>
      <c r="AY367" s="4"/>
      <c r="AZ367" s="5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</row>
    <row r="368" spans="1:255" s="26" customFormat="1" ht="13.2">
      <c r="A368" s="22">
        <v>23826</v>
      </c>
      <c r="B368" s="8" t="s">
        <v>608</v>
      </c>
      <c r="C368" s="7" t="s">
        <v>609</v>
      </c>
      <c r="D368" s="8">
        <v>1300</v>
      </c>
      <c r="E368" s="8">
        <v>4</v>
      </c>
      <c r="F368" s="8">
        <v>0</v>
      </c>
      <c r="G368" s="8">
        <v>1</v>
      </c>
      <c r="H368" s="8">
        <v>1</v>
      </c>
      <c r="I368" s="8">
        <v>0</v>
      </c>
      <c r="J368" s="8">
        <v>100</v>
      </c>
      <c r="K368" s="8">
        <v>0</v>
      </c>
      <c r="L368" s="8">
        <v>100</v>
      </c>
      <c r="M368" s="8">
        <v>999</v>
      </c>
      <c r="N368" s="8">
        <v>1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5</v>
      </c>
      <c r="V368" s="20">
        <v>2</v>
      </c>
      <c r="W368" s="8">
        <v>1</v>
      </c>
      <c r="X368" s="8">
        <v>0</v>
      </c>
      <c r="Y368" s="8">
        <v>88</v>
      </c>
      <c r="Z368" s="8">
        <v>2000</v>
      </c>
      <c r="AA368" s="8">
        <v>0</v>
      </c>
      <c r="AB368" s="8">
        <v>0</v>
      </c>
      <c r="AC368" s="8">
        <v>0</v>
      </c>
      <c r="AD368" s="8">
        <v>0</v>
      </c>
      <c r="AE368" s="21" t="s">
        <v>69</v>
      </c>
      <c r="AF368" s="21" t="s">
        <v>607</v>
      </c>
      <c r="AG368" s="8">
        <v>0</v>
      </c>
      <c r="AH368" s="22">
        <v>90013</v>
      </c>
      <c r="AI368" s="8">
        <v>0</v>
      </c>
      <c r="AJ368" s="8">
        <v>2</v>
      </c>
      <c r="AK368" s="8"/>
      <c r="AL368" s="22">
        <f>AH368</f>
        <v>90013</v>
      </c>
      <c r="AM368" s="21">
        <v>0</v>
      </c>
      <c r="AN368" s="21">
        <v>0</v>
      </c>
      <c r="AO368" s="21">
        <v>1</v>
      </c>
      <c r="AP368" s="21">
        <v>0</v>
      </c>
      <c r="AQ368" s="21">
        <v>0</v>
      </c>
      <c r="AR368" s="24">
        <v>174</v>
      </c>
      <c r="AS368" s="21">
        <v>0</v>
      </c>
      <c r="AT368" s="21">
        <v>0</v>
      </c>
      <c r="AU368" s="21">
        <v>0</v>
      </c>
      <c r="AV368" s="21">
        <v>0</v>
      </c>
      <c r="AW368" s="22">
        <v>0</v>
      </c>
      <c r="AX368" s="21">
        <v>0</v>
      </c>
      <c r="AY368" s="4"/>
      <c r="AZ368" s="5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</row>
    <row r="369" spans="1:255" s="52" customFormat="1" ht="13.2">
      <c r="A369" s="140">
        <v>23827</v>
      </c>
      <c r="B369" s="141" t="s">
        <v>610</v>
      </c>
      <c r="C369" s="142" t="s">
        <v>611</v>
      </c>
      <c r="D369" s="141">
        <v>504</v>
      </c>
      <c r="E369" s="141">
        <v>4</v>
      </c>
      <c r="F369" s="141">
        <v>0</v>
      </c>
      <c r="G369" s="141">
        <v>1</v>
      </c>
      <c r="H369" s="141">
        <v>1</v>
      </c>
      <c r="I369" s="83">
        <v>1</v>
      </c>
      <c r="J369" s="141">
        <v>100000</v>
      </c>
      <c r="K369" s="141">
        <v>0</v>
      </c>
      <c r="L369" s="141">
        <v>100000</v>
      </c>
      <c r="M369" s="141">
        <v>1</v>
      </c>
      <c r="N369" s="141">
        <v>1</v>
      </c>
      <c r="O369" s="141">
        <v>0</v>
      </c>
      <c r="P369" s="141">
        <v>0</v>
      </c>
      <c r="Q369" s="141">
        <v>0</v>
      </c>
      <c r="R369" s="141">
        <v>0</v>
      </c>
      <c r="S369" s="141">
        <v>0</v>
      </c>
      <c r="T369" s="141">
        <v>0</v>
      </c>
      <c r="U369" s="141">
        <v>5</v>
      </c>
      <c r="V369" s="143">
        <v>2</v>
      </c>
      <c r="W369" s="141">
        <v>1</v>
      </c>
      <c r="X369" s="141">
        <v>0</v>
      </c>
      <c r="Y369" s="141">
        <v>12</v>
      </c>
      <c r="Z369" s="147">
        <v>1</v>
      </c>
      <c r="AA369" s="141">
        <v>0</v>
      </c>
      <c r="AB369" s="141">
        <v>0</v>
      </c>
      <c r="AC369" s="141">
        <v>0</v>
      </c>
      <c r="AD369" s="141">
        <v>0</v>
      </c>
      <c r="AE369" s="144" t="s">
        <v>69</v>
      </c>
      <c r="AF369" s="144" t="s">
        <v>210</v>
      </c>
      <c r="AG369" s="141">
        <v>0</v>
      </c>
      <c r="AH369" s="140">
        <v>23827</v>
      </c>
      <c r="AI369" s="141">
        <v>0</v>
      </c>
      <c r="AJ369" s="141">
        <v>1</v>
      </c>
      <c r="AK369" s="141"/>
      <c r="AL369" s="140">
        <v>23827</v>
      </c>
      <c r="AM369" s="144">
        <v>0</v>
      </c>
      <c r="AN369" s="144">
        <v>1</v>
      </c>
      <c r="AO369" s="21">
        <v>1</v>
      </c>
      <c r="AP369" s="144">
        <v>0</v>
      </c>
      <c r="AQ369" s="144">
        <v>6000</v>
      </c>
      <c r="AR369" s="145">
        <v>0</v>
      </c>
      <c r="AS369" s="144">
        <v>3</v>
      </c>
      <c r="AT369" s="144">
        <v>0</v>
      </c>
      <c r="AU369" s="144">
        <v>0</v>
      </c>
      <c r="AV369" s="144">
        <v>0</v>
      </c>
      <c r="AW369" s="140">
        <v>0</v>
      </c>
      <c r="AX369" s="21">
        <v>0</v>
      </c>
      <c r="AY369" s="50"/>
      <c r="AZ369" s="51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  <c r="HG369" s="50"/>
      <c r="HH369" s="50"/>
      <c r="HI369" s="50"/>
      <c r="HJ369" s="50"/>
      <c r="HK369" s="50"/>
      <c r="HL369" s="50"/>
      <c r="HM369" s="50"/>
      <c r="HN369" s="50"/>
      <c r="HO369" s="50"/>
      <c r="HP369" s="50"/>
      <c r="HQ369" s="50"/>
      <c r="HR369" s="50"/>
      <c r="HS369" s="50"/>
      <c r="HT369" s="50"/>
      <c r="HU369" s="50"/>
      <c r="HV369" s="50"/>
      <c r="HW369" s="50"/>
      <c r="HX369" s="50"/>
      <c r="HY369" s="50"/>
      <c r="HZ369" s="50"/>
      <c r="IA369" s="50"/>
      <c r="IB369" s="50"/>
      <c r="IC369" s="50"/>
      <c r="ID369" s="50"/>
      <c r="IE369" s="50"/>
      <c r="IF369" s="50"/>
      <c r="IG369" s="50"/>
      <c r="IH369" s="50"/>
      <c r="II369" s="50"/>
      <c r="IJ369" s="50"/>
      <c r="IK369" s="50"/>
      <c r="IL369" s="50"/>
      <c r="IM369" s="50"/>
      <c r="IN369" s="50"/>
      <c r="IO369" s="50"/>
      <c r="IP369" s="50"/>
      <c r="IQ369" s="50"/>
      <c r="IR369" s="50"/>
      <c r="IS369" s="50"/>
      <c r="IT369" s="50"/>
      <c r="IU369" s="50"/>
    </row>
    <row r="370" spans="1:255" s="32" customFormat="1" ht="13.2">
      <c r="A370" s="82">
        <v>23828</v>
      </c>
      <c r="B370" s="83" t="s">
        <v>612</v>
      </c>
      <c r="C370" s="84" t="s">
        <v>613</v>
      </c>
      <c r="D370" s="83">
        <v>504</v>
      </c>
      <c r="E370" s="83">
        <v>5</v>
      </c>
      <c r="F370" s="83">
        <v>0</v>
      </c>
      <c r="G370" s="83">
        <v>1</v>
      </c>
      <c r="H370" s="83">
        <v>1</v>
      </c>
      <c r="I370" s="83">
        <v>1</v>
      </c>
      <c r="J370" s="83">
        <v>100000</v>
      </c>
      <c r="K370" s="83">
        <v>0</v>
      </c>
      <c r="L370" s="83">
        <v>100000</v>
      </c>
      <c r="M370" s="83">
        <v>1</v>
      </c>
      <c r="N370" s="83">
        <v>1</v>
      </c>
      <c r="O370" s="83">
        <v>0</v>
      </c>
      <c r="P370" s="83">
        <v>0</v>
      </c>
      <c r="Q370" s="83">
        <v>0</v>
      </c>
      <c r="R370" s="83">
        <v>0</v>
      </c>
      <c r="S370" s="83">
        <v>0</v>
      </c>
      <c r="T370" s="83">
        <v>0</v>
      </c>
      <c r="U370" s="83">
        <v>5</v>
      </c>
      <c r="V370" s="85">
        <v>2</v>
      </c>
      <c r="W370" s="83">
        <v>1</v>
      </c>
      <c r="X370" s="83">
        <v>0</v>
      </c>
      <c r="Y370" s="83">
        <v>12</v>
      </c>
      <c r="Z370" s="83">
        <v>2</v>
      </c>
      <c r="AA370" s="83">
        <v>0</v>
      </c>
      <c r="AB370" s="83">
        <v>0</v>
      </c>
      <c r="AC370" s="83">
        <v>0</v>
      </c>
      <c r="AD370" s="83">
        <v>0</v>
      </c>
      <c r="AE370" s="86" t="s">
        <v>69</v>
      </c>
      <c r="AF370" s="86" t="s">
        <v>509</v>
      </c>
      <c r="AG370" s="83">
        <v>0</v>
      </c>
      <c r="AH370" s="82">
        <v>23828</v>
      </c>
      <c r="AI370" s="83">
        <v>0</v>
      </c>
      <c r="AJ370" s="83">
        <v>1</v>
      </c>
      <c r="AK370" s="83"/>
      <c r="AL370" s="82">
        <v>23828</v>
      </c>
      <c r="AM370" s="86">
        <v>0</v>
      </c>
      <c r="AN370" s="86">
        <v>1</v>
      </c>
      <c r="AO370" s="21">
        <v>1</v>
      </c>
      <c r="AP370" s="86">
        <v>0</v>
      </c>
      <c r="AQ370" s="86">
        <v>6000</v>
      </c>
      <c r="AR370" s="87">
        <v>0</v>
      </c>
      <c r="AS370" s="86">
        <v>3</v>
      </c>
      <c r="AT370" s="86">
        <v>1</v>
      </c>
      <c r="AU370" s="86">
        <v>0</v>
      </c>
      <c r="AV370" s="86">
        <v>0</v>
      </c>
      <c r="AW370" s="82">
        <v>0</v>
      </c>
      <c r="AX370" s="21">
        <v>1</v>
      </c>
      <c r="AY370" s="28"/>
      <c r="AZ370" s="29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  <c r="IA370" s="28"/>
      <c r="IB370" s="28"/>
      <c r="IC370" s="28"/>
      <c r="ID370" s="28"/>
      <c r="IE370" s="28"/>
      <c r="IF370" s="28"/>
      <c r="IG370" s="28"/>
      <c r="IH370" s="28"/>
      <c r="II370" s="28"/>
      <c r="IJ370" s="28"/>
      <c r="IK370" s="28"/>
      <c r="IL370" s="28"/>
      <c r="IM370" s="28"/>
      <c r="IN370" s="28"/>
      <c r="IO370" s="28"/>
      <c r="IP370" s="28"/>
      <c r="IQ370" s="28"/>
      <c r="IR370" s="28"/>
      <c r="IS370" s="28"/>
      <c r="IT370" s="28"/>
      <c r="IU370" s="28"/>
    </row>
    <row r="371" spans="1:255" s="32" customFormat="1" ht="13.2">
      <c r="A371" s="82">
        <v>23831</v>
      </c>
      <c r="B371" s="83" t="s">
        <v>610</v>
      </c>
      <c r="C371" s="84" t="s">
        <v>614</v>
      </c>
      <c r="D371" s="83">
        <v>504</v>
      </c>
      <c r="E371" s="83">
        <v>5</v>
      </c>
      <c r="F371" s="83">
        <v>0</v>
      </c>
      <c r="G371" s="83">
        <v>1</v>
      </c>
      <c r="H371" s="83">
        <v>1</v>
      </c>
      <c r="I371" s="83">
        <v>1</v>
      </c>
      <c r="J371" s="83">
        <v>100000</v>
      </c>
      <c r="K371" s="83">
        <v>0</v>
      </c>
      <c r="L371" s="83">
        <v>100000</v>
      </c>
      <c r="M371" s="83">
        <v>1</v>
      </c>
      <c r="N371" s="83">
        <v>1</v>
      </c>
      <c r="O371" s="83">
        <v>0</v>
      </c>
      <c r="P371" s="83">
        <v>0</v>
      </c>
      <c r="Q371" s="83">
        <v>0</v>
      </c>
      <c r="R371" s="83">
        <v>0</v>
      </c>
      <c r="S371" s="83">
        <v>0</v>
      </c>
      <c r="T371" s="83">
        <v>0</v>
      </c>
      <c r="U371" s="83">
        <v>5</v>
      </c>
      <c r="V371" s="85">
        <v>2</v>
      </c>
      <c r="W371" s="83">
        <v>1</v>
      </c>
      <c r="X371" s="83">
        <v>0</v>
      </c>
      <c r="Y371" s="83">
        <v>12</v>
      </c>
      <c r="Z371" s="83">
        <v>5</v>
      </c>
      <c r="AA371" s="83">
        <v>0</v>
      </c>
      <c r="AB371" s="83">
        <v>0</v>
      </c>
      <c r="AC371" s="83">
        <v>0</v>
      </c>
      <c r="AD371" s="83">
        <v>0</v>
      </c>
      <c r="AE371" s="86" t="s">
        <v>69</v>
      </c>
      <c r="AF371" s="86" t="s">
        <v>210</v>
      </c>
      <c r="AG371" s="83">
        <v>0</v>
      </c>
      <c r="AH371" s="82">
        <v>23831</v>
      </c>
      <c r="AI371" s="83">
        <v>0</v>
      </c>
      <c r="AJ371" s="83">
        <v>1</v>
      </c>
      <c r="AK371" s="83"/>
      <c r="AL371" s="82">
        <v>23831</v>
      </c>
      <c r="AM371" s="86">
        <v>0</v>
      </c>
      <c r="AN371" s="86">
        <v>1</v>
      </c>
      <c r="AO371" s="21">
        <v>1</v>
      </c>
      <c r="AP371" s="86">
        <v>0</v>
      </c>
      <c r="AQ371" s="86">
        <v>6000</v>
      </c>
      <c r="AR371" s="145">
        <v>0</v>
      </c>
      <c r="AS371" s="86">
        <v>3</v>
      </c>
      <c r="AT371" s="86">
        <v>1</v>
      </c>
      <c r="AU371" s="86">
        <v>0</v>
      </c>
      <c r="AV371" s="86">
        <v>0</v>
      </c>
      <c r="AW371" s="82">
        <v>0</v>
      </c>
      <c r="AX371" s="21">
        <v>1</v>
      </c>
      <c r="AY371" s="28"/>
      <c r="AZ371" s="29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8"/>
      <c r="EG371" s="28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X371" s="28"/>
      <c r="EY371" s="28"/>
      <c r="EZ371" s="28"/>
      <c r="FA371" s="28"/>
      <c r="FB371" s="28"/>
      <c r="FC371" s="28"/>
      <c r="FD371" s="28"/>
      <c r="FE371" s="28"/>
      <c r="FF371" s="28"/>
      <c r="FG371" s="28"/>
      <c r="FH371" s="28"/>
      <c r="FI371" s="28"/>
      <c r="FJ371" s="28"/>
      <c r="FK371" s="28"/>
      <c r="FL371" s="28"/>
      <c r="FM371" s="28"/>
      <c r="FN371" s="28"/>
      <c r="FO371" s="28"/>
      <c r="FP371" s="28"/>
      <c r="FQ371" s="28"/>
      <c r="FR371" s="28"/>
      <c r="FS371" s="28"/>
      <c r="FT371" s="28"/>
      <c r="FU371" s="28"/>
      <c r="FV371" s="28"/>
      <c r="FW371" s="28"/>
      <c r="FX371" s="28"/>
      <c r="FY371" s="28"/>
      <c r="FZ371" s="28"/>
      <c r="GA371" s="28"/>
      <c r="GB371" s="28"/>
      <c r="GC371" s="28"/>
      <c r="GD371" s="28"/>
      <c r="GE371" s="28"/>
      <c r="GF371" s="28"/>
      <c r="GG371" s="28"/>
      <c r="GH371" s="28"/>
      <c r="GI371" s="28"/>
      <c r="GJ371" s="28"/>
      <c r="GK371" s="28"/>
      <c r="GL371" s="28"/>
      <c r="GM371" s="28"/>
      <c r="GN371" s="28"/>
      <c r="GO371" s="28"/>
      <c r="GP371" s="28"/>
      <c r="GQ371" s="28"/>
      <c r="GR371" s="28"/>
      <c r="GS371" s="28"/>
      <c r="GT371" s="28"/>
      <c r="GU371" s="28"/>
      <c r="GV371" s="28"/>
      <c r="GW371" s="28"/>
      <c r="GX371" s="28"/>
      <c r="GY371" s="28"/>
      <c r="GZ371" s="28"/>
      <c r="HA371" s="28"/>
      <c r="HB371" s="28"/>
      <c r="HC371" s="28"/>
      <c r="HD371" s="28"/>
      <c r="HE371" s="28"/>
      <c r="HF371" s="28"/>
      <c r="HG371" s="28"/>
      <c r="HH371" s="28"/>
      <c r="HI371" s="28"/>
      <c r="HJ371" s="28"/>
      <c r="HK371" s="28"/>
      <c r="HL371" s="28"/>
      <c r="HM371" s="28"/>
      <c r="HN371" s="28"/>
      <c r="HO371" s="28"/>
      <c r="HP371" s="28"/>
      <c r="HQ371" s="28"/>
      <c r="HR371" s="28"/>
      <c r="HS371" s="28"/>
      <c r="HT371" s="28"/>
      <c r="HU371" s="28"/>
      <c r="HV371" s="28"/>
      <c r="HW371" s="28"/>
      <c r="HX371" s="28"/>
      <c r="HY371" s="28"/>
      <c r="HZ371" s="28"/>
      <c r="IA371" s="28"/>
      <c r="IB371" s="28"/>
      <c r="IC371" s="28"/>
      <c r="ID371" s="28"/>
      <c r="IE371" s="28"/>
      <c r="IF371" s="28"/>
      <c r="IG371" s="28"/>
      <c r="IH371" s="28"/>
      <c r="II371" s="28"/>
      <c r="IJ371" s="28"/>
      <c r="IK371" s="28"/>
      <c r="IL371" s="28"/>
      <c r="IM371" s="28"/>
      <c r="IN371" s="28"/>
      <c r="IO371" s="28"/>
      <c r="IP371" s="28"/>
      <c r="IQ371" s="28"/>
      <c r="IR371" s="28"/>
      <c r="IS371" s="28"/>
      <c r="IT371" s="28"/>
      <c r="IU371" s="28"/>
    </row>
    <row r="372" spans="1:255" s="26" customFormat="1" ht="13.2">
      <c r="A372" s="8">
        <v>23834</v>
      </c>
      <c r="B372" s="21" t="s">
        <v>615</v>
      </c>
      <c r="C372" s="7" t="s">
        <v>616</v>
      </c>
      <c r="D372" s="8">
        <v>1300</v>
      </c>
      <c r="E372" s="8">
        <v>2</v>
      </c>
      <c r="F372" s="8">
        <v>0</v>
      </c>
      <c r="G372" s="8">
        <v>1</v>
      </c>
      <c r="H372" s="8">
        <v>1</v>
      </c>
      <c r="I372" s="8">
        <v>0</v>
      </c>
      <c r="J372" s="8">
        <v>1</v>
      </c>
      <c r="K372" s="8">
        <v>0</v>
      </c>
      <c r="L372" s="8">
        <v>1</v>
      </c>
      <c r="M372" s="8">
        <v>1</v>
      </c>
      <c r="N372" s="8">
        <v>1</v>
      </c>
      <c r="O372" s="21">
        <v>0</v>
      </c>
      <c r="P372" s="21">
        <v>0</v>
      </c>
      <c r="Q372" s="21">
        <v>0</v>
      </c>
      <c r="R372" s="21">
        <v>0</v>
      </c>
      <c r="S372" s="21">
        <v>0</v>
      </c>
      <c r="T372" s="21">
        <v>0</v>
      </c>
      <c r="U372" s="21">
        <v>5</v>
      </c>
      <c r="V372" s="21">
        <v>2</v>
      </c>
      <c r="W372" s="21">
        <v>168</v>
      </c>
      <c r="X372" s="21">
        <v>0</v>
      </c>
      <c r="Y372" s="21">
        <v>83</v>
      </c>
      <c r="Z372" s="21">
        <v>1</v>
      </c>
      <c r="AA372" s="21">
        <v>0</v>
      </c>
      <c r="AB372" s="21">
        <v>0</v>
      </c>
      <c r="AC372" s="21">
        <v>0</v>
      </c>
      <c r="AD372" s="21">
        <v>0</v>
      </c>
      <c r="AE372" s="21" t="s">
        <v>69</v>
      </c>
      <c r="AF372" s="21" t="s">
        <v>617</v>
      </c>
      <c r="AG372" s="21">
        <v>0</v>
      </c>
      <c r="AH372" s="8">
        <f t="shared" ref="AH372:AH395" si="13">A372</f>
        <v>23834</v>
      </c>
      <c r="AI372" s="21">
        <v>0</v>
      </c>
      <c r="AJ372" s="21">
        <v>1</v>
      </c>
      <c r="AK372" s="21"/>
      <c r="AL372" s="8">
        <v>23834</v>
      </c>
      <c r="AM372" s="21">
        <v>0</v>
      </c>
      <c r="AN372" s="21">
        <v>0</v>
      </c>
      <c r="AO372" s="21">
        <v>0</v>
      </c>
      <c r="AP372" s="21">
        <v>0</v>
      </c>
      <c r="AQ372" s="21">
        <v>119</v>
      </c>
      <c r="AR372" s="87">
        <v>0</v>
      </c>
      <c r="AS372" s="24">
        <v>0</v>
      </c>
      <c r="AT372" s="21">
        <v>0</v>
      </c>
      <c r="AU372" s="21">
        <v>0</v>
      </c>
      <c r="AV372" s="21">
        <v>0</v>
      </c>
      <c r="AW372" s="21">
        <v>0</v>
      </c>
      <c r="AX372" s="21">
        <v>0</v>
      </c>
    </row>
    <row r="373" spans="1:255" s="26" customFormat="1" ht="13.2">
      <c r="A373" s="8">
        <v>23835</v>
      </c>
      <c r="B373" s="21" t="s">
        <v>618</v>
      </c>
      <c r="C373" s="7" t="s">
        <v>619</v>
      </c>
      <c r="D373" s="8">
        <v>1300</v>
      </c>
      <c r="E373" s="8">
        <v>2</v>
      </c>
      <c r="F373" s="8">
        <v>0</v>
      </c>
      <c r="G373" s="8">
        <v>1</v>
      </c>
      <c r="H373" s="8">
        <v>1</v>
      </c>
      <c r="I373" s="8">
        <v>0</v>
      </c>
      <c r="J373" s="8">
        <v>1</v>
      </c>
      <c r="K373" s="8">
        <v>0</v>
      </c>
      <c r="L373" s="8">
        <v>1</v>
      </c>
      <c r="M373" s="8">
        <v>1</v>
      </c>
      <c r="N373" s="8">
        <v>1</v>
      </c>
      <c r="O373" s="21">
        <v>0</v>
      </c>
      <c r="P373" s="21">
        <v>0</v>
      </c>
      <c r="Q373" s="21">
        <v>0</v>
      </c>
      <c r="R373" s="21">
        <v>0</v>
      </c>
      <c r="S373" s="21">
        <v>0</v>
      </c>
      <c r="T373" s="21">
        <v>0</v>
      </c>
      <c r="U373" s="21">
        <v>5</v>
      </c>
      <c r="V373" s="21">
        <v>2</v>
      </c>
      <c r="W373" s="21">
        <v>168</v>
      </c>
      <c r="X373" s="21">
        <v>0</v>
      </c>
      <c r="Y373" s="21">
        <v>83</v>
      </c>
      <c r="Z373" s="21">
        <v>1</v>
      </c>
      <c r="AA373" s="21">
        <v>0</v>
      </c>
      <c r="AB373" s="21">
        <v>0</v>
      </c>
      <c r="AC373" s="21">
        <v>0</v>
      </c>
      <c r="AD373" s="21">
        <v>0</v>
      </c>
      <c r="AE373" s="21" t="s">
        <v>69</v>
      </c>
      <c r="AF373" s="21" t="s">
        <v>617</v>
      </c>
      <c r="AG373" s="21">
        <v>0</v>
      </c>
      <c r="AH373" s="8">
        <f t="shared" si="13"/>
        <v>23835</v>
      </c>
      <c r="AI373" s="21">
        <v>0</v>
      </c>
      <c r="AJ373" s="21">
        <v>1</v>
      </c>
      <c r="AK373" s="21"/>
      <c r="AL373" s="8">
        <v>23835</v>
      </c>
      <c r="AM373" s="21">
        <v>0</v>
      </c>
      <c r="AN373" s="21">
        <v>0</v>
      </c>
      <c r="AO373" s="21">
        <v>0</v>
      </c>
      <c r="AP373" s="21">
        <v>0</v>
      </c>
      <c r="AQ373" s="21">
        <v>184</v>
      </c>
      <c r="AR373" s="145">
        <v>0</v>
      </c>
      <c r="AS373" s="24">
        <v>0</v>
      </c>
      <c r="AT373" s="21">
        <v>0</v>
      </c>
      <c r="AU373" s="21">
        <v>0</v>
      </c>
      <c r="AV373" s="21">
        <v>0</v>
      </c>
      <c r="AW373" s="21">
        <v>0</v>
      </c>
      <c r="AX373" s="21">
        <v>0</v>
      </c>
    </row>
    <row r="374" spans="1:255" s="26" customFormat="1" ht="13.2">
      <c r="A374" s="8">
        <v>23836</v>
      </c>
      <c r="B374" s="21" t="s">
        <v>620</v>
      </c>
      <c r="C374" s="7" t="s">
        <v>621</v>
      </c>
      <c r="D374" s="8">
        <v>1300</v>
      </c>
      <c r="E374" s="8">
        <v>2</v>
      </c>
      <c r="F374" s="8">
        <v>0</v>
      </c>
      <c r="G374" s="8">
        <v>1</v>
      </c>
      <c r="H374" s="8">
        <v>1</v>
      </c>
      <c r="I374" s="8">
        <v>0</v>
      </c>
      <c r="J374" s="8">
        <v>1</v>
      </c>
      <c r="K374" s="8">
        <v>0</v>
      </c>
      <c r="L374" s="8">
        <v>1</v>
      </c>
      <c r="M374" s="8">
        <v>1</v>
      </c>
      <c r="N374" s="8">
        <v>1</v>
      </c>
      <c r="O374" s="21">
        <v>0</v>
      </c>
      <c r="P374" s="21">
        <v>0</v>
      </c>
      <c r="Q374" s="21">
        <v>0</v>
      </c>
      <c r="R374" s="21">
        <v>0</v>
      </c>
      <c r="S374" s="21">
        <v>0</v>
      </c>
      <c r="T374" s="21">
        <v>0</v>
      </c>
      <c r="U374" s="21">
        <v>5</v>
      </c>
      <c r="V374" s="21">
        <v>2</v>
      </c>
      <c r="W374" s="21">
        <v>168</v>
      </c>
      <c r="X374" s="21">
        <v>0</v>
      </c>
      <c r="Y374" s="21">
        <v>83</v>
      </c>
      <c r="Z374" s="21">
        <v>1</v>
      </c>
      <c r="AA374" s="21">
        <v>0</v>
      </c>
      <c r="AB374" s="21">
        <v>0</v>
      </c>
      <c r="AC374" s="21">
        <v>0</v>
      </c>
      <c r="AD374" s="21">
        <v>0</v>
      </c>
      <c r="AE374" s="21" t="s">
        <v>69</v>
      </c>
      <c r="AF374" s="21" t="s">
        <v>617</v>
      </c>
      <c r="AG374" s="21">
        <v>0</v>
      </c>
      <c r="AH374" s="8">
        <f t="shared" si="13"/>
        <v>23836</v>
      </c>
      <c r="AI374" s="21">
        <v>0</v>
      </c>
      <c r="AJ374" s="21">
        <v>1</v>
      </c>
      <c r="AK374" s="21"/>
      <c r="AL374" s="8">
        <v>23836</v>
      </c>
      <c r="AM374" s="21">
        <v>0</v>
      </c>
      <c r="AN374" s="21">
        <v>0</v>
      </c>
      <c r="AO374" s="21">
        <v>0</v>
      </c>
      <c r="AP374" s="21">
        <v>0</v>
      </c>
      <c r="AQ374" s="21">
        <v>183</v>
      </c>
      <c r="AR374" s="87">
        <v>0</v>
      </c>
      <c r="AS374" s="24">
        <v>0</v>
      </c>
      <c r="AT374" s="21">
        <v>0</v>
      </c>
      <c r="AU374" s="21">
        <v>0</v>
      </c>
      <c r="AV374" s="21">
        <v>0</v>
      </c>
      <c r="AW374" s="21">
        <v>0</v>
      </c>
      <c r="AX374" s="21">
        <v>0</v>
      </c>
    </row>
    <row r="375" spans="1:255" s="26" customFormat="1" ht="13.2">
      <c r="A375" s="8">
        <v>23837</v>
      </c>
      <c r="B375" s="21" t="s">
        <v>622</v>
      </c>
      <c r="C375" s="7" t="s">
        <v>623</v>
      </c>
      <c r="D375" s="8">
        <v>1300</v>
      </c>
      <c r="E375" s="8">
        <v>2</v>
      </c>
      <c r="F375" s="8">
        <v>0</v>
      </c>
      <c r="G375" s="8">
        <v>1</v>
      </c>
      <c r="H375" s="8">
        <v>1</v>
      </c>
      <c r="I375" s="8">
        <v>0</v>
      </c>
      <c r="J375" s="8">
        <v>1</v>
      </c>
      <c r="K375" s="8">
        <v>0</v>
      </c>
      <c r="L375" s="8">
        <v>1</v>
      </c>
      <c r="M375" s="8">
        <v>1</v>
      </c>
      <c r="N375" s="8">
        <v>1</v>
      </c>
      <c r="O375" s="21">
        <v>0</v>
      </c>
      <c r="P375" s="21">
        <v>0</v>
      </c>
      <c r="Q375" s="21">
        <v>0</v>
      </c>
      <c r="R375" s="21">
        <v>0</v>
      </c>
      <c r="S375" s="21">
        <v>0</v>
      </c>
      <c r="T375" s="21">
        <v>0</v>
      </c>
      <c r="U375" s="21">
        <v>5</v>
      </c>
      <c r="V375" s="21">
        <v>2</v>
      </c>
      <c r="W375" s="21">
        <v>168</v>
      </c>
      <c r="X375" s="21">
        <v>0</v>
      </c>
      <c r="Y375" s="21">
        <v>83</v>
      </c>
      <c r="Z375" s="21">
        <v>1</v>
      </c>
      <c r="AA375" s="21">
        <v>0</v>
      </c>
      <c r="AB375" s="21">
        <v>0</v>
      </c>
      <c r="AC375" s="21">
        <v>0</v>
      </c>
      <c r="AD375" s="21">
        <v>0</v>
      </c>
      <c r="AE375" s="21" t="s">
        <v>69</v>
      </c>
      <c r="AF375" s="21" t="s">
        <v>617</v>
      </c>
      <c r="AG375" s="21">
        <v>0</v>
      </c>
      <c r="AH375" s="8">
        <f t="shared" si="13"/>
        <v>23837</v>
      </c>
      <c r="AI375" s="21">
        <v>0</v>
      </c>
      <c r="AJ375" s="21">
        <v>1</v>
      </c>
      <c r="AK375" s="21"/>
      <c r="AL375" s="8">
        <v>23837</v>
      </c>
      <c r="AM375" s="21">
        <v>0</v>
      </c>
      <c r="AN375" s="21">
        <v>0</v>
      </c>
      <c r="AO375" s="21">
        <v>0</v>
      </c>
      <c r="AP375" s="21">
        <v>0</v>
      </c>
      <c r="AQ375" s="21">
        <v>200</v>
      </c>
      <c r="AR375" s="145">
        <v>0</v>
      </c>
      <c r="AS375" s="24">
        <v>0</v>
      </c>
      <c r="AT375" s="21">
        <v>0</v>
      </c>
      <c r="AU375" s="21">
        <v>0</v>
      </c>
      <c r="AV375" s="21">
        <v>0</v>
      </c>
      <c r="AW375" s="21">
        <v>0</v>
      </c>
      <c r="AX375" s="21">
        <v>0</v>
      </c>
    </row>
    <row r="376" spans="1:255" s="26" customFormat="1" ht="13.2">
      <c r="A376" s="8">
        <v>23841</v>
      </c>
      <c r="B376" s="21" t="s">
        <v>624</v>
      </c>
      <c r="C376" s="7" t="s">
        <v>625</v>
      </c>
      <c r="D376" s="8">
        <v>1300</v>
      </c>
      <c r="E376" s="8">
        <v>2</v>
      </c>
      <c r="F376" s="8">
        <v>0</v>
      </c>
      <c r="G376" s="8">
        <v>1</v>
      </c>
      <c r="H376" s="8">
        <v>1</v>
      </c>
      <c r="I376" s="8">
        <v>0</v>
      </c>
      <c r="J376" s="8">
        <v>1</v>
      </c>
      <c r="K376" s="8">
        <v>0</v>
      </c>
      <c r="L376" s="8">
        <v>1</v>
      </c>
      <c r="M376" s="8">
        <v>1</v>
      </c>
      <c r="N376" s="8">
        <v>1</v>
      </c>
      <c r="O376" s="21">
        <v>0</v>
      </c>
      <c r="P376" s="21">
        <v>0</v>
      </c>
      <c r="Q376" s="21">
        <v>0</v>
      </c>
      <c r="R376" s="21">
        <v>0</v>
      </c>
      <c r="S376" s="21">
        <v>0</v>
      </c>
      <c r="T376" s="21">
        <v>0</v>
      </c>
      <c r="U376" s="21">
        <v>5</v>
      </c>
      <c r="V376" s="21">
        <v>2</v>
      </c>
      <c r="W376" s="21">
        <v>168</v>
      </c>
      <c r="X376" s="21">
        <v>0</v>
      </c>
      <c r="Y376" s="21">
        <v>83</v>
      </c>
      <c r="Z376" s="21">
        <v>1</v>
      </c>
      <c r="AA376" s="21">
        <v>0</v>
      </c>
      <c r="AB376" s="21">
        <v>0</v>
      </c>
      <c r="AC376" s="21">
        <v>0</v>
      </c>
      <c r="AD376" s="21">
        <v>0</v>
      </c>
      <c r="AE376" s="21" t="s">
        <v>69</v>
      </c>
      <c r="AF376" s="21" t="s">
        <v>617</v>
      </c>
      <c r="AG376" s="21">
        <v>0</v>
      </c>
      <c r="AH376" s="8">
        <f t="shared" si="13"/>
        <v>23841</v>
      </c>
      <c r="AI376" s="21">
        <v>0</v>
      </c>
      <c r="AJ376" s="21">
        <v>1</v>
      </c>
      <c r="AK376" s="21"/>
      <c r="AL376" s="8">
        <v>23841</v>
      </c>
      <c r="AM376" s="21">
        <v>0</v>
      </c>
      <c r="AN376" s="21">
        <v>0</v>
      </c>
      <c r="AO376" s="21">
        <v>0</v>
      </c>
      <c r="AP376" s="21">
        <v>0</v>
      </c>
      <c r="AQ376" s="21">
        <v>200</v>
      </c>
      <c r="AR376" s="87">
        <v>0</v>
      </c>
      <c r="AS376" s="24">
        <v>0</v>
      </c>
      <c r="AT376" s="21">
        <v>0</v>
      </c>
      <c r="AU376" s="21">
        <v>0</v>
      </c>
      <c r="AV376" s="21">
        <v>0</v>
      </c>
      <c r="AW376" s="21">
        <v>0</v>
      </c>
      <c r="AX376" s="21">
        <v>0</v>
      </c>
    </row>
    <row r="377" spans="1:255" s="26" customFormat="1" ht="13.2">
      <c r="A377" s="8">
        <v>23842</v>
      </c>
      <c r="B377" s="21" t="s">
        <v>626</v>
      </c>
      <c r="C377" s="7" t="s">
        <v>627</v>
      </c>
      <c r="D377" s="8">
        <v>1300</v>
      </c>
      <c r="E377" s="8">
        <v>2</v>
      </c>
      <c r="F377" s="8">
        <v>0</v>
      </c>
      <c r="G377" s="8">
        <v>1</v>
      </c>
      <c r="H377" s="8">
        <v>1</v>
      </c>
      <c r="I377" s="8">
        <v>0</v>
      </c>
      <c r="J377" s="8">
        <v>1</v>
      </c>
      <c r="K377" s="8">
        <v>0</v>
      </c>
      <c r="L377" s="8">
        <v>1</v>
      </c>
      <c r="M377" s="8">
        <v>1</v>
      </c>
      <c r="N377" s="8">
        <v>1</v>
      </c>
      <c r="O377" s="21">
        <v>0</v>
      </c>
      <c r="P377" s="21">
        <v>0</v>
      </c>
      <c r="Q377" s="21">
        <v>0</v>
      </c>
      <c r="R377" s="21">
        <v>0</v>
      </c>
      <c r="S377" s="21">
        <v>0</v>
      </c>
      <c r="T377" s="21">
        <v>0</v>
      </c>
      <c r="U377" s="21">
        <v>5</v>
      </c>
      <c r="V377" s="21">
        <v>2</v>
      </c>
      <c r="W377" s="21">
        <v>168</v>
      </c>
      <c r="X377" s="21">
        <v>0</v>
      </c>
      <c r="Y377" s="21">
        <v>83</v>
      </c>
      <c r="Z377" s="21">
        <v>1</v>
      </c>
      <c r="AA377" s="21">
        <v>0</v>
      </c>
      <c r="AB377" s="21">
        <v>0</v>
      </c>
      <c r="AC377" s="21">
        <v>0</v>
      </c>
      <c r="AD377" s="21">
        <v>0</v>
      </c>
      <c r="AE377" s="21" t="s">
        <v>69</v>
      </c>
      <c r="AF377" s="21" t="s">
        <v>617</v>
      </c>
      <c r="AG377" s="21">
        <v>0</v>
      </c>
      <c r="AH377" s="8">
        <f t="shared" si="13"/>
        <v>23842</v>
      </c>
      <c r="AI377" s="21">
        <v>0</v>
      </c>
      <c r="AJ377" s="21">
        <v>1</v>
      </c>
      <c r="AK377" s="21"/>
      <c r="AL377" s="8">
        <v>23842</v>
      </c>
      <c r="AM377" s="21">
        <v>0</v>
      </c>
      <c r="AN377" s="21">
        <v>0</v>
      </c>
      <c r="AO377" s="21">
        <v>0</v>
      </c>
      <c r="AP377" s="21">
        <v>0</v>
      </c>
      <c r="AQ377" s="21">
        <v>298</v>
      </c>
      <c r="AR377" s="145">
        <v>0</v>
      </c>
      <c r="AS377" s="24">
        <v>0</v>
      </c>
      <c r="AT377" s="21">
        <v>0</v>
      </c>
      <c r="AU377" s="21">
        <v>0</v>
      </c>
      <c r="AV377" s="21">
        <v>0</v>
      </c>
      <c r="AW377" s="21">
        <v>0</v>
      </c>
      <c r="AX377" s="21">
        <v>0</v>
      </c>
    </row>
    <row r="378" spans="1:255" s="26" customFormat="1" ht="13.2">
      <c r="A378" s="8">
        <v>23843</v>
      </c>
      <c r="B378" s="21" t="s">
        <v>628</v>
      </c>
      <c r="C378" s="7" t="s">
        <v>629</v>
      </c>
      <c r="D378" s="8">
        <v>1300</v>
      </c>
      <c r="E378" s="8">
        <v>2</v>
      </c>
      <c r="F378" s="8">
        <v>0</v>
      </c>
      <c r="G378" s="8">
        <v>1</v>
      </c>
      <c r="H378" s="8">
        <v>1</v>
      </c>
      <c r="I378" s="8">
        <v>0</v>
      </c>
      <c r="J378" s="8">
        <v>1</v>
      </c>
      <c r="K378" s="8">
        <v>0</v>
      </c>
      <c r="L378" s="8">
        <v>1</v>
      </c>
      <c r="M378" s="8">
        <v>1</v>
      </c>
      <c r="N378" s="8">
        <v>1</v>
      </c>
      <c r="O378" s="21">
        <v>0</v>
      </c>
      <c r="P378" s="21">
        <v>0</v>
      </c>
      <c r="Q378" s="21">
        <v>0</v>
      </c>
      <c r="R378" s="21">
        <v>0</v>
      </c>
      <c r="S378" s="21">
        <v>0</v>
      </c>
      <c r="T378" s="21">
        <v>0</v>
      </c>
      <c r="U378" s="21">
        <v>5</v>
      </c>
      <c r="V378" s="21">
        <v>2</v>
      </c>
      <c r="W378" s="21">
        <v>168</v>
      </c>
      <c r="X378" s="21">
        <v>0</v>
      </c>
      <c r="Y378" s="21">
        <v>83</v>
      </c>
      <c r="Z378" s="21">
        <v>1</v>
      </c>
      <c r="AA378" s="21">
        <v>0</v>
      </c>
      <c r="AB378" s="21">
        <v>0</v>
      </c>
      <c r="AC378" s="21">
        <v>0</v>
      </c>
      <c r="AD378" s="21">
        <v>0</v>
      </c>
      <c r="AE378" s="21" t="s">
        <v>69</v>
      </c>
      <c r="AF378" s="21" t="s">
        <v>617</v>
      </c>
      <c r="AG378" s="21">
        <v>0</v>
      </c>
      <c r="AH378" s="8">
        <f t="shared" si="13"/>
        <v>23843</v>
      </c>
      <c r="AI378" s="21">
        <v>0</v>
      </c>
      <c r="AJ378" s="21">
        <v>1</v>
      </c>
      <c r="AK378" s="21"/>
      <c r="AL378" s="8">
        <v>23843</v>
      </c>
      <c r="AM378" s="21">
        <v>0</v>
      </c>
      <c r="AN378" s="21">
        <v>0</v>
      </c>
      <c r="AO378" s="21">
        <v>0</v>
      </c>
      <c r="AP378" s="21">
        <v>0</v>
      </c>
      <c r="AQ378" s="21">
        <v>267</v>
      </c>
      <c r="AR378" s="87">
        <v>0</v>
      </c>
      <c r="AS378" s="24">
        <v>0</v>
      </c>
      <c r="AT378" s="21">
        <v>0</v>
      </c>
      <c r="AU378" s="21">
        <v>0</v>
      </c>
      <c r="AV378" s="21">
        <v>0</v>
      </c>
      <c r="AW378" s="21">
        <v>0</v>
      </c>
      <c r="AX378" s="21">
        <v>0</v>
      </c>
    </row>
    <row r="379" spans="1:255" s="26" customFormat="1" ht="13.2">
      <c r="A379" s="8">
        <v>23844</v>
      </c>
      <c r="B379" s="21" t="s">
        <v>630</v>
      </c>
      <c r="C379" s="7" t="s">
        <v>631</v>
      </c>
      <c r="D379" s="8">
        <v>1300</v>
      </c>
      <c r="E379" s="8">
        <v>2</v>
      </c>
      <c r="F379" s="8">
        <v>0</v>
      </c>
      <c r="G379" s="8">
        <v>1</v>
      </c>
      <c r="H379" s="8">
        <v>1</v>
      </c>
      <c r="I379" s="8">
        <v>0</v>
      </c>
      <c r="J379" s="8">
        <v>1</v>
      </c>
      <c r="K379" s="8">
        <v>0</v>
      </c>
      <c r="L379" s="8">
        <v>1</v>
      </c>
      <c r="M379" s="8">
        <v>1</v>
      </c>
      <c r="N379" s="8">
        <v>1</v>
      </c>
      <c r="O379" s="21">
        <v>0</v>
      </c>
      <c r="P379" s="21">
        <v>0</v>
      </c>
      <c r="Q379" s="21">
        <v>0</v>
      </c>
      <c r="R379" s="21">
        <v>0</v>
      </c>
      <c r="S379" s="21">
        <v>0</v>
      </c>
      <c r="T379" s="21">
        <v>0</v>
      </c>
      <c r="U379" s="21">
        <v>5</v>
      </c>
      <c r="V379" s="21">
        <v>2</v>
      </c>
      <c r="W379" s="21">
        <v>168</v>
      </c>
      <c r="X379" s="21">
        <v>0</v>
      </c>
      <c r="Y379" s="21">
        <v>83</v>
      </c>
      <c r="Z379" s="21">
        <v>1</v>
      </c>
      <c r="AA379" s="21">
        <v>0</v>
      </c>
      <c r="AB379" s="21">
        <v>0</v>
      </c>
      <c r="AC379" s="21">
        <v>0</v>
      </c>
      <c r="AD379" s="21">
        <v>0</v>
      </c>
      <c r="AE379" s="21" t="s">
        <v>69</v>
      </c>
      <c r="AF379" s="21" t="s">
        <v>617</v>
      </c>
      <c r="AG379" s="21">
        <v>0</v>
      </c>
      <c r="AH379" s="8">
        <f t="shared" si="13"/>
        <v>23844</v>
      </c>
      <c r="AI379" s="21">
        <v>0</v>
      </c>
      <c r="AJ379" s="21">
        <v>1</v>
      </c>
      <c r="AK379" s="21"/>
      <c r="AL379" s="8">
        <v>23844</v>
      </c>
      <c r="AM379" s="21">
        <v>0</v>
      </c>
      <c r="AN379" s="21">
        <v>0</v>
      </c>
      <c r="AO379" s="21">
        <v>0</v>
      </c>
      <c r="AP379" s="21">
        <v>0</v>
      </c>
      <c r="AQ379" s="21">
        <v>327</v>
      </c>
      <c r="AR379" s="145">
        <v>0</v>
      </c>
      <c r="AS379" s="24">
        <v>0</v>
      </c>
      <c r="AT379" s="21">
        <v>0</v>
      </c>
      <c r="AU379" s="21">
        <v>0</v>
      </c>
      <c r="AV379" s="21">
        <v>0</v>
      </c>
      <c r="AW379" s="21">
        <v>0</v>
      </c>
      <c r="AX379" s="21">
        <v>0</v>
      </c>
    </row>
    <row r="380" spans="1:255" s="26" customFormat="1" ht="13.2">
      <c r="A380" s="8">
        <v>23848</v>
      </c>
      <c r="B380" s="21" t="s">
        <v>632</v>
      </c>
      <c r="C380" s="7" t="s">
        <v>633</v>
      </c>
      <c r="D380" s="8">
        <v>1300</v>
      </c>
      <c r="E380" s="8">
        <v>3</v>
      </c>
      <c r="F380" s="8">
        <v>0</v>
      </c>
      <c r="G380" s="8">
        <v>1</v>
      </c>
      <c r="H380" s="8">
        <v>1</v>
      </c>
      <c r="I380" s="8">
        <v>0</v>
      </c>
      <c r="J380" s="8">
        <v>1</v>
      </c>
      <c r="K380" s="8">
        <v>0</v>
      </c>
      <c r="L380" s="8">
        <v>1</v>
      </c>
      <c r="M380" s="8">
        <v>1</v>
      </c>
      <c r="N380" s="8">
        <v>1</v>
      </c>
      <c r="O380" s="21">
        <v>0</v>
      </c>
      <c r="P380" s="21">
        <v>0</v>
      </c>
      <c r="Q380" s="21">
        <v>0</v>
      </c>
      <c r="R380" s="21">
        <v>0</v>
      </c>
      <c r="S380" s="21">
        <v>0</v>
      </c>
      <c r="T380" s="21">
        <v>0</v>
      </c>
      <c r="U380" s="21">
        <v>5</v>
      </c>
      <c r="V380" s="21">
        <v>2</v>
      </c>
      <c r="W380" s="21">
        <v>168</v>
      </c>
      <c r="X380" s="21">
        <v>0</v>
      </c>
      <c r="Y380" s="21">
        <v>83</v>
      </c>
      <c r="Z380" s="21">
        <v>1</v>
      </c>
      <c r="AA380" s="21">
        <v>0</v>
      </c>
      <c r="AB380" s="21">
        <v>0</v>
      </c>
      <c r="AC380" s="21">
        <v>0</v>
      </c>
      <c r="AD380" s="21">
        <v>0</v>
      </c>
      <c r="AE380" s="21" t="s">
        <v>69</v>
      </c>
      <c r="AF380" s="21" t="s">
        <v>617</v>
      </c>
      <c r="AG380" s="21">
        <v>0</v>
      </c>
      <c r="AH380" s="8">
        <f t="shared" si="13"/>
        <v>23848</v>
      </c>
      <c r="AI380" s="21">
        <v>0</v>
      </c>
      <c r="AJ380" s="21">
        <v>1</v>
      </c>
      <c r="AK380" s="21"/>
      <c r="AL380" s="8">
        <v>23848</v>
      </c>
      <c r="AM380" s="21">
        <v>0</v>
      </c>
      <c r="AN380" s="21">
        <v>0</v>
      </c>
      <c r="AO380" s="21">
        <v>0</v>
      </c>
      <c r="AP380" s="21">
        <v>0</v>
      </c>
      <c r="AQ380" s="21">
        <v>541</v>
      </c>
      <c r="AR380" s="87">
        <v>0</v>
      </c>
      <c r="AS380" s="24">
        <v>0</v>
      </c>
      <c r="AT380" s="21">
        <v>0</v>
      </c>
      <c r="AU380" s="21">
        <v>0</v>
      </c>
      <c r="AV380" s="21">
        <v>0</v>
      </c>
      <c r="AW380" s="21">
        <v>0</v>
      </c>
      <c r="AX380" s="21">
        <v>0</v>
      </c>
    </row>
    <row r="381" spans="1:255" s="26" customFormat="1" ht="13.2">
      <c r="A381" s="8">
        <v>23849</v>
      </c>
      <c r="B381" s="21" t="s">
        <v>634</v>
      </c>
      <c r="C381" s="7" t="s">
        <v>635</v>
      </c>
      <c r="D381" s="8">
        <v>1300</v>
      </c>
      <c r="E381" s="8">
        <v>3</v>
      </c>
      <c r="F381" s="8">
        <v>0</v>
      </c>
      <c r="G381" s="8">
        <v>1</v>
      </c>
      <c r="H381" s="8">
        <v>1</v>
      </c>
      <c r="I381" s="8">
        <v>0</v>
      </c>
      <c r="J381" s="8">
        <v>1</v>
      </c>
      <c r="K381" s="8">
        <v>0</v>
      </c>
      <c r="L381" s="8">
        <v>1</v>
      </c>
      <c r="M381" s="8">
        <v>1</v>
      </c>
      <c r="N381" s="8">
        <v>1</v>
      </c>
      <c r="O381" s="21">
        <v>0</v>
      </c>
      <c r="P381" s="21">
        <v>0</v>
      </c>
      <c r="Q381" s="21">
        <v>0</v>
      </c>
      <c r="R381" s="21">
        <v>0</v>
      </c>
      <c r="S381" s="21">
        <v>0</v>
      </c>
      <c r="T381" s="21">
        <v>0</v>
      </c>
      <c r="U381" s="21">
        <v>5</v>
      </c>
      <c r="V381" s="21">
        <v>2</v>
      </c>
      <c r="W381" s="21">
        <v>168</v>
      </c>
      <c r="X381" s="21">
        <v>0</v>
      </c>
      <c r="Y381" s="21">
        <v>83</v>
      </c>
      <c r="Z381" s="21">
        <v>1</v>
      </c>
      <c r="AA381" s="21">
        <v>0</v>
      </c>
      <c r="AB381" s="21">
        <v>0</v>
      </c>
      <c r="AC381" s="21">
        <v>0</v>
      </c>
      <c r="AD381" s="21">
        <v>0</v>
      </c>
      <c r="AE381" s="21" t="s">
        <v>69</v>
      </c>
      <c r="AF381" s="21" t="s">
        <v>617</v>
      </c>
      <c r="AG381" s="21">
        <v>0</v>
      </c>
      <c r="AH381" s="8">
        <f t="shared" si="13"/>
        <v>23849</v>
      </c>
      <c r="AI381" s="21">
        <v>0</v>
      </c>
      <c r="AJ381" s="21">
        <v>1</v>
      </c>
      <c r="AK381" s="21"/>
      <c r="AL381" s="8">
        <v>23849</v>
      </c>
      <c r="AM381" s="21">
        <v>0</v>
      </c>
      <c r="AN381" s="21">
        <v>0</v>
      </c>
      <c r="AO381" s="21">
        <v>0</v>
      </c>
      <c r="AP381" s="21">
        <v>0</v>
      </c>
      <c r="AQ381" s="21">
        <v>359</v>
      </c>
      <c r="AR381" s="145">
        <v>0</v>
      </c>
      <c r="AS381" s="24">
        <v>0</v>
      </c>
      <c r="AT381" s="21">
        <v>0</v>
      </c>
      <c r="AU381" s="21">
        <v>0</v>
      </c>
      <c r="AV381" s="21">
        <v>0</v>
      </c>
      <c r="AW381" s="21">
        <v>0</v>
      </c>
      <c r="AX381" s="21">
        <v>0</v>
      </c>
    </row>
    <row r="382" spans="1:255" s="26" customFormat="1" ht="13.2">
      <c r="A382" s="8">
        <v>23850</v>
      </c>
      <c r="B382" s="21" t="s">
        <v>636</v>
      </c>
      <c r="C382" s="7" t="s">
        <v>637</v>
      </c>
      <c r="D382" s="8">
        <v>1300</v>
      </c>
      <c r="E382" s="8">
        <v>3</v>
      </c>
      <c r="F382" s="8">
        <v>0</v>
      </c>
      <c r="G382" s="8">
        <v>1</v>
      </c>
      <c r="H382" s="8">
        <v>1</v>
      </c>
      <c r="I382" s="8">
        <v>0</v>
      </c>
      <c r="J382" s="8">
        <v>1</v>
      </c>
      <c r="K382" s="8">
        <v>0</v>
      </c>
      <c r="L382" s="8">
        <v>1</v>
      </c>
      <c r="M382" s="8">
        <v>1</v>
      </c>
      <c r="N382" s="8">
        <v>1</v>
      </c>
      <c r="O382" s="21">
        <v>0</v>
      </c>
      <c r="P382" s="21">
        <v>0</v>
      </c>
      <c r="Q382" s="21">
        <v>0</v>
      </c>
      <c r="R382" s="21">
        <v>0</v>
      </c>
      <c r="S382" s="21">
        <v>0</v>
      </c>
      <c r="T382" s="21">
        <v>0</v>
      </c>
      <c r="U382" s="21">
        <v>5</v>
      </c>
      <c r="V382" s="21">
        <v>2</v>
      </c>
      <c r="W382" s="21">
        <v>168</v>
      </c>
      <c r="X382" s="21">
        <v>0</v>
      </c>
      <c r="Y382" s="21">
        <v>83</v>
      </c>
      <c r="Z382" s="21">
        <v>1</v>
      </c>
      <c r="AA382" s="21">
        <v>0</v>
      </c>
      <c r="AB382" s="21">
        <v>0</v>
      </c>
      <c r="AC382" s="21">
        <v>0</v>
      </c>
      <c r="AD382" s="21">
        <v>0</v>
      </c>
      <c r="AE382" s="21" t="s">
        <v>69</v>
      </c>
      <c r="AF382" s="21" t="s">
        <v>617</v>
      </c>
      <c r="AG382" s="21">
        <v>0</v>
      </c>
      <c r="AH382" s="8">
        <f t="shared" si="13"/>
        <v>23850</v>
      </c>
      <c r="AI382" s="21">
        <v>0</v>
      </c>
      <c r="AJ382" s="21">
        <v>1</v>
      </c>
      <c r="AK382" s="21"/>
      <c r="AL382" s="8">
        <v>23850</v>
      </c>
      <c r="AM382" s="21">
        <v>0</v>
      </c>
      <c r="AN382" s="21">
        <v>0</v>
      </c>
      <c r="AO382" s="21">
        <v>0</v>
      </c>
      <c r="AP382" s="21">
        <v>0</v>
      </c>
      <c r="AQ382" s="21">
        <v>554</v>
      </c>
      <c r="AR382" s="87">
        <v>0</v>
      </c>
      <c r="AS382" s="24">
        <v>0</v>
      </c>
      <c r="AT382" s="21">
        <v>0</v>
      </c>
      <c r="AU382" s="21">
        <v>0</v>
      </c>
      <c r="AV382" s="21">
        <v>0</v>
      </c>
      <c r="AW382" s="21">
        <v>0</v>
      </c>
      <c r="AX382" s="21">
        <v>0</v>
      </c>
    </row>
    <row r="383" spans="1:255" s="26" customFormat="1" ht="13.2">
      <c r="A383" s="8">
        <v>23851</v>
      </c>
      <c r="B383" s="21" t="s">
        <v>638</v>
      </c>
      <c r="C383" s="7" t="s">
        <v>639</v>
      </c>
      <c r="D383" s="8">
        <v>1300</v>
      </c>
      <c r="E383" s="8">
        <v>3</v>
      </c>
      <c r="F383" s="8">
        <v>0</v>
      </c>
      <c r="G383" s="8">
        <v>1</v>
      </c>
      <c r="H383" s="8">
        <v>1</v>
      </c>
      <c r="I383" s="8">
        <v>0</v>
      </c>
      <c r="J383" s="8">
        <v>1</v>
      </c>
      <c r="K383" s="8">
        <v>0</v>
      </c>
      <c r="L383" s="8">
        <v>1</v>
      </c>
      <c r="M383" s="8">
        <v>1</v>
      </c>
      <c r="N383" s="8">
        <v>1</v>
      </c>
      <c r="O383" s="21">
        <v>0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5</v>
      </c>
      <c r="V383" s="21">
        <v>2</v>
      </c>
      <c r="W383" s="21">
        <v>168</v>
      </c>
      <c r="X383" s="21">
        <v>0</v>
      </c>
      <c r="Y383" s="21">
        <v>83</v>
      </c>
      <c r="Z383" s="21">
        <v>1</v>
      </c>
      <c r="AA383" s="21">
        <v>0</v>
      </c>
      <c r="AB383" s="21">
        <v>0</v>
      </c>
      <c r="AC383" s="21">
        <v>0</v>
      </c>
      <c r="AD383" s="21">
        <v>0</v>
      </c>
      <c r="AE383" s="21" t="s">
        <v>69</v>
      </c>
      <c r="AF383" s="21" t="s">
        <v>617</v>
      </c>
      <c r="AG383" s="21">
        <v>0</v>
      </c>
      <c r="AH383" s="8">
        <f t="shared" si="13"/>
        <v>23851</v>
      </c>
      <c r="AI383" s="21">
        <v>0</v>
      </c>
      <c r="AJ383" s="21">
        <v>1</v>
      </c>
      <c r="AK383" s="21"/>
      <c r="AL383" s="8">
        <v>23851</v>
      </c>
      <c r="AM383" s="21">
        <v>0</v>
      </c>
      <c r="AN383" s="21">
        <v>0</v>
      </c>
      <c r="AO383" s="21">
        <v>0</v>
      </c>
      <c r="AP383" s="21">
        <v>0</v>
      </c>
      <c r="AQ383" s="21">
        <v>549</v>
      </c>
      <c r="AR383" s="145">
        <v>0</v>
      </c>
      <c r="AS383" s="24">
        <v>0</v>
      </c>
      <c r="AT383" s="21">
        <v>0</v>
      </c>
      <c r="AU383" s="21">
        <v>0</v>
      </c>
      <c r="AV383" s="21">
        <v>0</v>
      </c>
      <c r="AW383" s="21">
        <v>0</v>
      </c>
      <c r="AX383" s="21">
        <v>0</v>
      </c>
    </row>
    <row r="384" spans="1:255" s="26" customFormat="1" ht="13.2">
      <c r="A384" s="8">
        <v>23855</v>
      </c>
      <c r="B384" s="21" t="s">
        <v>640</v>
      </c>
      <c r="C384" s="7" t="s">
        <v>641</v>
      </c>
      <c r="D384" s="8">
        <v>1300</v>
      </c>
      <c r="E384" s="8">
        <v>3</v>
      </c>
      <c r="F384" s="8">
        <v>0</v>
      </c>
      <c r="G384" s="8">
        <v>1</v>
      </c>
      <c r="H384" s="8">
        <v>1</v>
      </c>
      <c r="I384" s="8">
        <v>0</v>
      </c>
      <c r="J384" s="8">
        <v>1</v>
      </c>
      <c r="K384" s="8">
        <v>0</v>
      </c>
      <c r="L384" s="8">
        <v>1</v>
      </c>
      <c r="M384" s="8">
        <v>1</v>
      </c>
      <c r="N384" s="8">
        <v>1</v>
      </c>
      <c r="O384" s="21">
        <v>0</v>
      </c>
      <c r="P384" s="21">
        <v>0</v>
      </c>
      <c r="Q384" s="21">
        <v>0</v>
      </c>
      <c r="R384" s="21">
        <v>0</v>
      </c>
      <c r="S384" s="21">
        <v>0</v>
      </c>
      <c r="T384" s="21">
        <v>0</v>
      </c>
      <c r="U384" s="21">
        <v>5</v>
      </c>
      <c r="V384" s="21">
        <v>2</v>
      </c>
      <c r="W384" s="21">
        <v>168</v>
      </c>
      <c r="X384" s="21">
        <v>0</v>
      </c>
      <c r="Y384" s="21">
        <v>83</v>
      </c>
      <c r="Z384" s="21">
        <v>1</v>
      </c>
      <c r="AA384" s="21">
        <v>0</v>
      </c>
      <c r="AB384" s="21">
        <v>0</v>
      </c>
      <c r="AC384" s="21">
        <v>0</v>
      </c>
      <c r="AD384" s="21">
        <v>0</v>
      </c>
      <c r="AE384" s="21" t="s">
        <v>69</v>
      </c>
      <c r="AF384" s="21" t="s">
        <v>617</v>
      </c>
      <c r="AG384" s="21">
        <v>0</v>
      </c>
      <c r="AH384" s="8">
        <f t="shared" si="13"/>
        <v>23855</v>
      </c>
      <c r="AI384" s="21">
        <v>0</v>
      </c>
      <c r="AJ384" s="21">
        <v>1</v>
      </c>
      <c r="AK384" s="21"/>
      <c r="AL384" s="8">
        <v>23855</v>
      </c>
      <c r="AM384" s="21">
        <v>0</v>
      </c>
      <c r="AN384" s="21">
        <v>0</v>
      </c>
      <c r="AO384" s="21">
        <v>0</v>
      </c>
      <c r="AP384" s="21">
        <v>0</v>
      </c>
      <c r="AQ384" s="21">
        <v>400</v>
      </c>
      <c r="AR384" s="87">
        <v>0</v>
      </c>
      <c r="AS384" s="24">
        <v>0</v>
      </c>
      <c r="AT384" s="21">
        <v>0</v>
      </c>
      <c r="AU384" s="21">
        <v>0</v>
      </c>
      <c r="AV384" s="21">
        <v>0</v>
      </c>
      <c r="AW384" s="21">
        <v>0</v>
      </c>
      <c r="AX384" s="21">
        <v>0</v>
      </c>
    </row>
    <row r="385" spans="1:255" s="26" customFormat="1" ht="13.2">
      <c r="A385" s="8">
        <v>23856</v>
      </c>
      <c r="B385" s="21" t="s">
        <v>642</v>
      </c>
      <c r="C385" s="7" t="s">
        <v>643</v>
      </c>
      <c r="D385" s="8">
        <v>1300</v>
      </c>
      <c r="E385" s="8">
        <v>3</v>
      </c>
      <c r="F385" s="8">
        <v>0</v>
      </c>
      <c r="G385" s="8">
        <v>1</v>
      </c>
      <c r="H385" s="8">
        <v>1</v>
      </c>
      <c r="I385" s="8">
        <v>0</v>
      </c>
      <c r="J385" s="8">
        <v>1</v>
      </c>
      <c r="K385" s="8">
        <v>0</v>
      </c>
      <c r="L385" s="8">
        <v>1</v>
      </c>
      <c r="M385" s="8">
        <v>1</v>
      </c>
      <c r="N385" s="8">
        <v>1</v>
      </c>
      <c r="O385" s="21">
        <v>0</v>
      </c>
      <c r="P385" s="21">
        <v>0</v>
      </c>
      <c r="Q385" s="21">
        <v>0</v>
      </c>
      <c r="R385" s="21">
        <v>0</v>
      </c>
      <c r="S385" s="21">
        <v>0</v>
      </c>
      <c r="T385" s="21">
        <v>0</v>
      </c>
      <c r="U385" s="21">
        <v>5</v>
      </c>
      <c r="V385" s="21">
        <v>2</v>
      </c>
      <c r="W385" s="21">
        <v>168</v>
      </c>
      <c r="X385" s="21">
        <v>0</v>
      </c>
      <c r="Y385" s="21">
        <v>83</v>
      </c>
      <c r="Z385" s="21">
        <v>1</v>
      </c>
      <c r="AA385" s="21">
        <v>0</v>
      </c>
      <c r="AB385" s="21">
        <v>0</v>
      </c>
      <c r="AC385" s="21">
        <v>0</v>
      </c>
      <c r="AD385" s="21">
        <v>0</v>
      </c>
      <c r="AE385" s="21" t="s">
        <v>69</v>
      </c>
      <c r="AF385" s="21" t="s">
        <v>617</v>
      </c>
      <c r="AG385" s="21">
        <v>0</v>
      </c>
      <c r="AH385" s="8">
        <f t="shared" si="13"/>
        <v>23856</v>
      </c>
      <c r="AI385" s="21">
        <v>0</v>
      </c>
      <c r="AJ385" s="21">
        <v>1</v>
      </c>
      <c r="AK385" s="21"/>
      <c r="AL385" s="8">
        <v>23856</v>
      </c>
      <c r="AM385" s="21">
        <v>0</v>
      </c>
      <c r="AN385" s="21">
        <v>0</v>
      </c>
      <c r="AO385" s="21">
        <v>0</v>
      </c>
      <c r="AP385" s="21">
        <v>0</v>
      </c>
      <c r="AQ385" s="21">
        <v>400</v>
      </c>
      <c r="AR385" s="145">
        <v>0</v>
      </c>
      <c r="AS385" s="24">
        <v>0</v>
      </c>
      <c r="AT385" s="21">
        <v>0</v>
      </c>
      <c r="AU385" s="21">
        <v>0</v>
      </c>
      <c r="AV385" s="21">
        <v>0</v>
      </c>
      <c r="AW385" s="21">
        <v>0</v>
      </c>
      <c r="AX385" s="21">
        <v>0</v>
      </c>
    </row>
    <row r="386" spans="1:255" s="26" customFormat="1" ht="13.2">
      <c r="A386" s="8">
        <v>23857</v>
      </c>
      <c r="B386" s="21" t="s">
        <v>644</v>
      </c>
      <c r="C386" s="7" t="s">
        <v>645</v>
      </c>
      <c r="D386" s="8">
        <v>1300</v>
      </c>
      <c r="E386" s="8">
        <v>3</v>
      </c>
      <c r="F386" s="8">
        <v>0</v>
      </c>
      <c r="G386" s="8">
        <v>1</v>
      </c>
      <c r="H386" s="8">
        <v>1</v>
      </c>
      <c r="I386" s="8">
        <v>0</v>
      </c>
      <c r="J386" s="8">
        <v>1</v>
      </c>
      <c r="K386" s="8">
        <v>0</v>
      </c>
      <c r="L386" s="8">
        <v>1</v>
      </c>
      <c r="M386" s="8">
        <v>1</v>
      </c>
      <c r="N386" s="8">
        <v>1</v>
      </c>
      <c r="O386" s="21">
        <v>0</v>
      </c>
      <c r="P386" s="21">
        <v>0</v>
      </c>
      <c r="Q386" s="21">
        <v>0</v>
      </c>
      <c r="R386" s="21">
        <v>0</v>
      </c>
      <c r="S386" s="21">
        <v>0</v>
      </c>
      <c r="T386" s="21">
        <v>0</v>
      </c>
      <c r="U386" s="21">
        <v>5</v>
      </c>
      <c r="V386" s="21">
        <v>2</v>
      </c>
      <c r="W386" s="21">
        <v>168</v>
      </c>
      <c r="X386" s="21">
        <v>0</v>
      </c>
      <c r="Y386" s="21">
        <v>83</v>
      </c>
      <c r="Z386" s="21">
        <v>1</v>
      </c>
      <c r="AA386" s="21">
        <v>0</v>
      </c>
      <c r="AB386" s="21">
        <v>0</v>
      </c>
      <c r="AC386" s="21">
        <v>0</v>
      </c>
      <c r="AD386" s="21">
        <v>0</v>
      </c>
      <c r="AE386" s="21" t="s">
        <v>69</v>
      </c>
      <c r="AF386" s="21" t="s">
        <v>617</v>
      </c>
      <c r="AG386" s="21">
        <v>0</v>
      </c>
      <c r="AH386" s="8">
        <f t="shared" si="13"/>
        <v>23857</v>
      </c>
      <c r="AI386" s="21">
        <v>0</v>
      </c>
      <c r="AJ386" s="21">
        <v>1</v>
      </c>
      <c r="AK386" s="21"/>
      <c r="AL386" s="8">
        <v>23857</v>
      </c>
      <c r="AM386" s="21">
        <v>0</v>
      </c>
      <c r="AN386" s="21">
        <v>0</v>
      </c>
      <c r="AO386" s="21">
        <v>0</v>
      </c>
      <c r="AP386" s="21">
        <v>0</v>
      </c>
      <c r="AQ386" s="21">
        <v>900</v>
      </c>
      <c r="AR386" s="87">
        <v>0</v>
      </c>
      <c r="AS386" s="24">
        <v>0</v>
      </c>
      <c r="AT386" s="21">
        <v>0</v>
      </c>
      <c r="AU386" s="21">
        <v>0</v>
      </c>
      <c r="AV386" s="21">
        <v>0</v>
      </c>
      <c r="AW386" s="21">
        <v>0</v>
      </c>
      <c r="AX386" s="21">
        <v>0</v>
      </c>
    </row>
    <row r="387" spans="1:255" s="26" customFormat="1" ht="13.2">
      <c r="A387" s="8">
        <v>23858</v>
      </c>
      <c r="B387" s="21" t="s">
        <v>646</v>
      </c>
      <c r="C387" s="7" t="s">
        <v>647</v>
      </c>
      <c r="D387" s="8">
        <v>1300</v>
      </c>
      <c r="E387" s="8">
        <v>3</v>
      </c>
      <c r="F387" s="8">
        <v>0</v>
      </c>
      <c r="G387" s="8">
        <v>1</v>
      </c>
      <c r="H387" s="8">
        <v>1</v>
      </c>
      <c r="I387" s="8">
        <v>0</v>
      </c>
      <c r="J387" s="8">
        <v>1</v>
      </c>
      <c r="K387" s="8">
        <v>0</v>
      </c>
      <c r="L387" s="8">
        <v>1</v>
      </c>
      <c r="M387" s="8">
        <v>1</v>
      </c>
      <c r="N387" s="8">
        <v>1</v>
      </c>
      <c r="O387" s="21">
        <v>0</v>
      </c>
      <c r="P387" s="21">
        <v>0</v>
      </c>
      <c r="Q387" s="21">
        <v>0</v>
      </c>
      <c r="R387" s="21">
        <v>0</v>
      </c>
      <c r="S387" s="21">
        <v>0</v>
      </c>
      <c r="T387" s="21">
        <v>0</v>
      </c>
      <c r="U387" s="21">
        <v>5</v>
      </c>
      <c r="V387" s="21">
        <v>2</v>
      </c>
      <c r="W387" s="21">
        <v>168</v>
      </c>
      <c r="X387" s="21">
        <v>0</v>
      </c>
      <c r="Y387" s="21">
        <v>83</v>
      </c>
      <c r="Z387" s="21">
        <v>1</v>
      </c>
      <c r="AA387" s="21">
        <v>0</v>
      </c>
      <c r="AB387" s="21">
        <v>0</v>
      </c>
      <c r="AC387" s="21">
        <v>0</v>
      </c>
      <c r="AD387" s="21">
        <v>0</v>
      </c>
      <c r="AE387" s="21" t="s">
        <v>69</v>
      </c>
      <c r="AF387" s="21" t="s">
        <v>617</v>
      </c>
      <c r="AG387" s="21">
        <v>0</v>
      </c>
      <c r="AH387" s="8">
        <f t="shared" si="13"/>
        <v>23858</v>
      </c>
      <c r="AI387" s="21">
        <v>0</v>
      </c>
      <c r="AJ387" s="21">
        <v>1</v>
      </c>
      <c r="AK387" s="21"/>
      <c r="AL387" s="8">
        <v>23858</v>
      </c>
      <c r="AM387" s="21">
        <v>0</v>
      </c>
      <c r="AN387" s="21">
        <v>0</v>
      </c>
      <c r="AO387" s="21">
        <v>0</v>
      </c>
      <c r="AP387" s="21">
        <v>0</v>
      </c>
      <c r="AQ387" s="21">
        <v>801</v>
      </c>
      <c r="AR387" s="145">
        <v>0</v>
      </c>
      <c r="AS387" s="24">
        <v>0</v>
      </c>
      <c r="AT387" s="21">
        <v>0</v>
      </c>
      <c r="AU387" s="21">
        <v>0</v>
      </c>
      <c r="AV387" s="21">
        <v>0</v>
      </c>
      <c r="AW387" s="21">
        <v>0</v>
      </c>
      <c r="AX387" s="21">
        <v>0</v>
      </c>
    </row>
    <row r="388" spans="1:255" s="26" customFormat="1" ht="13.2">
      <c r="A388" s="8">
        <v>23862</v>
      </c>
      <c r="B388" s="21" t="s">
        <v>648</v>
      </c>
      <c r="C388" s="7" t="s">
        <v>649</v>
      </c>
      <c r="D388" s="8">
        <v>1300</v>
      </c>
      <c r="E388" s="8">
        <v>4</v>
      </c>
      <c r="F388" s="8">
        <v>0</v>
      </c>
      <c r="G388" s="8">
        <v>1</v>
      </c>
      <c r="H388" s="8">
        <v>1</v>
      </c>
      <c r="I388" s="8">
        <v>0</v>
      </c>
      <c r="J388" s="8">
        <v>1</v>
      </c>
      <c r="K388" s="8">
        <v>0</v>
      </c>
      <c r="L388" s="8">
        <v>1</v>
      </c>
      <c r="M388" s="8">
        <v>1</v>
      </c>
      <c r="N388" s="8">
        <v>1</v>
      </c>
      <c r="O388" s="21">
        <v>0</v>
      </c>
      <c r="P388" s="21">
        <v>0</v>
      </c>
      <c r="Q388" s="21">
        <v>0</v>
      </c>
      <c r="R388" s="21">
        <v>0</v>
      </c>
      <c r="S388" s="21">
        <v>0</v>
      </c>
      <c r="T388" s="21">
        <v>0</v>
      </c>
      <c r="U388" s="21">
        <v>5</v>
      </c>
      <c r="V388" s="21">
        <v>2</v>
      </c>
      <c r="W388" s="21">
        <v>168</v>
      </c>
      <c r="X388" s="21">
        <v>0</v>
      </c>
      <c r="Y388" s="21">
        <v>83</v>
      </c>
      <c r="Z388" s="21">
        <v>1</v>
      </c>
      <c r="AA388" s="21">
        <v>0</v>
      </c>
      <c r="AB388" s="21">
        <v>0</v>
      </c>
      <c r="AC388" s="21">
        <v>0</v>
      </c>
      <c r="AD388" s="21">
        <v>0</v>
      </c>
      <c r="AE388" s="21" t="s">
        <v>69</v>
      </c>
      <c r="AF388" s="21" t="s">
        <v>617</v>
      </c>
      <c r="AG388" s="21">
        <v>0</v>
      </c>
      <c r="AH388" s="8">
        <f t="shared" si="13"/>
        <v>23862</v>
      </c>
      <c r="AI388" s="21">
        <v>0</v>
      </c>
      <c r="AJ388" s="21">
        <v>1</v>
      </c>
      <c r="AK388" s="21"/>
      <c r="AL388" s="8">
        <v>23862</v>
      </c>
      <c r="AM388" s="21">
        <v>0</v>
      </c>
      <c r="AN388" s="21">
        <v>0</v>
      </c>
      <c r="AO388" s="21">
        <v>0</v>
      </c>
      <c r="AP388" s="21">
        <v>0</v>
      </c>
      <c r="AQ388" s="21">
        <v>1192</v>
      </c>
      <c r="AR388" s="87">
        <v>0</v>
      </c>
      <c r="AS388" s="24">
        <v>0</v>
      </c>
      <c r="AT388" s="21">
        <v>0</v>
      </c>
      <c r="AU388" s="21">
        <v>0</v>
      </c>
      <c r="AV388" s="21">
        <v>0</v>
      </c>
      <c r="AW388" s="21">
        <v>0</v>
      </c>
      <c r="AX388" s="21">
        <v>0</v>
      </c>
    </row>
    <row r="389" spans="1:255" s="26" customFormat="1" ht="13.2">
      <c r="A389" s="8">
        <v>23863</v>
      </c>
      <c r="B389" s="21" t="s">
        <v>650</v>
      </c>
      <c r="C389" s="7" t="s">
        <v>651</v>
      </c>
      <c r="D389" s="8">
        <v>1300</v>
      </c>
      <c r="E389" s="8">
        <v>4</v>
      </c>
      <c r="F389" s="8">
        <v>0</v>
      </c>
      <c r="G389" s="8">
        <v>1</v>
      </c>
      <c r="H389" s="8">
        <v>1</v>
      </c>
      <c r="I389" s="8">
        <v>0</v>
      </c>
      <c r="J389" s="8">
        <v>1</v>
      </c>
      <c r="K389" s="8">
        <v>0</v>
      </c>
      <c r="L389" s="8">
        <v>1</v>
      </c>
      <c r="M389" s="8">
        <v>1</v>
      </c>
      <c r="N389" s="8">
        <v>1</v>
      </c>
      <c r="O389" s="21">
        <v>0</v>
      </c>
      <c r="P389" s="21">
        <v>0</v>
      </c>
      <c r="Q389" s="21">
        <v>0</v>
      </c>
      <c r="R389" s="21">
        <v>0</v>
      </c>
      <c r="S389" s="21">
        <v>0</v>
      </c>
      <c r="T389" s="21">
        <v>0</v>
      </c>
      <c r="U389" s="21">
        <v>5</v>
      </c>
      <c r="V389" s="21">
        <v>2</v>
      </c>
      <c r="W389" s="21">
        <v>168</v>
      </c>
      <c r="X389" s="21">
        <v>0</v>
      </c>
      <c r="Y389" s="21">
        <v>83</v>
      </c>
      <c r="Z389" s="21">
        <v>1</v>
      </c>
      <c r="AA389" s="21">
        <v>0</v>
      </c>
      <c r="AB389" s="21">
        <v>0</v>
      </c>
      <c r="AC389" s="21">
        <v>0</v>
      </c>
      <c r="AD389" s="21">
        <v>0</v>
      </c>
      <c r="AE389" s="21" t="s">
        <v>69</v>
      </c>
      <c r="AF389" s="21" t="s">
        <v>617</v>
      </c>
      <c r="AG389" s="21">
        <v>0</v>
      </c>
      <c r="AH389" s="8">
        <f t="shared" si="13"/>
        <v>23863</v>
      </c>
      <c r="AI389" s="21">
        <v>0</v>
      </c>
      <c r="AJ389" s="21">
        <v>1</v>
      </c>
      <c r="AK389" s="21"/>
      <c r="AL389" s="8">
        <v>23863</v>
      </c>
      <c r="AM389" s="21">
        <v>0</v>
      </c>
      <c r="AN389" s="21">
        <v>0</v>
      </c>
      <c r="AO389" s="21">
        <v>0</v>
      </c>
      <c r="AP389" s="21">
        <v>0</v>
      </c>
      <c r="AQ389" s="21">
        <v>1458</v>
      </c>
      <c r="AR389" s="145">
        <v>0</v>
      </c>
      <c r="AS389" s="24">
        <v>0</v>
      </c>
      <c r="AT389" s="21">
        <v>0</v>
      </c>
      <c r="AU389" s="21">
        <v>0</v>
      </c>
      <c r="AV389" s="21">
        <v>0</v>
      </c>
      <c r="AW389" s="21">
        <v>0</v>
      </c>
      <c r="AX389" s="21">
        <v>0</v>
      </c>
    </row>
    <row r="390" spans="1:255" s="26" customFormat="1" ht="13.2">
      <c r="A390" s="8">
        <v>23864</v>
      </c>
      <c r="B390" s="21" t="s">
        <v>652</v>
      </c>
      <c r="C390" s="7" t="s">
        <v>653</v>
      </c>
      <c r="D390" s="8">
        <v>1300</v>
      </c>
      <c r="E390" s="8">
        <v>4</v>
      </c>
      <c r="F390" s="8">
        <v>0</v>
      </c>
      <c r="G390" s="8">
        <v>1</v>
      </c>
      <c r="H390" s="8">
        <v>1</v>
      </c>
      <c r="I390" s="8">
        <v>0</v>
      </c>
      <c r="J390" s="8">
        <v>1</v>
      </c>
      <c r="K390" s="8">
        <v>0</v>
      </c>
      <c r="L390" s="8">
        <v>1</v>
      </c>
      <c r="M390" s="8">
        <v>1</v>
      </c>
      <c r="N390" s="8">
        <v>1</v>
      </c>
      <c r="O390" s="21">
        <v>0</v>
      </c>
      <c r="P390" s="21">
        <v>0</v>
      </c>
      <c r="Q390" s="21">
        <v>0</v>
      </c>
      <c r="R390" s="21">
        <v>0</v>
      </c>
      <c r="S390" s="21">
        <v>0</v>
      </c>
      <c r="T390" s="21">
        <v>0</v>
      </c>
      <c r="U390" s="21">
        <v>5</v>
      </c>
      <c r="V390" s="21">
        <v>2</v>
      </c>
      <c r="W390" s="21">
        <v>168</v>
      </c>
      <c r="X390" s="21">
        <v>0</v>
      </c>
      <c r="Y390" s="21">
        <v>83</v>
      </c>
      <c r="Z390" s="21">
        <v>1</v>
      </c>
      <c r="AA390" s="21">
        <v>0</v>
      </c>
      <c r="AB390" s="21">
        <v>0</v>
      </c>
      <c r="AC390" s="21">
        <v>0</v>
      </c>
      <c r="AD390" s="21">
        <v>0</v>
      </c>
      <c r="AE390" s="21" t="s">
        <v>69</v>
      </c>
      <c r="AF390" s="21" t="s">
        <v>617</v>
      </c>
      <c r="AG390" s="21">
        <v>0</v>
      </c>
      <c r="AH390" s="8">
        <f t="shared" si="13"/>
        <v>23864</v>
      </c>
      <c r="AI390" s="21">
        <v>0</v>
      </c>
      <c r="AJ390" s="21">
        <v>1</v>
      </c>
      <c r="AK390" s="21"/>
      <c r="AL390" s="8">
        <v>23864</v>
      </c>
      <c r="AM390" s="21">
        <v>0</v>
      </c>
      <c r="AN390" s="21">
        <v>0</v>
      </c>
      <c r="AO390" s="21">
        <v>0</v>
      </c>
      <c r="AP390" s="21">
        <v>0</v>
      </c>
      <c r="AQ390" s="21">
        <v>967</v>
      </c>
      <c r="AR390" s="87">
        <v>0</v>
      </c>
      <c r="AS390" s="24">
        <v>0</v>
      </c>
      <c r="AT390" s="21">
        <v>0</v>
      </c>
      <c r="AU390" s="21">
        <v>0</v>
      </c>
      <c r="AV390" s="21">
        <v>0</v>
      </c>
      <c r="AW390" s="21">
        <v>0</v>
      </c>
      <c r="AX390" s="21">
        <v>0</v>
      </c>
    </row>
    <row r="391" spans="1:255" s="26" customFormat="1" ht="13.2">
      <c r="A391" s="8">
        <v>23865</v>
      </c>
      <c r="B391" s="21" t="s">
        <v>654</v>
      </c>
      <c r="C391" s="7" t="s">
        <v>655</v>
      </c>
      <c r="D391" s="8">
        <v>1300</v>
      </c>
      <c r="E391" s="8">
        <v>4</v>
      </c>
      <c r="F391" s="8">
        <v>0</v>
      </c>
      <c r="G391" s="8">
        <v>1</v>
      </c>
      <c r="H391" s="8">
        <v>1</v>
      </c>
      <c r="I391" s="8">
        <v>0</v>
      </c>
      <c r="J391" s="8">
        <v>1</v>
      </c>
      <c r="K391" s="8">
        <v>0</v>
      </c>
      <c r="L391" s="8">
        <v>1</v>
      </c>
      <c r="M391" s="8">
        <v>1</v>
      </c>
      <c r="N391" s="8">
        <v>1</v>
      </c>
      <c r="O391" s="21">
        <v>0</v>
      </c>
      <c r="P391" s="21">
        <v>0</v>
      </c>
      <c r="Q391" s="21">
        <v>0</v>
      </c>
      <c r="R391" s="21">
        <v>0</v>
      </c>
      <c r="S391" s="21">
        <v>0</v>
      </c>
      <c r="T391" s="21">
        <v>0</v>
      </c>
      <c r="U391" s="21">
        <v>5</v>
      </c>
      <c r="V391" s="21">
        <v>2</v>
      </c>
      <c r="W391" s="21">
        <v>168</v>
      </c>
      <c r="X391" s="21">
        <v>0</v>
      </c>
      <c r="Y391" s="21">
        <v>83</v>
      </c>
      <c r="Z391" s="21">
        <v>1</v>
      </c>
      <c r="AA391" s="21">
        <v>0</v>
      </c>
      <c r="AB391" s="21">
        <v>0</v>
      </c>
      <c r="AC391" s="21">
        <v>0</v>
      </c>
      <c r="AD391" s="21">
        <v>0</v>
      </c>
      <c r="AE391" s="21" t="s">
        <v>69</v>
      </c>
      <c r="AF391" s="21" t="s">
        <v>617</v>
      </c>
      <c r="AG391" s="21">
        <v>0</v>
      </c>
      <c r="AH391" s="8">
        <f t="shared" si="13"/>
        <v>23865</v>
      </c>
      <c r="AI391" s="21">
        <v>0</v>
      </c>
      <c r="AJ391" s="21">
        <v>1</v>
      </c>
      <c r="AK391" s="21"/>
      <c r="AL391" s="8">
        <v>23865</v>
      </c>
      <c r="AM391" s="21">
        <v>0</v>
      </c>
      <c r="AN391" s="21">
        <v>0</v>
      </c>
      <c r="AO391" s="21">
        <v>0</v>
      </c>
      <c r="AP391" s="21">
        <v>0</v>
      </c>
      <c r="AQ391" s="21">
        <v>1293</v>
      </c>
      <c r="AR391" s="145">
        <v>0</v>
      </c>
      <c r="AS391" s="24">
        <v>0</v>
      </c>
      <c r="AT391" s="21">
        <v>0</v>
      </c>
      <c r="AU391" s="21">
        <v>0</v>
      </c>
      <c r="AV391" s="21">
        <v>0</v>
      </c>
      <c r="AW391" s="21">
        <v>0</v>
      </c>
      <c r="AX391" s="21">
        <v>0</v>
      </c>
    </row>
    <row r="392" spans="1:255" s="26" customFormat="1" ht="13.2">
      <c r="A392" s="8">
        <v>23869</v>
      </c>
      <c r="B392" s="21" t="s">
        <v>656</v>
      </c>
      <c r="C392" s="7" t="s">
        <v>657</v>
      </c>
      <c r="D392" s="8">
        <v>1300</v>
      </c>
      <c r="E392" s="8">
        <v>4</v>
      </c>
      <c r="F392" s="8">
        <v>0</v>
      </c>
      <c r="G392" s="8">
        <v>1</v>
      </c>
      <c r="H392" s="8">
        <v>1</v>
      </c>
      <c r="I392" s="8">
        <v>0</v>
      </c>
      <c r="J392" s="8">
        <v>1</v>
      </c>
      <c r="K392" s="8">
        <v>0</v>
      </c>
      <c r="L392" s="8">
        <v>1</v>
      </c>
      <c r="M392" s="8">
        <v>1</v>
      </c>
      <c r="N392" s="8">
        <v>1</v>
      </c>
      <c r="O392" s="21">
        <v>0</v>
      </c>
      <c r="P392" s="21">
        <v>0</v>
      </c>
      <c r="Q392" s="21">
        <v>0</v>
      </c>
      <c r="R392" s="21">
        <v>0</v>
      </c>
      <c r="S392" s="21">
        <v>0</v>
      </c>
      <c r="T392" s="21">
        <v>0</v>
      </c>
      <c r="U392" s="21">
        <v>5</v>
      </c>
      <c r="V392" s="21">
        <v>2</v>
      </c>
      <c r="W392" s="21">
        <v>168</v>
      </c>
      <c r="X392" s="21">
        <v>0</v>
      </c>
      <c r="Y392" s="21">
        <v>83</v>
      </c>
      <c r="Z392" s="21">
        <v>1</v>
      </c>
      <c r="AA392" s="21">
        <v>0</v>
      </c>
      <c r="AB392" s="21">
        <v>0</v>
      </c>
      <c r="AC392" s="21">
        <v>0</v>
      </c>
      <c r="AD392" s="21">
        <v>0</v>
      </c>
      <c r="AE392" s="21" t="s">
        <v>69</v>
      </c>
      <c r="AF392" s="21" t="s">
        <v>617</v>
      </c>
      <c r="AG392" s="21">
        <v>0</v>
      </c>
      <c r="AH392" s="8">
        <f t="shared" si="13"/>
        <v>23869</v>
      </c>
      <c r="AI392" s="21">
        <v>0</v>
      </c>
      <c r="AJ392" s="21">
        <v>1</v>
      </c>
      <c r="AK392" s="21"/>
      <c r="AL392" s="8">
        <v>23869</v>
      </c>
      <c r="AM392" s="21">
        <v>0</v>
      </c>
      <c r="AN392" s="21">
        <v>0</v>
      </c>
      <c r="AO392" s="21">
        <v>0</v>
      </c>
      <c r="AP392" s="21">
        <v>0</v>
      </c>
      <c r="AQ392" s="21">
        <v>1034</v>
      </c>
      <c r="AR392" s="87">
        <v>0</v>
      </c>
      <c r="AS392" s="24">
        <v>0</v>
      </c>
      <c r="AT392" s="21">
        <v>0</v>
      </c>
      <c r="AU392" s="21">
        <v>0</v>
      </c>
      <c r="AV392" s="21">
        <v>0</v>
      </c>
      <c r="AW392" s="21">
        <v>0</v>
      </c>
      <c r="AX392" s="21">
        <v>0</v>
      </c>
    </row>
    <row r="393" spans="1:255" s="26" customFormat="1" ht="13.2">
      <c r="A393" s="8">
        <v>23870</v>
      </c>
      <c r="B393" s="21" t="s">
        <v>658</v>
      </c>
      <c r="C393" s="7" t="s">
        <v>659</v>
      </c>
      <c r="D393" s="8">
        <v>1300</v>
      </c>
      <c r="E393" s="8">
        <v>4</v>
      </c>
      <c r="F393" s="8">
        <v>0</v>
      </c>
      <c r="G393" s="8">
        <v>1</v>
      </c>
      <c r="H393" s="8">
        <v>1</v>
      </c>
      <c r="I393" s="8">
        <v>0</v>
      </c>
      <c r="J393" s="8">
        <v>1</v>
      </c>
      <c r="K393" s="8">
        <v>0</v>
      </c>
      <c r="L393" s="8">
        <v>1</v>
      </c>
      <c r="M393" s="8">
        <v>1</v>
      </c>
      <c r="N393" s="8">
        <v>1</v>
      </c>
      <c r="O393" s="21">
        <v>0</v>
      </c>
      <c r="P393" s="21">
        <v>0</v>
      </c>
      <c r="Q393" s="21">
        <v>0</v>
      </c>
      <c r="R393" s="21">
        <v>0</v>
      </c>
      <c r="S393" s="21">
        <v>0</v>
      </c>
      <c r="T393" s="21">
        <v>0</v>
      </c>
      <c r="U393" s="21">
        <v>5</v>
      </c>
      <c r="V393" s="21">
        <v>2</v>
      </c>
      <c r="W393" s="21">
        <v>168</v>
      </c>
      <c r="X393" s="21">
        <v>0</v>
      </c>
      <c r="Y393" s="21">
        <v>83</v>
      </c>
      <c r="Z393" s="21">
        <v>1</v>
      </c>
      <c r="AA393" s="21">
        <v>0</v>
      </c>
      <c r="AB393" s="21">
        <v>0</v>
      </c>
      <c r="AC393" s="21">
        <v>0</v>
      </c>
      <c r="AD393" s="21">
        <v>0</v>
      </c>
      <c r="AE393" s="21" t="s">
        <v>69</v>
      </c>
      <c r="AF393" s="21" t="s">
        <v>617</v>
      </c>
      <c r="AG393" s="21">
        <v>0</v>
      </c>
      <c r="AH393" s="8">
        <f t="shared" si="13"/>
        <v>23870</v>
      </c>
      <c r="AI393" s="21">
        <v>0</v>
      </c>
      <c r="AJ393" s="21">
        <v>1</v>
      </c>
      <c r="AK393" s="21"/>
      <c r="AL393" s="8">
        <v>23870</v>
      </c>
      <c r="AM393" s="21">
        <v>0</v>
      </c>
      <c r="AN393" s="21">
        <v>0</v>
      </c>
      <c r="AO393" s="21">
        <v>0</v>
      </c>
      <c r="AP393" s="21">
        <v>0</v>
      </c>
      <c r="AQ393" s="21">
        <v>600</v>
      </c>
      <c r="AR393" s="145">
        <v>0</v>
      </c>
      <c r="AS393" s="24">
        <v>0</v>
      </c>
      <c r="AT393" s="21">
        <v>0</v>
      </c>
      <c r="AU393" s="21">
        <v>0</v>
      </c>
      <c r="AV393" s="21">
        <v>0</v>
      </c>
      <c r="AW393" s="21">
        <v>0</v>
      </c>
      <c r="AX393" s="21">
        <v>0</v>
      </c>
    </row>
    <row r="394" spans="1:255" s="26" customFormat="1" ht="13.2">
      <c r="A394" s="8">
        <v>23871</v>
      </c>
      <c r="B394" s="21" t="s">
        <v>660</v>
      </c>
      <c r="C394" s="7" t="s">
        <v>661</v>
      </c>
      <c r="D394" s="8">
        <v>1300</v>
      </c>
      <c r="E394" s="8">
        <v>4</v>
      </c>
      <c r="F394" s="8">
        <v>0</v>
      </c>
      <c r="G394" s="8">
        <v>1</v>
      </c>
      <c r="H394" s="8">
        <v>1</v>
      </c>
      <c r="I394" s="8">
        <v>0</v>
      </c>
      <c r="J394" s="8">
        <v>1</v>
      </c>
      <c r="K394" s="8">
        <v>0</v>
      </c>
      <c r="L394" s="8">
        <v>1</v>
      </c>
      <c r="M394" s="8">
        <v>1</v>
      </c>
      <c r="N394" s="8">
        <v>1</v>
      </c>
      <c r="O394" s="21">
        <v>0</v>
      </c>
      <c r="P394" s="21">
        <v>0</v>
      </c>
      <c r="Q394" s="21">
        <v>0</v>
      </c>
      <c r="R394" s="21">
        <v>0</v>
      </c>
      <c r="S394" s="21">
        <v>0</v>
      </c>
      <c r="T394" s="21">
        <v>0</v>
      </c>
      <c r="U394" s="21">
        <v>5</v>
      </c>
      <c r="V394" s="21">
        <v>2</v>
      </c>
      <c r="W394" s="21">
        <v>168</v>
      </c>
      <c r="X394" s="21">
        <v>0</v>
      </c>
      <c r="Y394" s="21">
        <v>83</v>
      </c>
      <c r="Z394" s="21">
        <v>1</v>
      </c>
      <c r="AA394" s="21">
        <v>0</v>
      </c>
      <c r="AB394" s="21">
        <v>0</v>
      </c>
      <c r="AC394" s="21">
        <v>0</v>
      </c>
      <c r="AD394" s="21">
        <v>0</v>
      </c>
      <c r="AE394" s="21" t="s">
        <v>69</v>
      </c>
      <c r="AF394" s="21" t="s">
        <v>617</v>
      </c>
      <c r="AG394" s="21">
        <v>0</v>
      </c>
      <c r="AH394" s="8">
        <f t="shared" si="13"/>
        <v>23871</v>
      </c>
      <c r="AI394" s="21">
        <v>0</v>
      </c>
      <c r="AJ394" s="21">
        <v>1</v>
      </c>
      <c r="AK394" s="21"/>
      <c r="AL394" s="8">
        <v>23871</v>
      </c>
      <c r="AM394" s="21">
        <v>0</v>
      </c>
      <c r="AN394" s="21">
        <v>0</v>
      </c>
      <c r="AO394" s="21">
        <v>0</v>
      </c>
      <c r="AP394" s="21">
        <v>0</v>
      </c>
      <c r="AQ394" s="21">
        <v>600</v>
      </c>
      <c r="AR394" s="87">
        <v>0</v>
      </c>
      <c r="AS394" s="24">
        <v>0</v>
      </c>
      <c r="AT394" s="21">
        <v>0</v>
      </c>
      <c r="AU394" s="21">
        <v>0</v>
      </c>
      <c r="AV394" s="21">
        <v>0</v>
      </c>
      <c r="AW394" s="21">
        <v>0</v>
      </c>
      <c r="AX394" s="21">
        <v>0</v>
      </c>
    </row>
    <row r="395" spans="1:255" s="26" customFormat="1" ht="13.2">
      <c r="A395" s="8">
        <v>23872</v>
      </c>
      <c r="B395" s="21" t="s">
        <v>662</v>
      </c>
      <c r="C395" s="7" t="s">
        <v>663</v>
      </c>
      <c r="D395" s="8">
        <v>1300</v>
      </c>
      <c r="E395" s="8">
        <v>4</v>
      </c>
      <c r="F395" s="8">
        <v>0</v>
      </c>
      <c r="G395" s="8">
        <v>1</v>
      </c>
      <c r="H395" s="8">
        <v>1</v>
      </c>
      <c r="I395" s="8">
        <v>0</v>
      </c>
      <c r="J395" s="8">
        <v>1</v>
      </c>
      <c r="K395" s="8">
        <v>0</v>
      </c>
      <c r="L395" s="8">
        <v>1</v>
      </c>
      <c r="M395" s="8">
        <v>1</v>
      </c>
      <c r="N395" s="8">
        <v>1</v>
      </c>
      <c r="O395" s="21">
        <v>0</v>
      </c>
      <c r="P395" s="21">
        <v>0</v>
      </c>
      <c r="Q395" s="21">
        <v>0</v>
      </c>
      <c r="R395" s="21">
        <v>0</v>
      </c>
      <c r="S395" s="21">
        <v>0</v>
      </c>
      <c r="T395" s="21">
        <v>0</v>
      </c>
      <c r="U395" s="21">
        <v>5</v>
      </c>
      <c r="V395" s="21">
        <v>2</v>
      </c>
      <c r="W395" s="21">
        <v>168</v>
      </c>
      <c r="X395" s="21">
        <v>0</v>
      </c>
      <c r="Y395" s="21">
        <v>83</v>
      </c>
      <c r="Z395" s="21">
        <v>1</v>
      </c>
      <c r="AA395" s="21">
        <v>0</v>
      </c>
      <c r="AB395" s="21">
        <v>0</v>
      </c>
      <c r="AC395" s="21">
        <v>0</v>
      </c>
      <c r="AD395" s="21">
        <v>0</v>
      </c>
      <c r="AE395" s="21" t="s">
        <v>69</v>
      </c>
      <c r="AF395" s="21" t="s">
        <v>617</v>
      </c>
      <c r="AG395" s="21">
        <v>0</v>
      </c>
      <c r="AH395" s="8">
        <f t="shared" si="13"/>
        <v>23872</v>
      </c>
      <c r="AI395" s="21">
        <v>0</v>
      </c>
      <c r="AJ395" s="21">
        <v>1</v>
      </c>
      <c r="AK395" s="21"/>
      <c r="AL395" s="8">
        <v>23872</v>
      </c>
      <c r="AM395" s="21">
        <v>0</v>
      </c>
      <c r="AN395" s="21">
        <v>0</v>
      </c>
      <c r="AO395" s="21">
        <v>0</v>
      </c>
      <c r="AP395" s="21">
        <v>0</v>
      </c>
      <c r="AQ395" s="21">
        <v>2425</v>
      </c>
      <c r="AR395" s="145">
        <v>0</v>
      </c>
      <c r="AS395" s="24">
        <v>0</v>
      </c>
      <c r="AT395" s="21">
        <v>0</v>
      </c>
      <c r="AU395" s="21">
        <v>0</v>
      </c>
      <c r="AV395" s="21">
        <v>0</v>
      </c>
      <c r="AW395" s="21">
        <v>0</v>
      </c>
      <c r="AX395" s="21">
        <v>0</v>
      </c>
    </row>
    <row r="396" spans="1:255" s="26" customFormat="1" ht="13.2">
      <c r="A396" s="8">
        <v>23876</v>
      </c>
      <c r="B396" s="21" t="s">
        <v>664</v>
      </c>
      <c r="C396" s="7" t="s">
        <v>665</v>
      </c>
      <c r="D396" s="8">
        <v>1300</v>
      </c>
      <c r="E396" s="8">
        <v>3</v>
      </c>
      <c r="F396" s="8">
        <v>1</v>
      </c>
      <c r="G396" s="8">
        <v>1</v>
      </c>
      <c r="H396" s="8">
        <v>1</v>
      </c>
      <c r="I396" s="8">
        <v>0</v>
      </c>
      <c r="J396" s="8">
        <v>100</v>
      </c>
      <c r="K396" s="8">
        <v>0</v>
      </c>
      <c r="L396" s="8">
        <v>100</v>
      </c>
      <c r="M396" s="8">
        <v>999</v>
      </c>
      <c r="N396" s="8">
        <v>1</v>
      </c>
      <c r="O396" s="21">
        <v>0</v>
      </c>
      <c r="P396" s="21">
        <v>0</v>
      </c>
      <c r="Q396" s="21">
        <v>0</v>
      </c>
      <c r="R396" s="21">
        <v>0</v>
      </c>
      <c r="S396" s="21">
        <v>0</v>
      </c>
      <c r="T396" s="21">
        <v>0</v>
      </c>
      <c r="U396" s="21">
        <v>5</v>
      </c>
      <c r="V396" s="21">
        <v>2</v>
      </c>
      <c r="W396" s="21">
        <v>1</v>
      </c>
      <c r="X396" s="21">
        <v>0</v>
      </c>
      <c r="Y396" s="21">
        <v>91</v>
      </c>
      <c r="Z396" s="21">
        <v>5</v>
      </c>
      <c r="AA396" s="21">
        <v>0</v>
      </c>
      <c r="AB396" s="21">
        <v>0</v>
      </c>
      <c r="AC396" s="21">
        <v>0</v>
      </c>
      <c r="AD396" s="21">
        <v>0</v>
      </c>
      <c r="AE396" s="21" t="s">
        <v>69</v>
      </c>
      <c r="AF396" s="21"/>
      <c r="AG396" s="8">
        <v>0</v>
      </c>
      <c r="AH396" s="8">
        <v>23876</v>
      </c>
      <c r="AI396" s="21">
        <v>0</v>
      </c>
      <c r="AJ396" s="21">
        <v>2</v>
      </c>
      <c r="AK396" s="21"/>
      <c r="AL396" s="8">
        <v>23876</v>
      </c>
      <c r="AM396" s="21">
        <v>0</v>
      </c>
      <c r="AN396" s="21">
        <v>0</v>
      </c>
      <c r="AO396" s="21">
        <v>1</v>
      </c>
      <c r="AP396" s="21">
        <v>0</v>
      </c>
      <c r="AQ396" s="23">
        <v>0</v>
      </c>
      <c r="AR396" s="87">
        <v>0</v>
      </c>
      <c r="AS396" s="21">
        <v>0</v>
      </c>
      <c r="AT396" s="21">
        <v>0</v>
      </c>
      <c r="AU396" s="21">
        <v>0</v>
      </c>
      <c r="AV396" s="21">
        <v>0</v>
      </c>
      <c r="AW396" s="21">
        <v>0</v>
      </c>
      <c r="AX396" s="21">
        <v>0</v>
      </c>
    </row>
    <row r="397" spans="1:255" s="26" customFormat="1" ht="13.2">
      <c r="A397" s="8">
        <v>23877</v>
      </c>
      <c r="B397" s="21" t="s">
        <v>664</v>
      </c>
      <c r="C397" s="7" t="s">
        <v>666</v>
      </c>
      <c r="D397" s="8">
        <v>1300</v>
      </c>
      <c r="E397" s="8">
        <v>4</v>
      </c>
      <c r="F397" s="8">
        <v>1</v>
      </c>
      <c r="G397" s="8">
        <v>1</v>
      </c>
      <c r="H397" s="8">
        <v>1</v>
      </c>
      <c r="I397" s="8">
        <v>0</v>
      </c>
      <c r="J397" s="8">
        <v>500</v>
      </c>
      <c r="K397" s="8">
        <v>0</v>
      </c>
      <c r="L397" s="8">
        <v>500</v>
      </c>
      <c r="M397" s="8">
        <v>999</v>
      </c>
      <c r="N397" s="8">
        <v>1</v>
      </c>
      <c r="O397" s="21">
        <v>0</v>
      </c>
      <c r="P397" s="21">
        <v>0</v>
      </c>
      <c r="Q397" s="21">
        <v>0</v>
      </c>
      <c r="R397" s="21">
        <v>0</v>
      </c>
      <c r="S397" s="21">
        <v>0</v>
      </c>
      <c r="T397" s="21">
        <v>0</v>
      </c>
      <c r="U397" s="21">
        <v>5</v>
      </c>
      <c r="V397" s="21">
        <v>2</v>
      </c>
      <c r="W397" s="21">
        <v>1</v>
      </c>
      <c r="X397" s="21">
        <v>0</v>
      </c>
      <c r="Y397" s="21">
        <v>91</v>
      </c>
      <c r="Z397" s="21">
        <v>88</v>
      </c>
      <c r="AA397" s="21">
        <v>0</v>
      </c>
      <c r="AB397" s="21">
        <v>0</v>
      </c>
      <c r="AC397" s="21">
        <v>0</v>
      </c>
      <c r="AD397" s="21">
        <v>0</v>
      </c>
      <c r="AE397" s="21" t="s">
        <v>69</v>
      </c>
      <c r="AF397" s="21"/>
      <c r="AG397" s="8">
        <v>0</v>
      </c>
      <c r="AH397" s="8">
        <v>23877</v>
      </c>
      <c r="AI397" s="21">
        <v>0</v>
      </c>
      <c r="AJ397" s="21">
        <v>2</v>
      </c>
      <c r="AK397" s="21"/>
      <c r="AL397" s="8">
        <v>23877</v>
      </c>
      <c r="AM397" s="21">
        <v>0</v>
      </c>
      <c r="AN397" s="21">
        <v>0</v>
      </c>
      <c r="AO397" s="21">
        <v>1</v>
      </c>
      <c r="AP397" s="21">
        <v>0</v>
      </c>
      <c r="AQ397" s="23">
        <v>0</v>
      </c>
      <c r="AR397" s="145">
        <v>0</v>
      </c>
      <c r="AS397" s="21">
        <v>0</v>
      </c>
      <c r="AT397" s="21">
        <v>0</v>
      </c>
      <c r="AU397" s="21">
        <v>0</v>
      </c>
      <c r="AV397" s="21">
        <v>0</v>
      </c>
      <c r="AW397" s="21">
        <v>0</v>
      </c>
      <c r="AX397" s="21">
        <v>0</v>
      </c>
    </row>
    <row r="398" spans="1:255" s="26" customFormat="1" ht="13.2">
      <c r="A398" s="8">
        <v>23878</v>
      </c>
      <c r="B398" s="8" t="s">
        <v>667</v>
      </c>
      <c r="C398" s="7" t="s">
        <v>668</v>
      </c>
      <c r="D398" s="8">
        <v>504</v>
      </c>
      <c r="E398" s="8">
        <v>3</v>
      </c>
      <c r="F398" s="8">
        <v>0</v>
      </c>
      <c r="G398" s="8">
        <v>1</v>
      </c>
      <c r="H398" s="8">
        <v>1</v>
      </c>
      <c r="I398" s="8">
        <v>1</v>
      </c>
      <c r="J398" s="8">
        <v>100000</v>
      </c>
      <c r="K398" s="8">
        <v>0</v>
      </c>
      <c r="L398" s="8">
        <v>100000</v>
      </c>
      <c r="M398" s="8">
        <v>1</v>
      </c>
      <c r="N398" s="8">
        <v>1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5</v>
      </c>
      <c r="V398" s="20">
        <v>2</v>
      </c>
      <c r="W398" s="8">
        <v>1</v>
      </c>
      <c r="X398" s="8">
        <v>0</v>
      </c>
      <c r="Y398" s="8">
        <v>12</v>
      </c>
      <c r="Z398" s="8">
        <v>16</v>
      </c>
      <c r="AA398" s="8">
        <v>0</v>
      </c>
      <c r="AB398" s="8">
        <v>0</v>
      </c>
      <c r="AC398" s="8">
        <v>0</v>
      </c>
      <c r="AD398" s="8">
        <v>0</v>
      </c>
      <c r="AE398" s="21" t="s">
        <v>69</v>
      </c>
      <c r="AF398" s="21" t="s">
        <v>210</v>
      </c>
      <c r="AG398" s="8">
        <v>0</v>
      </c>
      <c r="AH398" s="22">
        <v>23878</v>
      </c>
      <c r="AI398" s="8">
        <v>0</v>
      </c>
      <c r="AJ398" s="8">
        <v>1</v>
      </c>
      <c r="AK398" s="8"/>
      <c r="AL398" s="22">
        <v>23878</v>
      </c>
      <c r="AM398" s="21">
        <v>0</v>
      </c>
      <c r="AN398" s="21">
        <v>1</v>
      </c>
      <c r="AO398" s="21">
        <v>1</v>
      </c>
      <c r="AP398" s="21">
        <v>0</v>
      </c>
      <c r="AQ398" s="21">
        <v>18000</v>
      </c>
      <c r="AR398" s="87">
        <v>0</v>
      </c>
      <c r="AS398" s="21">
        <v>3</v>
      </c>
      <c r="AT398" s="21">
        <v>0</v>
      </c>
      <c r="AU398" s="21">
        <v>0</v>
      </c>
      <c r="AV398" s="21">
        <v>0</v>
      </c>
      <c r="AW398" s="22">
        <v>0</v>
      </c>
      <c r="AX398" s="21">
        <v>0</v>
      </c>
      <c r="AY398" s="4"/>
      <c r="AZ398" s="5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</row>
    <row r="399" spans="1:255" s="32" customFormat="1" ht="13.2">
      <c r="A399" s="83">
        <v>23879</v>
      </c>
      <c r="B399" s="83" t="s">
        <v>669</v>
      </c>
      <c r="C399" s="84" t="s">
        <v>670</v>
      </c>
      <c r="D399" s="83">
        <v>504</v>
      </c>
      <c r="E399" s="83">
        <v>5</v>
      </c>
      <c r="F399" s="83">
        <v>0</v>
      </c>
      <c r="G399" s="83">
        <v>1</v>
      </c>
      <c r="H399" s="83">
        <v>1</v>
      </c>
      <c r="I399" s="83">
        <v>1</v>
      </c>
      <c r="J399" s="83">
        <v>100000</v>
      </c>
      <c r="K399" s="83">
        <v>0</v>
      </c>
      <c r="L399" s="83">
        <v>100000</v>
      </c>
      <c r="M399" s="83">
        <v>1</v>
      </c>
      <c r="N399" s="83">
        <v>1</v>
      </c>
      <c r="O399" s="83">
        <v>0</v>
      </c>
      <c r="P399" s="83">
        <v>0</v>
      </c>
      <c r="Q399" s="83">
        <v>0</v>
      </c>
      <c r="R399" s="83">
        <v>0</v>
      </c>
      <c r="S399" s="83">
        <v>0</v>
      </c>
      <c r="T399" s="83">
        <v>0</v>
      </c>
      <c r="U399" s="83">
        <v>5</v>
      </c>
      <c r="V399" s="85">
        <v>2</v>
      </c>
      <c r="W399" s="83">
        <v>1</v>
      </c>
      <c r="X399" s="83">
        <v>0</v>
      </c>
      <c r="Y399" s="83">
        <v>12</v>
      </c>
      <c r="Z399" s="147">
        <v>18</v>
      </c>
      <c r="AA399" s="83">
        <v>0</v>
      </c>
      <c r="AB399" s="83">
        <v>0</v>
      </c>
      <c r="AC399" s="83">
        <v>0</v>
      </c>
      <c r="AD399" s="83">
        <v>0</v>
      </c>
      <c r="AE399" s="86" t="s">
        <v>69</v>
      </c>
      <c r="AF399" s="86" t="s">
        <v>210</v>
      </c>
      <c r="AG399" s="83">
        <v>0</v>
      </c>
      <c r="AH399" s="82">
        <v>23879</v>
      </c>
      <c r="AI399" s="83">
        <v>0</v>
      </c>
      <c r="AJ399" s="83">
        <v>1</v>
      </c>
      <c r="AK399" s="83"/>
      <c r="AL399" s="82">
        <v>23879</v>
      </c>
      <c r="AM399" s="86">
        <v>0</v>
      </c>
      <c r="AN399" s="86">
        <v>1</v>
      </c>
      <c r="AO399" s="21">
        <v>1</v>
      </c>
      <c r="AP399" s="86">
        <v>0</v>
      </c>
      <c r="AQ399" s="86">
        <v>6000</v>
      </c>
      <c r="AR399" s="145">
        <v>0</v>
      </c>
      <c r="AS399" s="86">
        <v>3</v>
      </c>
      <c r="AT399" s="86">
        <v>1</v>
      </c>
      <c r="AU399" s="86">
        <v>0</v>
      </c>
      <c r="AV399" s="86">
        <v>0</v>
      </c>
      <c r="AW399" s="82">
        <v>0</v>
      </c>
      <c r="AX399" s="21">
        <v>1</v>
      </c>
    </row>
    <row r="400" spans="1:255" s="32" customFormat="1" ht="13.2">
      <c r="A400" s="83">
        <v>23880</v>
      </c>
      <c r="B400" s="83" t="s">
        <v>671</v>
      </c>
      <c r="C400" s="84" t="s">
        <v>672</v>
      </c>
      <c r="D400" s="83">
        <v>504</v>
      </c>
      <c r="E400" s="83">
        <v>5</v>
      </c>
      <c r="F400" s="83">
        <v>0</v>
      </c>
      <c r="G400" s="83">
        <v>1</v>
      </c>
      <c r="H400" s="83">
        <v>1</v>
      </c>
      <c r="I400" s="83">
        <v>1</v>
      </c>
      <c r="J400" s="83">
        <v>100000</v>
      </c>
      <c r="K400" s="83">
        <v>0</v>
      </c>
      <c r="L400" s="83">
        <v>100000</v>
      </c>
      <c r="M400" s="83">
        <v>1</v>
      </c>
      <c r="N400" s="83">
        <v>1</v>
      </c>
      <c r="O400" s="83">
        <v>0</v>
      </c>
      <c r="P400" s="83">
        <v>0</v>
      </c>
      <c r="Q400" s="83">
        <v>0</v>
      </c>
      <c r="R400" s="83">
        <v>0</v>
      </c>
      <c r="S400" s="83">
        <v>0</v>
      </c>
      <c r="T400" s="83">
        <v>0</v>
      </c>
      <c r="U400" s="83">
        <v>5</v>
      </c>
      <c r="V400" s="85">
        <v>2</v>
      </c>
      <c r="W400" s="83">
        <v>1</v>
      </c>
      <c r="X400" s="83">
        <v>0</v>
      </c>
      <c r="Y400" s="83">
        <v>12</v>
      </c>
      <c r="Z400" s="147">
        <v>0</v>
      </c>
      <c r="AA400" s="83">
        <v>0</v>
      </c>
      <c r="AB400" s="83">
        <v>0</v>
      </c>
      <c r="AC400" s="83">
        <v>0</v>
      </c>
      <c r="AD400" s="83">
        <v>0</v>
      </c>
      <c r="AE400" s="86" t="s">
        <v>69</v>
      </c>
      <c r="AF400" s="86" t="s">
        <v>210</v>
      </c>
      <c r="AG400" s="83">
        <v>0</v>
      </c>
      <c r="AH400" s="82">
        <v>23880</v>
      </c>
      <c r="AI400" s="83">
        <v>0</v>
      </c>
      <c r="AJ400" s="83">
        <v>1</v>
      </c>
      <c r="AK400" s="83"/>
      <c r="AL400" s="82">
        <v>23880</v>
      </c>
      <c r="AM400" s="86">
        <v>0</v>
      </c>
      <c r="AN400" s="86">
        <v>1</v>
      </c>
      <c r="AO400" s="21">
        <v>1</v>
      </c>
      <c r="AP400" s="86">
        <v>0</v>
      </c>
      <c r="AQ400" s="86">
        <v>6000</v>
      </c>
      <c r="AR400" s="87">
        <v>0</v>
      </c>
      <c r="AS400" s="86">
        <v>3</v>
      </c>
      <c r="AT400" s="86">
        <v>1</v>
      </c>
      <c r="AU400" s="86">
        <v>0</v>
      </c>
      <c r="AV400" s="86">
        <v>0</v>
      </c>
      <c r="AW400" s="82">
        <v>0</v>
      </c>
      <c r="AX400" s="21">
        <v>1</v>
      </c>
    </row>
    <row r="401" spans="1:52" s="26" customFormat="1" ht="13.2">
      <c r="A401" s="8">
        <v>23881</v>
      </c>
      <c r="B401" s="8" t="s">
        <v>673</v>
      </c>
      <c r="C401" s="7" t="s">
        <v>674</v>
      </c>
      <c r="D401" s="8">
        <v>504</v>
      </c>
      <c r="E401" s="8">
        <v>4</v>
      </c>
      <c r="F401" s="8">
        <v>0</v>
      </c>
      <c r="G401" s="8">
        <v>1</v>
      </c>
      <c r="H401" s="8">
        <v>1</v>
      </c>
      <c r="I401" s="8">
        <v>1</v>
      </c>
      <c r="J401" s="8">
        <v>100000</v>
      </c>
      <c r="K401" s="8">
        <v>0</v>
      </c>
      <c r="L401" s="8">
        <v>100000</v>
      </c>
      <c r="M401" s="8">
        <v>1</v>
      </c>
      <c r="N401" s="8">
        <v>1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5</v>
      </c>
      <c r="V401" s="20">
        <v>2</v>
      </c>
      <c r="W401" s="8">
        <v>1</v>
      </c>
      <c r="X401" s="8">
        <v>0</v>
      </c>
      <c r="Y401" s="8">
        <v>12</v>
      </c>
      <c r="Z401" s="8">
        <v>19</v>
      </c>
      <c r="AA401" s="8">
        <v>0</v>
      </c>
      <c r="AB401" s="8">
        <v>0</v>
      </c>
      <c r="AC401" s="8">
        <v>0</v>
      </c>
      <c r="AD401" s="8">
        <v>0</v>
      </c>
      <c r="AE401" s="21" t="s">
        <v>69</v>
      </c>
      <c r="AF401" s="21" t="s">
        <v>210</v>
      </c>
      <c r="AG401" s="8">
        <v>0</v>
      </c>
      <c r="AH401" s="22">
        <v>23881</v>
      </c>
      <c r="AI401" s="8">
        <v>0</v>
      </c>
      <c r="AJ401" s="8">
        <v>1</v>
      </c>
      <c r="AK401" s="8"/>
      <c r="AL401" s="22">
        <v>23881</v>
      </c>
      <c r="AM401" s="21">
        <v>0</v>
      </c>
      <c r="AN401" s="21">
        <v>1</v>
      </c>
      <c r="AO401" s="21">
        <v>1</v>
      </c>
      <c r="AP401" s="21">
        <v>0</v>
      </c>
      <c r="AQ401" s="21">
        <v>6000</v>
      </c>
      <c r="AR401" s="145">
        <v>0</v>
      </c>
      <c r="AS401" s="21">
        <v>3</v>
      </c>
      <c r="AT401" s="21">
        <v>0</v>
      </c>
      <c r="AU401" s="21">
        <v>0</v>
      </c>
      <c r="AV401" s="21">
        <v>0</v>
      </c>
      <c r="AW401" s="22">
        <v>0</v>
      </c>
      <c r="AX401" s="21">
        <v>0</v>
      </c>
    </row>
    <row r="402" spans="1:52" s="32" customFormat="1" ht="13.2">
      <c r="A402" s="83">
        <v>23882</v>
      </c>
      <c r="B402" s="83" t="s">
        <v>675</v>
      </c>
      <c r="C402" s="84" t="s">
        <v>676</v>
      </c>
      <c r="D402" s="83">
        <v>504</v>
      </c>
      <c r="E402" s="83">
        <v>5</v>
      </c>
      <c r="F402" s="83">
        <v>0</v>
      </c>
      <c r="G402" s="83">
        <v>1</v>
      </c>
      <c r="H402" s="83">
        <v>1</v>
      </c>
      <c r="I402" s="83">
        <v>1</v>
      </c>
      <c r="J402" s="83">
        <v>100000</v>
      </c>
      <c r="K402" s="83">
        <v>0</v>
      </c>
      <c r="L402" s="83">
        <v>100000</v>
      </c>
      <c r="M402" s="83">
        <v>1</v>
      </c>
      <c r="N402" s="83">
        <v>1</v>
      </c>
      <c r="O402" s="83">
        <v>0</v>
      </c>
      <c r="P402" s="83">
        <v>0</v>
      </c>
      <c r="Q402" s="83">
        <v>0</v>
      </c>
      <c r="R402" s="83">
        <v>0</v>
      </c>
      <c r="S402" s="83">
        <v>0</v>
      </c>
      <c r="T402" s="83">
        <v>0</v>
      </c>
      <c r="U402" s="83">
        <v>5</v>
      </c>
      <c r="V402" s="85">
        <v>2</v>
      </c>
      <c r="W402" s="83">
        <v>1</v>
      </c>
      <c r="X402" s="83">
        <v>0</v>
      </c>
      <c r="Y402" s="83">
        <v>12</v>
      </c>
      <c r="Z402" s="147">
        <v>20</v>
      </c>
      <c r="AA402" s="83">
        <v>0</v>
      </c>
      <c r="AB402" s="83">
        <v>0</v>
      </c>
      <c r="AC402" s="83">
        <v>0</v>
      </c>
      <c r="AD402" s="83">
        <v>0</v>
      </c>
      <c r="AE402" s="86" t="s">
        <v>69</v>
      </c>
      <c r="AF402" s="86" t="s">
        <v>210</v>
      </c>
      <c r="AG402" s="83">
        <v>0</v>
      </c>
      <c r="AH402" s="82">
        <v>23882</v>
      </c>
      <c r="AI402" s="83">
        <v>0</v>
      </c>
      <c r="AJ402" s="83">
        <v>1</v>
      </c>
      <c r="AK402" s="83"/>
      <c r="AL402" s="82">
        <v>23882</v>
      </c>
      <c r="AM402" s="86">
        <v>0</v>
      </c>
      <c r="AN402" s="86">
        <v>1</v>
      </c>
      <c r="AO402" s="21">
        <v>1</v>
      </c>
      <c r="AP402" s="86">
        <v>0</v>
      </c>
      <c r="AQ402" s="86">
        <v>6000</v>
      </c>
      <c r="AR402" s="87">
        <v>0</v>
      </c>
      <c r="AS402" s="86">
        <v>3</v>
      </c>
      <c r="AT402" s="86">
        <v>1</v>
      </c>
      <c r="AU402" s="86">
        <v>0</v>
      </c>
      <c r="AV402" s="86">
        <v>0</v>
      </c>
      <c r="AW402" s="82">
        <v>0</v>
      </c>
      <c r="AX402" s="21">
        <v>1</v>
      </c>
    </row>
    <row r="403" spans="1:52" s="32" customFormat="1" ht="13.2">
      <c r="A403" s="83">
        <v>23883</v>
      </c>
      <c r="B403" s="83" t="s">
        <v>677</v>
      </c>
      <c r="C403" s="84" t="s">
        <v>678</v>
      </c>
      <c r="D403" s="83">
        <v>504</v>
      </c>
      <c r="E403" s="83">
        <v>5</v>
      </c>
      <c r="F403" s="83">
        <v>0</v>
      </c>
      <c r="G403" s="83">
        <v>1</v>
      </c>
      <c r="H403" s="83">
        <v>1</v>
      </c>
      <c r="I403" s="83">
        <v>1</v>
      </c>
      <c r="J403" s="83">
        <v>100000</v>
      </c>
      <c r="K403" s="83">
        <v>0</v>
      </c>
      <c r="L403" s="83">
        <v>100000</v>
      </c>
      <c r="M403" s="83">
        <v>1</v>
      </c>
      <c r="N403" s="83">
        <v>1</v>
      </c>
      <c r="O403" s="83">
        <v>0</v>
      </c>
      <c r="P403" s="83">
        <v>0</v>
      </c>
      <c r="Q403" s="83">
        <v>0</v>
      </c>
      <c r="R403" s="83">
        <v>0</v>
      </c>
      <c r="S403" s="83">
        <v>0</v>
      </c>
      <c r="T403" s="83">
        <v>0</v>
      </c>
      <c r="U403" s="83">
        <v>5</v>
      </c>
      <c r="V403" s="85">
        <v>2</v>
      </c>
      <c r="W403" s="83">
        <v>1</v>
      </c>
      <c r="X403" s="83">
        <v>0</v>
      </c>
      <c r="Y403" s="83">
        <v>12</v>
      </c>
      <c r="Z403" s="147">
        <v>0</v>
      </c>
      <c r="AA403" s="83">
        <v>0</v>
      </c>
      <c r="AB403" s="83">
        <v>0</v>
      </c>
      <c r="AC403" s="83">
        <v>0</v>
      </c>
      <c r="AD403" s="83">
        <v>0</v>
      </c>
      <c r="AE403" s="86" t="s">
        <v>69</v>
      </c>
      <c r="AF403" s="86" t="s">
        <v>210</v>
      </c>
      <c r="AG403" s="83">
        <v>0</v>
      </c>
      <c r="AH403" s="82">
        <v>23883</v>
      </c>
      <c r="AI403" s="83">
        <v>0</v>
      </c>
      <c r="AJ403" s="83">
        <v>1</v>
      </c>
      <c r="AK403" s="83"/>
      <c r="AL403" s="82">
        <v>23883</v>
      </c>
      <c r="AM403" s="86">
        <v>0</v>
      </c>
      <c r="AN403" s="86">
        <v>1</v>
      </c>
      <c r="AO403" s="21">
        <v>1</v>
      </c>
      <c r="AP403" s="86">
        <v>0</v>
      </c>
      <c r="AQ403" s="86">
        <v>6000</v>
      </c>
      <c r="AR403" s="145">
        <v>0</v>
      </c>
      <c r="AS403" s="86">
        <v>3</v>
      </c>
      <c r="AT403" s="86">
        <v>1</v>
      </c>
      <c r="AU403" s="86">
        <v>0</v>
      </c>
      <c r="AV403" s="86">
        <v>0</v>
      </c>
      <c r="AW403" s="82">
        <v>0</v>
      </c>
      <c r="AX403" s="21">
        <v>1</v>
      </c>
    </row>
    <row r="404" spans="1:52" s="32" customFormat="1" ht="13.2">
      <c r="A404" s="83">
        <v>23884</v>
      </c>
      <c r="B404" s="83" t="s">
        <v>679</v>
      </c>
      <c r="C404" s="84" t="s">
        <v>680</v>
      </c>
      <c r="D404" s="83">
        <v>504</v>
      </c>
      <c r="E404" s="83">
        <v>5</v>
      </c>
      <c r="F404" s="83">
        <v>0</v>
      </c>
      <c r="G404" s="83">
        <v>1</v>
      </c>
      <c r="H404" s="83">
        <v>1</v>
      </c>
      <c r="I404" s="83">
        <v>1</v>
      </c>
      <c r="J404" s="83">
        <v>100000</v>
      </c>
      <c r="K404" s="83">
        <v>0</v>
      </c>
      <c r="L404" s="83">
        <v>100000</v>
      </c>
      <c r="M404" s="83">
        <v>1</v>
      </c>
      <c r="N404" s="83">
        <v>1</v>
      </c>
      <c r="O404" s="83">
        <v>0</v>
      </c>
      <c r="P404" s="83">
        <v>0</v>
      </c>
      <c r="Q404" s="83">
        <v>0</v>
      </c>
      <c r="R404" s="83">
        <v>0</v>
      </c>
      <c r="S404" s="83">
        <v>0</v>
      </c>
      <c r="T404" s="83">
        <v>0</v>
      </c>
      <c r="U404" s="83">
        <v>5</v>
      </c>
      <c r="V404" s="85">
        <v>2</v>
      </c>
      <c r="W404" s="83">
        <v>1</v>
      </c>
      <c r="X404" s="83">
        <v>0</v>
      </c>
      <c r="Y404" s="83">
        <v>12</v>
      </c>
      <c r="Z404" s="147">
        <v>10</v>
      </c>
      <c r="AA404" s="83">
        <v>0</v>
      </c>
      <c r="AB404" s="83">
        <v>0</v>
      </c>
      <c r="AC404" s="83">
        <v>0</v>
      </c>
      <c r="AD404" s="83">
        <v>0</v>
      </c>
      <c r="AE404" s="86" t="s">
        <v>69</v>
      </c>
      <c r="AF404" s="86" t="s">
        <v>210</v>
      </c>
      <c r="AG404" s="83">
        <v>0</v>
      </c>
      <c r="AH404" s="82">
        <v>23884</v>
      </c>
      <c r="AI404" s="83">
        <v>0</v>
      </c>
      <c r="AJ404" s="83">
        <v>1</v>
      </c>
      <c r="AK404" s="83"/>
      <c r="AL404" s="82">
        <v>23884</v>
      </c>
      <c r="AM404" s="86">
        <v>0</v>
      </c>
      <c r="AN404" s="86">
        <v>1</v>
      </c>
      <c r="AO404" s="21">
        <v>1</v>
      </c>
      <c r="AP404" s="86">
        <v>0</v>
      </c>
      <c r="AQ404" s="86">
        <v>6000</v>
      </c>
      <c r="AR404" s="87">
        <v>0</v>
      </c>
      <c r="AS404" s="86">
        <v>3</v>
      </c>
      <c r="AT404" s="86">
        <v>1</v>
      </c>
      <c r="AU404" s="86">
        <v>0</v>
      </c>
      <c r="AV404" s="86">
        <v>0</v>
      </c>
      <c r="AW404" s="82">
        <v>0</v>
      </c>
      <c r="AX404" s="21">
        <v>1</v>
      </c>
    </row>
    <row r="405" spans="1:52" s="32" customFormat="1" ht="13.2">
      <c r="A405" s="83">
        <v>23885</v>
      </c>
      <c r="B405" s="141" t="s">
        <v>681</v>
      </c>
      <c r="C405" s="84" t="s">
        <v>682</v>
      </c>
      <c r="D405" s="83">
        <v>504</v>
      </c>
      <c r="E405" s="83">
        <v>5</v>
      </c>
      <c r="F405" s="83">
        <v>0</v>
      </c>
      <c r="G405" s="83">
        <v>1</v>
      </c>
      <c r="H405" s="83">
        <v>1</v>
      </c>
      <c r="I405" s="83">
        <v>1</v>
      </c>
      <c r="J405" s="83">
        <v>100000</v>
      </c>
      <c r="K405" s="83">
        <v>0</v>
      </c>
      <c r="L405" s="83">
        <v>100000</v>
      </c>
      <c r="M405" s="83">
        <v>1</v>
      </c>
      <c r="N405" s="83">
        <v>1</v>
      </c>
      <c r="O405" s="83">
        <v>0</v>
      </c>
      <c r="P405" s="83">
        <v>0</v>
      </c>
      <c r="Q405" s="83">
        <v>0</v>
      </c>
      <c r="R405" s="83">
        <v>0</v>
      </c>
      <c r="S405" s="83">
        <v>0</v>
      </c>
      <c r="T405" s="83">
        <v>0</v>
      </c>
      <c r="U405" s="83">
        <v>5</v>
      </c>
      <c r="V405" s="85">
        <v>2</v>
      </c>
      <c r="W405" s="83">
        <v>1</v>
      </c>
      <c r="X405" s="83">
        <v>0</v>
      </c>
      <c r="Y405" s="83">
        <v>12</v>
      </c>
      <c r="Z405" s="147">
        <v>3</v>
      </c>
      <c r="AA405" s="83">
        <v>0</v>
      </c>
      <c r="AB405" s="83">
        <v>0</v>
      </c>
      <c r="AC405" s="83">
        <v>0</v>
      </c>
      <c r="AD405" s="83">
        <v>0</v>
      </c>
      <c r="AE405" s="86" t="s">
        <v>69</v>
      </c>
      <c r="AF405" s="86" t="s">
        <v>210</v>
      </c>
      <c r="AG405" s="83">
        <v>0</v>
      </c>
      <c r="AH405" s="82">
        <v>23885</v>
      </c>
      <c r="AI405" s="83">
        <v>0</v>
      </c>
      <c r="AJ405" s="83">
        <v>1</v>
      </c>
      <c r="AK405" s="83"/>
      <c r="AL405" s="82">
        <v>23885</v>
      </c>
      <c r="AM405" s="86">
        <v>0</v>
      </c>
      <c r="AN405" s="86">
        <v>1</v>
      </c>
      <c r="AO405" s="21">
        <v>1</v>
      </c>
      <c r="AP405" s="86">
        <v>0</v>
      </c>
      <c r="AQ405" s="86">
        <v>6000</v>
      </c>
      <c r="AR405" s="145">
        <v>0</v>
      </c>
      <c r="AS405" s="86">
        <v>3</v>
      </c>
      <c r="AT405" s="86">
        <v>1</v>
      </c>
      <c r="AU405" s="86">
        <v>0</v>
      </c>
      <c r="AV405" s="86">
        <v>0</v>
      </c>
      <c r="AW405" s="82">
        <v>0</v>
      </c>
      <c r="AX405" s="21">
        <v>1</v>
      </c>
    </row>
    <row r="406" spans="1:52" s="32" customFormat="1" ht="13.2">
      <c r="A406" s="83">
        <v>23886</v>
      </c>
      <c r="B406" s="147" t="s">
        <v>683</v>
      </c>
      <c r="C406" s="84" t="s">
        <v>684</v>
      </c>
      <c r="D406" s="83">
        <v>504</v>
      </c>
      <c r="E406" s="83">
        <v>5</v>
      </c>
      <c r="F406" s="83">
        <v>0</v>
      </c>
      <c r="G406" s="83">
        <v>1</v>
      </c>
      <c r="H406" s="83">
        <v>1</v>
      </c>
      <c r="I406" s="83">
        <v>1</v>
      </c>
      <c r="J406" s="83">
        <v>100000</v>
      </c>
      <c r="K406" s="83">
        <v>0</v>
      </c>
      <c r="L406" s="83">
        <v>100000</v>
      </c>
      <c r="M406" s="83">
        <v>1</v>
      </c>
      <c r="N406" s="83">
        <v>1</v>
      </c>
      <c r="O406" s="83">
        <v>0</v>
      </c>
      <c r="P406" s="83">
        <v>0</v>
      </c>
      <c r="Q406" s="83">
        <v>0</v>
      </c>
      <c r="R406" s="83">
        <v>0</v>
      </c>
      <c r="S406" s="83">
        <v>0</v>
      </c>
      <c r="T406" s="83">
        <v>0</v>
      </c>
      <c r="U406" s="83">
        <v>5</v>
      </c>
      <c r="V406" s="85">
        <v>2</v>
      </c>
      <c r="W406" s="83">
        <v>1</v>
      </c>
      <c r="X406" s="83">
        <v>0</v>
      </c>
      <c r="Y406" s="83">
        <v>12</v>
      </c>
      <c r="Z406" s="147">
        <v>12</v>
      </c>
      <c r="AA406" s="83">
        <v>0</v>
      </c>
      <c r="AB406" s="83">
        <v>0</v>
      </c>
      <c r="AC406" s="83">
        <v>0</v>
      </c>
      <c r="AD406" s="83">
        <v>0</v>
      </c>
      <c r="AE406" s="86" t="s">
        <v>69</v>
      </c>
      <c r="AF406" s="86" t="s">
        <v>210</v>
      </c>
      <c r="AG406" s="83">
        <v>0</v>
      </c>
      <c r="AH406" s="82">
        <v>23886</v>
      </c>
      <c r="AI406" s="83">
        <v>0</v>
      </c>
      <c r="AJ406" s="83">
        <v>1</v>
      </c>
      <c r="AK406" s="83"/>
      <c r="AL406" s="82">
        <v>23886</v>
      </c>
      <c r="AM406" s="86">
        <v>0</v>
      </c>
      <c r="AN406" s="86">
        <v>1</v>
      </c>
      <c r="AO406" s="21">
        <v>1</v>
      </c>
      <c r="AP406" s="86">
        <v>0</v>
      </c>
      <c r="AQ406" s="86">
        <v>6000</v>
      </c>
      <c r="AR406" s="87">
        <v>0</v>
      </c>
      <c r="AS406" s="86">
        <v>3</v>
      </c>
      <c r="AT406" s="86">
        <v>1</v>
      </c>
      <c r="AU406" s="86">
        <v>0</v>
      </c>
      <c r="AV406" s="86">
        <v>0</v>
      </c>
      <c r="AW406" s="82">
        <v>0</v>
      </c>
      <c r="AX406" s="21">
        <v>1</v>
      </c>
    </row>
    <row r="407" spans="1:52" s="32" customFormat="1" ht="13.2">
      <c r="A407" s="83">
        <v>23887</v>
      </c>
      <c r="B407" s="83" t="s">
        <v>685</v>
      </c>
      <c r="C407" s="84" t="s">
        <v>686</v>
      </c>
      <c r="D407" s="83">
        <v>504</v>
      </c>
      <c r="E407" s="83">
        <v>5</v>
      </c>
      <c r="F407" s="83">
        <v>0</v>
      </c>
      <c r="G407" s="83">
        <v>1</v>
      </c>
      <c r="H407" s="83">
        <v>1</v>
      </c>
      <c r="I407" s="83">
        <v>1</v>
      </c>
      <c r="J407" s="83">
        <v>100000</v>
      </c>
      <c r="K407" s="83">
        <v>0</v>
      </c>
      <c r="L407" s="83">
        <v>100000</v>
      </c>
      <c r="M407" s="83">
        <v>1</v>
      </c>
      <c r="N407" s="83">
        <v>1</v>
      </c>
      <c r="O407" s="83">
        <v>0</v>
      </c>
      <c r="P407" s="83">
        <v>0</v>
      </c>
      <c r="Q407" s="83">
        <v>0</v>
      </c>
      <c r="R407" s="83">
        <v>0</v>
      </c>
      <c r="S407" s="83">
        <v>0</v>
      </c>
      <c r="T407" s="83">
        <v>0</v>
      </c>
      <c r="U407" s="83">
        <v>5</v>
      </c>
      <c r="V407" s="85">
        <v>2</v>
      </c>
      <c r="W407" s="83">
        <v>1</v>
      </c>
      <c r="X407" s="83">
        <v>0</v>
      </c>
      <c r="Y407" s="83">
        <v>12</v>
      </c>
      <c r="Z407" s="147">
        <v>11</v>
      </c>
      <c r="AA407" s="83">
        <v>0</v>
      </c>
      <c r="AB407" s="83">
        <v>0</v>
      </c>
      <c r="AC407" s="83">
        <v>0</v>
      </c>
      <c r="AD407" s="83">
        <v>0</v>
      </c>
      <c r="AE407" s="86" t="s">
        <v>69</v>
      </c>
      <c r="AF407" s="86" t="s">
        <v>210</v>
      </c>
      <c r="AG407" s="83">
        <v>0</v>
      </c>
      <c r="AH407" s="82">
        <v>23887</v>
      </c>
      <c r="AI407" s="83">
        <v>0</v>
      </c>
      <c r="AJ407" s="83">
        <v>1</v>
      </c>
      <c r="AK407" s="83"/>
      <c r="AL407" s="82">
        <v>23887</v>
      </c>
      <c r="AM407" s="86">
        <v>0</v>
      </c>
      <c r="AN407" s="86">
        <v>1</v>
      </c>
      <c r="AO407" s="21">
        <v>1</v>
      </c>
      <c r="AP407" s="86">
        <v>0</v>
      </c>
      <c r="AQ407" s="86">
        <v>6000</v>
      </c>
      <c r="AR407" s="145">
        <v>0</v>
      </c>
      <c r="AS407" s="86">
        <v>3</v>
      </c>
      <c r="AT407" s="86">
        <v>1</v>
      </c>
      <c r="AU407" s="86">
        <v>0</v>
      </c>
      <c r="AV407" s="86">
        <v>0</v>
      </c>
      <c r="AW407" s="82">
        <v>0</v>
      </c>
      <c r="AX407" s="21">
        <v>1</v>
      </c>
    </row>
    <row r="408" spans="1:52" s="61" customFormat="1" ht="13.2">
      <c r="A408" s="151">
        <v>23888</v>
      </c>
      <c r="B408" s="151" t="s">
        <v>687</v>
      </c>
      <c r="C408" s="152" t="s">
        <v>688</v>
      </c>
      <c r="D408" s="151">
        <v>503</v>
      </c>
      <c r="E408" s="151">
        <v>5</v>
      </c>
      <c r="F408" s="151">
        <v>0</v>
      </c>
      <c r="G408" s="151">
        <v>1</v>
      </c>
      <c r="H408" s="151">
        <v>1</v>
      </c>
      <c r="I408" s="83">
        <v>1</v>
      </c>
      <c r="J408" s="151">
        <v>100000</v>
      </c>
      <c r="K408" s="151">
        <v>0</v>
      </c>
      <c r="L408" s="151">
        <v>100000</v>
      </c>
      <c r="M408" s="151">
        <v>1</v>
      </c>
      <c r="N408" s="151">
        <v>1</v>
      </c>
      <c r="O408" s="151">
        <v>0</v>
      </c>
      <c r="P408" s="151">
        <v>0</v>
      </c>
      <c r="Q408" s="151">
        <v>0</v>
      </c>
      <c r="R408" s="151">
        <v>0</v>
      </c>
      <c r="S408" s="151">
        <v>0</v>
      </c>
      <c r="T408" s="151">
        <v>0</v>
      </c>
      <c r="U408" s="151">
        <v>5</v>
      </c>
      <c r="V408" s="153">
        <v>2</v>
      </c>
      <c r="W408" s="151">
        <v>1</v>
      </c>
      <c r="X408" s="151">
        <v>0</v>
      </c>
      <c r="Y408" s="151">
        <v>13</v>
      </c>
      <c r="Z408" s="141">
        <v>0</v>
      </c>
      <c r="AA408" s="151">
        <v>0</v>
      </c>
      <c r="AB408" s="151">
        <v>0</v>
      </c>
      <c r="AC408" s="151">
        <v>0</v>
      </c>
      <c r="AD408" s="151">
        <v>0</v>
      </c>
      <c r="AE408" s="154" t="s">
        <v>69</v>
      </c>
      <c r="AF408" s="154" t="s">
        <v>509</v>
      </c>
      <c r="AG408" s="151">
        <v>0</v>
      </c>
      <c r="AH408" s="155">
        <v>23888</v>
      </c>
      <c r="AI408" s="151">
        <v>0</v>
      </c>
      <c r="AJ408" s="151">
        <v>1</v>
      </c>
      <c r="AK408" s="151"/>
      <c r="AL408" s="155">
        <v>23888</v>
      </c>
      <c r="AM408" s="154">
        <v>0</v>
      </c>
      <c r="AN408" s="144">
        <v>1</v>
      </c>
      <c r="AO408" s="144">
        <v>1</v>
      </c>
      <c r="AP408" s="154">
        <v>0</v>
      </c>
      <c r="AQ408" s="154">
        <v>6000</v>
      </c>
      <c r="AR408" s="87">
        <v>0</v>
      </c>
      <c r="AS408" s="154">
        <v>2</v>
      </c>
      <c r="AT408" s="154">
        <v>1</v>
      </c>
      <c r="AU408" s="154">
        <v>0</v>
      </c>
      <c r="AV408" s="154">
        <v>0</v>
      </c>
      <c r="AW408" s="155">
        <v>0</v>
      </c>
      <c r="AX408" s="21">
        <v>1</v>
      </c>
      <c r="AY408" s="60"/>
      <c r="AZ408" s="59"/>
    </row>
    <row r="409" spans="1:52" s="61" customFormat="1" ht="13.2">
      <c r="A409" s="151">
        <v>23889</v>
      </c>
      <c r="B409" s="151" t="s">
        <v>689</v>
      </c>
      <c r="C409" s="152" t="s">
        <v>690</v>
      </c>
      <c r="D409" s="151">
        <v>503</v>
      </c>
      <c r="E409" s="151">
        <v>5</v>
      </c>
      <c r="F409" s="151">
        <v>0</v>
      </c>
      <c r="G409" s="151">
        <v>1</v>
      </c>
      <c r="H409" s="151">
        <v>1</v>
      </c>
      <c r="I409" s="83">
        <v>1</v>
      </c>
      <c r="J409" s="151">
        <v>100000</v>
      </c>
      <c r="K409" s="151">
        <v>0</v>
      </c>
      <c r="L409" s="151">
        <v>100000</v>
      </c>
      <c r="M409" s="151">
        <v>1</v>
      </c>
      <c r="N409" s="151">
        <v>1</v>
      </c>
      <c r="O409" s="151">
        <v>0</v>
      </c>
      <c r="P409" s="151">
        <v>0</v>
      </c>
      <c r="Q409" s="151">
        <v>0</v>
      </c>
      <c r="R409" s="151">
        <v>0</v>
      </c>
      <c r="S409" s="151">
        <v>0</v>
      </c>
      <c r="T409" s="151">
        <v>0</v>
      </c>
      <c r="U409" s="151">
        <v>5</v>
      </c>
      <c r="V409" s="153">
        <v>2</v>
      </c>
      <c r="W409" s="151">
        <v>1</v>
      </c>
      <c r="X409" s="151">
        <v>0</v>
      </c>
      <c r="Y409" s="151">
        <v>13</v>
      </c>
      <c r="Z409" s="141">
        <v>0</v>
      </c>
      <c r="AA409" s="151">
        <v>0</v>
      </c>
      <c r="AB409" s="151">
        <v>0</v>
      </c>
      <c r="AC409" s="151">
        <v>0</v>
      </c>
      <c r="AD409" s="151">
        <v>0</v>
      </c>
      <c r="AE409" s="154" t="s">
        <v>69</v>
      </c>
      <c r="AF409" s="154" t="s">
        <v>210</v>
      </c>
      <c r="AG409" s="151">
        <v>0</v>
      </c>
      <c r="AH409" s="155">
        <v>23889</v>
      </c>
      <c r="AI409" s="151">
        <v>0</v>
      </c>
      <c r="AJ409" s="151">
        <v>1</v>
      </c>
      <c r="AK409" s="151"/>
      <c r="AL409" s="155">
        <v>23889</v>
      </c>
      <c r="AM409" s="154">
        <v>0</v>
      </c>
      <c r="AN409" s="144">
        <v>1</v>
      </c>
      <c r="AO409" s="144">
        <v>1</v>
      </c>
      <c r="AP409" s="154">
        <v>0</v>
      </c>
      <c r="AQ409" s="154">
        <v>6000</v>
      </c>
      <c r="AR409" s="145">
        <v>0</v>
      </c>
      <c r="AS409" s="154">
        <v>2</v>
      </c>
      <c r="AT409" s="154">
        <v>1</v>
      </c>
      <c r="AU409" s="154">
        <v>0</v>
      </c>
      <c r="AV409" s="154">
        <v>0</v>
      </c>
      <c r="AW409" s="155">
        <v>0</v>
      </c>
      <c r="AX409" s="21">
        <v>1</v>
      </c>
      <c r="AY409" s="60"/>
      <c r="AZ409" s="59"/>
    </row>
    <row r="410" spans="1:52" s="61" customFormat="1" ht="13.2">
      <c r="A410" s="151">
        <v>23890</v>
      </c>
      <c r="B410" s="151" t="s">
        <v>691</v>
      </c>
      <c r="C410" s="152" t="s">
        <v>692</v>
      </c>
      <c r="D410" s="151">
        <v>503</v>
      </c>
      <c r="E410" s="151">
        <v>4</v>
      </c>
      <c r="F410" s="151">
        <v>0</v>
      </c>
      <c r="G410" s="151">
        <v>1</v>
      </c>
      <c r="H410" s="151">
        <v>1</v>
      </c>
      <c r="I410" s="83">
        <v>1</v>
      </c>
      <c r="J410" s="151">
        <v>100000</v>
      </c>
      <c r="K410" s="151">
        <v>0</v>
      </c>
      <c r="L410" s="151">
        <v>100000</v>
      </c>
      <c r="M410" s="151">
        <v>1</v>
      </c>
      <c r="N410" s="151">
        <v>1</v>
      </c>
      <c r="O410" s="151">
        <v>0</v>
      </c>
      <c r="P410" s="151">
        <v>0</v>
      </c>
      <c r="Q410" s="151">
        <v>0</v>
      </c>
      <c r="R410" s="151">
        <v>0</v>
      </c>
      <c r="S410" s="151">
        <v>0</v>
      </c>
      <c r="T410" s="151">
        <v>0</v>
      </c>
      <c r="U410" s="151">
        <v>5</v>
      </c>
      <c r="V410" s="153">
        <v>2</v>
      </c>
      <c r="W410" s="151">
        <v>1</v>
      </c>
      <c r="X410" s="151">
        <v>0</v>
      </c>
      <c r="Y410" s="151">
        <v>13</v>
      </c>
      <c r="Z410" s="141">
        <v>19</v>
      </c>
      <c r="AA410" s="151">
        <v>0</v>
      </c>
      <c r="AB410" s="151">
        <v>0</v>
      </c>
      <c r="AC410" s="151">
        <v>0</v>
      </c>
      <c r="AD410" s="151">
        <v>0</v>
      </c>
      <c r="AE410" s="154" t="s">
        <v>69</v>
      </c>
      <c r="AF410" s="154" t="s">
        <v>210</v>
      </c>
      <c r="AG410" s="151">
        <v>0</v>
      </c>
      <c r="AH410" s="155">
        <v>23890</v>
      </c>
      <c r="AI410" s="151">
        <v>0</v>
      </c>
      <c r="AJ410" s="151">
        <v>1</v>
      </c>
      <c r="AK410" s="151"/>
      <c r="AL410" s="155">
        <v>23890</v>
      </c>
      <c r="AM410" s="154">
        <v>0</v>
      </c>
      <c r="AN410" s="144">
        <v>1</v>
      </c>
      <c r="AO410" s="144">
        <v>1</v>
      </c>
      <c r="AP410" s="154">
        <v>0</v>
      </c>
      <c r="AQ410" s="154">
        <v>6000</v>
      </c>
      <c r="AR410" s="87">
        <v>0</v>
      </c>
      <c r="AS410" s="154">
        <v>2</v>
      </c>
      <c r="AT410" s="154">
        <v>0</v>
      </c>
      <c r="AU410" s="154">
        <v>0</v>
      </c>
      <c r="AV410" s="154">
        <v>0</v>
      </c>
      <c r="AW410" s="155">
        <v>0</v>
      </c>
      <c r="AX410" s="21">
        <v>0</v>
      </c>
      <c r="AY410" s="60"/>
      <c r="AZ410" s="59"/>
    </row>
    <row r="411" spans="1:52" s="61" customFormat="1" ht="13.2">
      <c r="A411" s="151">
        <v>23891</v>
      </c>
      <c r="B411" s="151" t="s">
        <v>693</v>
      </c>
      <c r="C411" s="152" t="s">
        <v>694</v>
      </c>
      <c r="D411" s="151">
        <v>503</v>
      </c>
      <c r="E411" s="151">
        <v>5</v>
      </c>
      <c r="F411" s="151">
        <v>0</v>
      </c>
      <c r="G411" s="151">
        <v>1</v>
      </c>
      <c r="H411" s="151">
        <v>1</v>
      </c>
      <c r="I411" s="83">
        <v>1</v>
      </c>
      <c r="J411" s="151">
        <v>100000</v>
      </c>
      <c r="K411" s="151">
        <v>0</v>
      </c>
      <c r="L411" s="151">
        <v>100000</v>
      </c>
      <c r="M411" s="151">
        <v>1</v>
      </c>
      <c r="N411" s="151">
        <v>1</v>
      </c>
      <c r="O411" s="151">
        <v>0</v>
      </c>
      <c r="P411" s="151">
        <v>0</v>
      </c>
      <c r="Q411" s="151">
        <v>0</v>
      </c>
      <c r="R411" s="151">
        <v>0</v>
      </c>
      <c r="S411" s="151">
        <v>0</v>
      </c>
      <c r="T411" s="151">
        <v>0</v>
      </c>
      <c r="U411" s="151">
        <v>5</v>
      </c>
      <c r="V411" s="153">
        <v>2</v>
      </c>
      <c r="W411" s="151">
        <v>1</v>
      </c>
      <c r="X411" s="151">
        <v>0</v>
      </c>
      <c r="Y411" s="151">
        <v>13</v>
      </c>
      <c r="Z411" s="141">
        <v>20</v>
      </c>
      <c r="AA411" s="151">
        <v>0</v>
      </c>
      <c r="AB411" s="151">
        <v>0</v>
      </c>
      <c r="AC411" s="151">
        <v>0</v>
      </c>
      <c r="AD411" s="151">
        <v>0</v>
      </c>
      <c r="AE411" s="154" t="s">
        <v>69</v>
      </c>
      <c r="AF411" s="154" t="s">
        <v>210</v>
      </c>
      <c r="AG411" s="151">
        <v>0</v>
      </c>
      <c r="AH411" s="155">
        <v>23891</v>
      </c>
      <c r="AI411" s="151">
        <v>0</v>
      </c>
      <c r="AJ411" s="151">
        <v>1</v>
      </c>
      <c r="AK411" s="151"/>
      <c r="AL411" s="155">
        <v>23891</v>
      </c>
      <c r="AM411" s="154">
        <v>0</v>
      </c>
      <c r="AN411" s="144">
        <v>1</v>
      </c>
      <c r="AO411" s="144">
        <v>1</v>
      </c>
      <c r="AP411" s="154">
        <v>0</v>
      </c>
      <c r="AQ411" s="154">
        <v>6000</v>
      </c>
      <c r="AR411" s="145">
        <v>0</v>
      </c>
      <c r="AS411" s="154">
        <v>2</v>
      </c>
      <c r="AT411" s="154">
        <v>1</v>
      </c>
      <c r="AU411" s="154">
        <v>0</v>
      </c>
      <c r="AV411" s="154">
        <v>0</v>
      </c>
      <c r="AW411" s="155">
        <v>0</v>
      </c>
      <c r="AX411" s="21">
        <v>1</v>
      </c>
      <c r="AY411" s="60"/>
      <c r="AZ411" s="59"/>
    </row>
    <row r="412" spans="1:52" s="61" customFormat="1" ht="13.2">
      <c r="A412" s="151">
        <v>23892</v>
      </c>
      <c r="B412" s="151" t="s">
        <v>695</v>
      </c>
      <c r="C412" s="152" t="s">
        <v>696</v>
      </c>
      <c r="D412" s="151">
        <v>503</v>
      </c>
      <c r="E412" s="151">
        <v>4</v>
      </c>
      <c r="F412" s="151">
        <v>0</v>
      </c>
      <c r="G412" s="151">
        <v>1</v>
      </c>
      <c r="H412" s="151">
        <v>1</v>
      </c>
      <c r="I412" s="83">
        <v>1</v>
      </c>
      <c r="J412" s="151">
        <v>100000</v>
      </c>
      <c r="K412" s="151">
        <v>0</v>
      </c>
      <c r="L412" s="151">
        <v>100000</v>
      </c>
      <c r="M412" s="151">
        <v>1</v>
      </c>
      <c r="N412" s="151">
        <v>1</v>
      </c>
      <c r="O412" s="151">
        <v>0</v>
      </c>
      <c r="P412" s="151">
        <v>0</v>
      </c>
      <c r="Q412" s="151">
        <v>0</v>
      </c>
      <c r="R412" s="151">
        <v>0</v>
      </c>
      <c r="S412" s="151">
        <v>0</v>
      </c>
      <c r="T412" s="151">
        <v>0</v>
      </c>
      <c r="U412" s="151">
        <v>5</v>
      </c>
      <c r="V412" s="153">
        <v>2</v>
      </c>
      <c r="W412" s="151">
        <v>1</v>
      </c>
      <c r="X412" s="151">
        <v>0</v>
      </c>
      <c r="Y412" s="151">
        <v>13</v>
      </c>
      <c r="Z412" s="141">
        <v>21</v>
      </c>
      <c r="AA412" s="151">
        <v>0</v>
      </c>
      <c r="AB412" s="151">
        <v>0</v>
      </c>
      <c r="AC412" s="151">
        <v>0</v>
      </c>
      <c r="AD412" s="151">
        <v>0</v>
      </c>
      <c r="AE412" s="154" t="s">
        <v>69</v>
      </c>
      <c r="AF412" s="154" t="s">
        <v>210</v>
      </c>
      <c r="AG412" s="151">
        <v>0</v>
      </c>
      <c r="AH412" s="155">
        <v>23892</v>
      </c>
      <c r="AI412" s="151">
        <v>0</v>
      </c>
      <c r="AJ412" s="151">
        <v>1</v>
      </c>
      <c r="AK412" s="151"/>
      <c r="AL412" s="155">
        <v>23892</v>
      </c>
      <c r="AM412" s="154">
        <v>0</v>
      </c>
      <c r="AN412" s="144">
        <v>1</v>
      </c>
      <c r="AO412" s="144">
        <v>1</v>
      </c>
      <c r="AP412" s="154">
        <v>0</v>
      </c>
      <c r="AQ412" s="154">
        <v>6000</v>
      </c>
      <c r="AR412" s="87">
        <v>0</v>
      </c>
      <c r="AS412" s="154">
        <v>2</v>
      </c>
      <c r="AT412" s="154">
        <v>0</v>
      </c>
      <c r="AU412" s="154">
        <v>0</v>
      </c>
      <c r="AV412" s="154">
        <v>0</v>
      </c>
      <c r="AW412" s="155">
        <v>0</v>
      </c>
      <c r="AX412" s="21">
        <v>0</v>
      </c>
      <c r="AY412" s="60"/>
      <c r="AZ412" s="59"/>
    </row>
    <row r="413" spans="1:52" s="61" customFormat="1" ht="13.2">
      <c r="A413" s="151">
        <v>23893</v>
      </c>
      <c r="B413" s="151" t="s">
        <v>697</v>
      </c>
      <c r="C413" s="152" t="s">
        <v>678</v>
      </c>
      <c r="D413" s="151">
        <v>503</v>
      </c>
      <c r="E413" s="151">
        <v>5</v>
      </c>
      <c r="F413" s="151">
        <v>0</v>
      </c>
      <c r="G413" s="151">
        <v>1</v>
      </c>
      <c r="H413" s="151">
        <v>1</v>
      </c>
      <c r="I413" s="83">
        <v>1</v>
      </c>
      <c r="J413" s="151">
        <v>100000</v>
      </c>
      <c r="K413" s="151">
        <v>0</v>
      </c>
      <c r="L413" s="151">
        <v>100000</v>
      </c>
      <c r="M413" s="151">
        <v>1</v>
      </c>
      <c r="N413" s="151">
        <v>1</v>
      </c>
      <c r="O413" s="151">
        <v>0</v>
      </c>
      <c r="P413" s="151">
        <v>0</v>
      </c>
      <c r="Q413" s="151">
        <v>0</v>
      </c>
      <c r="R413" s="151">
        <v>0</v>
      </c>
      <c r="S413" s="151">
        <v>0</v>
      </c>
      <c r="T413" s="151">
        <v>0</v>
      </c>
      <c r="U413" s="151">
        <v>5</v>
      </c>
      <c r="V413" s="153">
        <v>2</v>
      </c>
      <c r="W413" s="151">
        <v>1</v>
      </c>
      <c r="X413" s="151">
        <v>0</v>
      </c>
      <c r="Y413" s="151">
        <v>13</v>
      </c>
      <c r="Z413" s="141">
        <v>0</v>
      </c>
      <c r="AA413" s="151">
        <v>0</v>
      </c>
      <c r="AB413" s="151">
        <v>0</v>
      </c>
      <c r="AC413" s="151">
        <v>0</v>
      </c>
      <c r="AD413" s="151">
        <v>0</v>
      </c>
      <c r="AE413" s="154" t="s">
        <v>69</v>
      </c>
      <c r="AF413" s="154" t="s">
        <v>210</v>
      </c>
      <c r="AG413" s="151">
        <v>0</v>
      </c>
      <c r="AH413" s="155">
        <v>23893</v>
      </c>
      <c r="AI413" s="151">
        <v>0</v>
      </c>
      <c r="AJ413" s="151">
        <v>1</v>
      </c>
      <c r="AK413" s="151"/>
      <c r="AL413" s="155">
        <v>23893</v>
      </c>
      <c r="AM413" s="154">
        <v>0</v>
      </c>
      <c r="AN413" s="144">
        <v>1</v>
      </c>
      <c r="AO413" s="144">
        <v>1</v>
      </c>
      <c r="AP413" s="154">
        <v>0</v>
      </c>
      <c r="AQ413" s="154">
        <v>6000</v>
      </c>
      <c r="AR413" s="145">
        <v>0</v>
      </c>
      <c r="AS413" s="154">
        <v>2</v>
      </c>
      <c r="AT413" s="154">
        <v>1</v>
      </c>
      <c r="AU413" s="154">
        <v>0</v>
      </c>
      <c r="AV413" s="154">
        <v>0</v>
      </c>
      <c r="AW413" s="155">
        <v>0</v>
      </c>
      <c r="AX413" s="21">
        <v>1</v>
      </c>
      <c r="AY413" s="60"/>
      <c r="AZ413" s="59"/>
    </row>
    <row r="414" spans="1:52" s="61" customFormat="1" ht="13.2">
      <c r="A414" s="151">
        <v>23894</v>
      </c>
      <c r="B414" s="151" t="s">
        <v>698</v>
      </c>
      <c r="C414" s="152" t="s">
        <v>699</v>
      </c>
      <c r="D414" s="151">
        <v>503</v>
      </c>
      <c r="E414" s="151">
        <v>5</v>
      </c>
      <c r="F414" s="151">
        <v>0</v>
      </c>
      <c r="G414" s="151">
        <v>1</v>
      </c>
      <c r="H414" s="151">
        <v>1</v>
      </c>
      <c r="I414" s="83">
        <v>1</v>
      </c>
      <c r="J414" s="151">
        <v>100000</v>
      </c>
      <c r="K414" s="151">
        <v>0</v>
      </c>
      <c r="L414" s="151">
        <v>100000</v>
      </c>
      <c r="M414" s="151">
        <v>1</v>
      </c>
      <c r="N414" s="151">
        <v>1</v>
      </c>
      <c r="O414" s="151">
        <v>0</v>
      </c>
      <c r="P414" s="151">
        <v>0</v>
      </c>
      <c r="Q414" s="151">
        <v>0</v>
      </c>
      <c r="R414" s="151">
        <v>0</v>
      </c>
      <c r="S414" s="151">
        <v>0</v>
      </c>
      <c r="T414" s="151">
        <v>0</v>
      </c>
      <c r="U414" s="151">
        <v>5</v>
      </c>
      <c r="V414" s="153">
        <v>2</v>
      </c>
      <c r="W414" s="151">
        <v>1</v>
      </c>
      <c r="X414" s="151">
        <v>0</v>
      </c>
      <c r="Y414" s="151">
        <v>13</v>
      </c>
      <c r="Z414" s="141">
        <v>0</v>
      </c>
      <c r="AA414" s="151">
        <v>0</v>
      </c>
      <c r="AB414" s="151">
        <v>0</v>
      </c>
      <c r="AC414" s="151">
        <v>0</v>
      </c>
      <c r="AD414" s="151">
        <v>0</v>
      </c>
      <c r="AE414" s="154" t="s">
        <v>69</v>
      </c>
      <c r="AF414" s="154" t="s">
        <v>210</v>
      </c>
      <c r="AG414" s="151">
        <v>0</v>
      </c>
      <c r="AH414" s="155">
        <v>23894</v>
      </c>
      <c r="AI414" s="151">
        <v>0</v>
      </c>
      <c r="AJ414" s="151">
        <v>1</v>
      </c>
      <c r="AK414" s="151"/>
      <c r="AL414" s="155">
        <v>23894</v>
      </c>
      <c r="AM414" s="154">
        <v>0</v>
      </c>
      <c r="AN414" s="144">
        <v>1</v>
      </c>
      <c r="AO414" s="144">
        <v>1</v>
      </c>
      <c r="AP414" s="154">
        <v>0</v>
      </c>
      <c r="AQ414" s="154">
        <v>6000</v>
      </c>
      <c r="AR414" s="87">
        <v>0</v>
      </c>
      <c r="AS414" s="154">
        <v>2</v>
      </c>
      <c r="AT414" s="154">
        <v>1</v>
      </c>
      <c r="AU414" s="154">
        <v>0</v>
      </c>
      <c r="AV414" s="154">
        <v>0</v>
      </c>
      <c r="AW414" s="155">
        <v>0</v>
      </c>
      <c r="AX414" s="21">
        <v>1</v>
      </c>
      <c r="AY414" s="60"/>
      <c r="AZ414" s="59"/>
    </row>
    <row r="415" spans="1:52" s="61" customFormat="1" ht="13.2">
      <c r="A415" s="151">
        <v>23895</v>
      </c>
      <c r="B415" s="151" t="s">
        <v>700</v>
      </c>
      <c r="C415" s="152" t="s">
        <v>701</v>
      </c>
      <c r="D415" s="151">
        <v>503</v>
      </c>
      <c r="E415" s="151">
        <v>5</v>
      </c>
      <c r="F415" s="151">
        <v>0</v>
      </c>
      <c r="G415" s="151">
        <v>1</v>
      </c>
      <c r="H415" s="151">
        <v>1</v>
      </c>
      <c r="I415" s="83">
        <v>1</v>
      </c>
      <c r="J415" s="151">
        <v>100000</v>
      </c>
      <c r="K415" s="151">
        <v>0</v>
      </c>
      <c r="L415" s="151">
        <v>100000</v>
      </c>
      <c r="M415" s="151">
        <v>1</v>
      </c>
      <c r="N415" s="151">
        <v>1</v>
      </c>
      <c r="O415" s="151">
        <v>0</v>
      </c>
      <c r="P415" s="151">
        <v>0</v>
      </c>
      <c r="Q415" s="151">
        <v>0</v>
      </c>
      <c r="R415" s="151">
        <v>0</v>
      </c>
      <c r="S415" s="151">
        <v>0</v>
      </c>
      <c r="T415" s="151">
        <v>0</v>
      </c>
      <c r="U415" s="151">
        <v>5</v>
      </c>
      <c r="V415" s="153">
        <v>2</v>
      </c>
      <c r="W415" s="151">
        <v>1</v>
      </c>
      <c r="X415" s="151">
        <v>0</v>
      </c>
      <c r="Y415" s="151">
        <v>13</v>
      </c>
      <c r="Z415" s="141">
        <v>10</v>
      </c>
      <c r="AA415" s="151">
        <v>0</v>
      </c>
      <c r="AB415" s="151">
        <v>0</v>
      </c>
      <c r="AC415" s="151">
        <v>0</v>
      </c>
      <c r="AD415" s="151">
        <v>0</v>
      </c>
      <c r="AE415" s="154" t="s">
        <v>69</v>
      </c>
      <c r="AF415" s="154" t="s">
        <v>210</v>
      </c>
      <c r="AG415" s="151">
        <v>0</v>
      </c>
      <c r="AH415" s="155">
        <v>23895</v>
      </c>
      <c r="AI415" s="151">
        <v>0</v>
      </c>
      <c r="AJ415" s="151">
        <v>1</v>
      </c>
      <c r="AK415" s="151"/>
      <c r="AL415" s="155">
        <v>23895</v>
      </c>
      <c r="AM415" s="154">
        <v>0</v>
      </c>
      <c r="AN415" s="144">
        <v>1</v>
      </c>
      <c r="AO415" s="144">
        <v>1</v>
      </c>
      <c r="AP415" s="154">
        <v>0</v>
      </c>
      <c r="AQ415" s="154">
        <v>6000</v>
      </c>
      <c r="AR415" s="145">
        <v>0</v>
      </c>
      <c r="AS415" s="154">
        <v>2</v>
      </c>
      <c r="AT415" s="154">
        <v>1</v>
      </c>
      <c r="AU415" s="154">
        <v>0</v>
      </c>
      <c r="AV415" s="154">
        <v>0</v>
      </c>
      <c r="AW415" s="155">
        <v>0</v>
      </c>
      <c r="AX415" s="21">
        <v>1</v>
      </c>
      <c r="AY415" s="60"/>
      <c r="AZ415" s="59"/>
    </row>
    <row r="416" spans="1:52" s="61" customFormat="1" ht="13.2">
      <c r="A416" s="151">
        <v>23896</v>
      </c>
      <c r="B416" s="151" t="s">
        <v>702</v>
      </c>
      <c r="C416" s="152" t="s">
        <v>703</v>
      </c>
      <c r="D416" s="151">
        <v>503</v>
      </c>
      <c r="E416" s="151">
        <v>5</v>
      </c>
      <c r="F416" s="151">
        <v>0</v>
      </c>
      <c r="G416" s="151">
        <v>1</v>
      </c>
      <c r="H416" s="151">
        <v>1</v>
      </c>
      <c r="I416" s="83">
        <v>1</v>
      </c>
      <c r="J416" s="151">
        <v>100000</v>
      </c>
      <c r="K416" s="151">
        <v>0</v>
      </c>
      <c r="L416" s="151">
        <v>100000</v>
      </c>
      <c r="M416" s="151">
        <v>1</v>
      </c>
      <c r="N416" s="151">
        <v>1</v>
      </c>
      <c r="O416" s="151">
        <v>0</v>
      </c>
      <c r="P416" s="151">
        <v>0</v>
      </c>
      <c r="Q416" s="151">
        <v>0</v>
      </c>
      <c r="R416" s="151">
        <v>0</v>
      </c>
      <c r="S416" s="151">
        <v>0</v>
      </c>
      <c r="T416" s="151">
        <v>0</v>
      </c>
      <c r="U416" s="151">
        <v>5</v>
      </c>
      <c r="V416" s="153">
        <v>2</v>
      </c>
      <c r="W416" s="151">
        <v>1</v>
      </c>
      <c r="X416" s="151">
        <v>0</v>
      </c>
      <c r="Y416" s="151">
        <v>13</v>
      </c>
      <c r="Z416" s="141">
        <v>22</v>
      </c>
      <c r="AA416" s="151">
        <v>0</v>
      </c>
      <c r="AB416" s="151">
        <v>0</v>
      </c>
      <c r="AC416" s="151">
        <v>0</v>
      </c>
      <c r="AD416" s="151">
        <v>0</v>
      </c>
      <c r="AE416" s="154" t="s">
        <v>69</v>
      </c>
      <c r="AF416" s="154" t="s">
        <v>210</v>
      </c>
      <c r="AG416" s="151">
        <v>0</v>
      </c>
      <c r="AH416" s="155">
        <v>23896</v>
      </c>
      <c r="AI416" s="151">
        <v>0</v>
      </c>
      <c r="AJ416" s="151">
        <v>1</v>
      </c>
      <c r="AK416" s="151"/>
      <c r="AL416" s="155">
        <v>23896</v>
      </c>
      <c r="AM416" s="154">
        <v>0</v>
      </c>
      <c r="AN416" s="144">
        <v>1</v>
      </c>
      <c r="AO416" s="144">
        <v>1</v>
      </c>
      <c r="AP416" s="154">
        <v>0</v>
      </c>
      <c r="AQ416" s="154">
        <v>6000</v>
      </c>
      <c r="AR416" s="87">
        <v>0</v>
      </c>
      <c r="AS416" s="154">
        <v>2</v>
      </c>
      <c r="AT416" s="154">
        <v>1</v>
      </c>
      <c r="AU416" s="154">
        <v>0</v>
      </c>
      <c r="AV416" s="154">
        <v>0</v>
      </c>
      <c r="AW416" s="155">
        <v>0</v>
      </c>
      <c r="AX416" s="21">
        <v>1</v>
      </c>
      <c r="AY416" s="60"/>
      <c r="AZ416" s="59"/>
    </row>
    <row r="417" spans="1:52" s="61" customFormat="1" ht="13.2">
      <c r="A417" s="151">
        <v>23897</v>
      </c>
      <c r="B417" s="151" t="s">
        <v>704</v>
      </c>
      <c r="C417" s="152" t="s">
        <v>705</v>
      </c>
      <c r="D417" s="151">
        <v>503</v>
      </c>
      <c r="E417" s="151">
        <v>5</v>
      </c>
      <c r="F417" s="151">
        <v>0</v>
      </c>
      <c r="G417" s="151">
        <v>1</v>
      </c>
      <c r="H417" s="151">
        <v>1</v>
      </c>
      <c r="I417" s="83">
        <v>1</v>
      </c>
      <c r="J417" s="151">
        <v>100000</v>
      </c>
      <c r="K417" s="151">
        <v>0</v>
      </c>
      <c r="L417" s="151">
        <v>100000</v>
      </c>
      <c r="M417" s="151">
        <v>1</v>
      </c>
      <c r="N417" s="151">
        <v>1</v>
      </c>
      <c r="O417" s="151">
        <v>0</v>
      </c>
      <c r="P417" s="151">
        <v>0</v>
      </c>
      <c r="Q417" s="151">
        <v>0</v>
      </c>
      <c r="R417" s="151">
        <v>0</v>
      </c>
      <c r="S417" s="151">
        <v>0</v>
      </c>
      <c r="T417" s="151">
        <v>0</v>
      </c>
      <c r="U417" s="151">
        <v>5</v>
      </c>
      <c r="V417" s="153">
        <v>2</v>
      </c>
      <c r="W417" s="151">
        <v>1</v>
      </c>
      <c r="X417" s="151">
        <v>0</v>
      </c>
      <c r="Y417" s="151">
        <v>13</v>
      </c>
      <c r="Z417" s="141">
        <v>16</v>
      </c>
      <c r="AA417" s="151">
        <v>0</v>
      </c>
      <c r="AB417" s="151">
        <v>0</v>
      </c>
      <c r="AC417" s="151">
        <v>0</v>
      </c>
      <c r="AD417" s="151">
        <v>0</v>
      </c>
      <c r="AE417" s="154" t="s">
        <v>69</v>
      </c>
      <c r="AF417" s="154" t="s">
        <v>210</v>
      </c>
      <c r="AG417" s="151">
        <v>0</v>
      </c>
      <c r="AH417" s="155">
        <v>23897</v>
      </c>
      <c r="AI417" s="151">
        <v>0</v>
      </c>
      <c r="AJ417" s="151">
        <v>1</v>
      </c>
      <c r="AK417" s="151"/>
      <c r="AL417" s="155">
        <v>23897</v>
      </c>
      <c r="AM417" s="154">
        <v>0</v>
      </c>
      <c r="AN417" s="144">
        <v>1</v>
      </c>
      <c r="AO417" s="144">
        <v>1</v>
      </c>
      <c r="AP417" s="154">
        <v>0</v>
      </c>
      <c r="AQ417" s="154">
        <v>6000</v>
      </c>
      <c r="AR417" s="145">
        <v>0</v>
      </c>
      <c r="AS417" s="154">
        <v>2</v>
      </c>
      <c r="AT417" s="154">
        <v>1</v>
      </c>
      <c r="AU417" s="154">
        <v>0</v>
      </c>
      <c r="AV417" s="154">
        <v>0</v>
      </c>
      <c r="AW417" s="155">
        <v>0</v>
      </c>
      <c r="AX417" s="21">
        <v>1</v>
      </c>
      <c r="AY417" s="60"/>
      <c r="AZ417" s="59"/>
    </row>
    <row r="418" spans="1:52" s="26" customFormat="1" ht="13.2">
      <c r="A418" s="8">
        <v>23898</v>
      </c>
      <c r="B418" s="21" t="s">
        <v>706</v>
      </c>
      <c r="C418" s="7" t="s">
        <v>707</v>
      </c>
      <c r="D418" s="8">
        <v>1300</v>
      </c>
      <c r="E418" s="8">
        <v>3</v>
      </c>
      <c r="F418" s="8">
        <v>1</v>
      </c>
      <c r="G418" s="8">
        <v>1</v>
      </c>
      <c r="H418" s="8">
        <v>1</v>
      </c>
      <c r="I418" s="8">
        <v>0</v>
      </c>
      <c r="J418" s="8">
        <v>10</v>
      </c>
      <c r="K418" s="8">
        <v>0</v>
      </c>
      <c r="L418" s="8">
        <v>10</v>
      </c>
      <c r="M418" s="8">
        <v>999</v>
      </c>
      <c r="N418" s="21">
        <v>1</v>
      </c>
      <c r="O418" s="21">
        <v>0</v>
      </c>
      <c r="P418" s="21">
        <v>0</v>
      </c>
      <c r="Q418" s="21">
        <v>0</v>
      </c>
      <c r="R418" s="21">
        <v>0</v>
      </c>
      <c r="S418" s="21">
        <v>0</v>
      </c>
      <c r="T418" s="21">
        <v>0</v>
      </c>
      <c r="U418" s="21">
        <v>5</v>
      </c>
      <c r="V418" s="21">
        <v>2</v>
      </c>
      <c r="W418" s="21">
        <v>1</v>
      </c>
      <c r="X418" s="21">
        <v>0</v>
      </c>
      <c r="Y418" s="21">
        <v>98</v>
      </c>
      <c r="Z418" s="21">
        <v>100</v>
      </c>
      <c r="AA418" s="21">
        <v>0</v>
      </c>
      <c r="AB418" s="21">
        <v>0</v>
      </c>
      <c r="AC418" s="21">
        <v>0</v>
      </c>
      <c r="AD418" s="21">
        <v>0</v>
      </c>
      <c r="AE418" s="21" t="s">
        <v>69</v>
      </c>
      <c r="AF418" s="21"/>
      <c r="AG418" s="8">
        <v>0</v>
      </c>
      <c r="AH418" s="8">
        <v>90017</v>
      </c>
      <c r="AI418" s="21">
        <v>0</v>
      </c>
      <c r="AJ418" s="21">
        <v>2</v>
      </c>
      <c r="AK418" s="21"/>
      <c r="AL418" s="21">
        <v>90017</v>
      </c>
      <c r="AM418" s="21">
        <v>0</v>
      </c>
      <c r="AN418" s="21">
        <v>1</v>
      </c>
      <c r="AO418" s="21">
        <v>1</v>
      </c>
      <c r="AP418" s="21">
        <v>0</v>
      </c>
      <c r="AQ418" s="23">
        <v>0</v>
      </c>
      <c r="AR418" s="24">
        <v>186</v>
      </c>
      <c r="AS418" s="21">
        <v>0</v>
      </c>
      <c r="AT418" s="21">
        <v>0</v>
      </c>
      <c r="AU418" s="21">
        <v>0</v>
      </c>
      <c r="AV418" s="21">
        <v>0</v>
      </c>
      <c r="AW418" s="21">
        <v>0</v>
      </c>
      <c r="AX418" s="21">
        <v>0</v>
      </c>
    </row>
    <row r="419" spans="1:52" s="9" customFormat="1" ht="13.2">
      <c r="A419" s="8">
        <v>23899</v>
      </c>
      <c r="B419" s="21" t="s">
        <v>708</v>
      </c>
      <c r="C419" s="7" t="s">
        <v>709</v>
      </c>
      <c r="D419" s="8">
        <v>1300</v>
      </c>
      <c r="E419" s="8">
        <v>3</v>
      </c>
      <c r="F419" s="8">
        <v>1</v>
      </c>
      <c r="G419" s="8">
        <v>1</v>
      </c>
      <c r="H419" s="8">
        <v>1</v>
      </c>
      <c r="I419" s="8">
        <v>0</v>
      </c>
      <c r="J419" s="8">
        <v>10</v>
      </c>
      <c r="K419" s="8">
        <v>0</v>
      </c>
      <c r="L419" s="8">
        <v>10</v>
      </c>
      <c r="M419" s="8">
        <v>999</v>
      </c>
      <c r="N419" s="21">
        <v>1</v>
      </c>
      <c r="O419" s="21">
        <v>0</v>
      </c>
      <c r="P419" s="21">
        <v>0</v>
      </c>
      <c r="Q419" s="21">
        <v>0</v>
      </c>
      <c r="R419" s="21">
        <v>0</v>
      </c>
      <c r="S419" s="21">
        <v>0</v>
      </c>
      <c r="T419" s="21">
        <v>0</v>
      </c>
      <c r="U419" s="21">
        <v>5</v>
      </c>
      <c r="V419" s="21">
        <v>2</v>
      </c>
      <c r="W419" s="21">
        <v>1</v>
      </c>
      <c r="X419" s="21">
        <v>0</v>
      </c>
      <c r="Y419" s="21">
        <v>98</v>
      </c>
      <c r="Z419" s="21">
        <v>1000</v>
      </c>
      <c r="AA419" s="21">
        <v>0</v>
      </c>
      <c r="AB419" s="21">
        <v>0</v>
      </c>
      <c r="AC419" s="21">
        <v>0</v>
      </c>
      <c r="AD419" s="21">
        <v>0</v>
      </c>
      <c r="AE419" s="21" t="s">
        <v>69</v>
      </c>
      <c r="AF419" s="21"/>
      <c r="AG419" s="8">
        <v>0</v>
      </c>
      <c r="AH419" s="8">
        <v>90017</v>
      </c>
      <c r="AI419" s="21">
        <v>0</v>
      </c>
      <c r="AJ419" s="21">
        <v>2</v>
      </c>
      <c r="AK419" s="21"/>
      <c r="AL419" s="21">
        <v>90017</v>
      </c>
      <c r="AM419" s="21">
        <v>0</v>
      </c>
      <c r="AN419" s="21">
        <v>1</v>
      </c>
      <c r="AO419" s="21">
        <v>1</v>
      </c>
      <c r="AP419" s="21">
        <v>0</v>
      </c>
      <c r="AQ419" s="23">
        <v>0</v>
      </c>
      <c r="AR419" s="24">
        <v>186</v>
      </c>
      <c r="AS419" s="21">
        <v>0</v>
      </c>
      <c r="AT419" s="21">
        <v>0</v>
      </c>
      <c r="AU419" s="21">
        <v>0</v>
      </c>
      <c r="AV419" s="21">
        <v>0</v>
      </c>
      <c r="AW419" s="21">
        <v>0</v>
      </c>
      <c r="AX419" s="21">
        <v>0</v>
      </c>
    </row>
    <row r="420" spans="1:52" s="9" customFormat="1" ht="13.2">
      <c r="A420" s="8">
        <v>23900</v>
      </c>
      <c r="B420" s="21" t="s">
        <v>710</v>
      </c>
      <c r="C420" s="7" t="s">
        <v>711</v>
      </c>
      <c r="D420" s="8">
        <v>1300</v>
      </c>
      <c r="E420" s="8">
        <v>3</v>
      </c>
      <c r="F420" s="8">
        <v>1</v>
      </c>
      <c r="G420" s="8">
        <v>1</v>
      </c>
      <c r="H420" s="8">
        <v>1</v>
      </c>
      <c r="I420" s="8">
        <v>0</v>
      </c>
      <c r="J420" s="8">
        <v>10</v>
      </c>
      <c r="K420" s="8">
        <v>0</v>
      </c>
      <c r="L420" s="8">
        <v>10</v>
      </c>
      <c r="M420" s="8">
        <v>999</v>
      </c>
      <c r="N420" s="21">
        <v>1</v>
      </c>
      <c r="O420" s="21">
        <v>0</v>
      </c>
      <c r="P420" s="21">
        <v>0</v>
      </c>
      <c r="Q420" s="21">
        <v>0</v>
      </c>
      <c r="R420" s="21">
        <v>0</v>
      </c>
      <c r="S420" s="21">
        <v>0</v>
      </c>
      <c r="T420" s="21">
        <v>0</v>
      </c>
      <c r="U420" s="21">
        <v>5</v>
      </c>
      <c r="V420" s="21">
        <v>2</v>
      </c>
      <c r="W420" s="21">
        <v>1</v>
      </c>
      <c r="X420" s="21">
        <v>0</v>
      </c>
      <c r="Y420" s="21">
        <v>98</v>
      </c>
      <c r="Z420" s="21">
        <v>5000</v>
      </c>
      <c r="AA420" s="21">
        <v>0</v>
      </c>
      <c r="AB420" s="21">
        <v>0</v>
      </c>
      <c r="AC420" s="21">
        <v>0</v>
      </c>
      <c r="AD420" s="21">
        <v>0</v>
      </c>
      <c r="AE420" s="21" t="s">
        <v>69</v>
      </c>
      <c r="AF420" s="21"/>
      <c r="AG420" s="8">
        <v>0</v>
      </c>
      <c r="AH420" s="8">
        <v>90017</v>
      </c>
      <c r="AI420" s="21">
        <v>0</v>
      </c>
      <c r="AJ420" s="21">
        <v>2</v>
      </c>
      <c r="AK420" s="21"/>
      <c r="AL420" s="21">
        <v>90017</v>
      </c>
      <c r="AM420" s="21">
        <v>0</v>
      </c>
      <c r="AN420" s="21">
        <v>1</v>
      </c>
      <c r="AO420" s="21">
        <v>1</v>
      </c>
      <c r="AP420" s="21">
        <v>0</v>
      </c>
      <c r="AQ420" s="23">
        <v>0</v>
      </c>
      <c r="AR420" s="24">
        <v>186</v>
      </c>
      <c r="AS420" s="21">
        <v>0</v>
      </c>
      <c r="AT420" s="21">
        <v>0</v>
      </c>
      <c r="AU420" s="21">
        <v>0</v>
      </c>
      <c r="AV420" s="21">
        <v>0</v>
      </c>
      <c r="AW420" s="21">
        <v>0</v>
      </c>
      <c r="AX420" s="21">
        <v>0</v>
      </c>
    </row>
    <row r="421" spans="1:52" s="9" customFormat="1" ht="13.2">
      <c r="A421" s="8">
        <v>23901</v>
      </c>
      <c r="B421" s="21" t="s">
        <v>712</v>
      </c>
      <c r="C421" s="7" t="s">
        <v>713</v>
      </c>
      <c r="D421" s="8">
        <v>1300</v>
      </c>
      <c r="E421" s="8">
        <v>3</v>
      </c>
      <c r="F421" s="8">
        <v>1</v>
      </c>
      <c r="G421" s="8">
        <v>1</v>
      </c>
      <c r="H421" s="8">
        <v>1</v>
      </c>
      <c r="I421" s="8">
        <v>0</v>
      </c>
      <c r="J421" s="8">
        <v>10</v>
      </c>
      <c r="K421" s="8">
        <v>0</v>
      </c>
      <c r="L421" s="8">
        <v>10</v>
      </c>
      <c r="M421" s="8">
        <v>999</v>
      </c>
      <c r="N421" s="21">
        <v>1</v>
      </c>
      <c r="O421" s="21">
        <v>0</v>
      </c>
      <c r="P421" s="21">
        <v>0</v>
      </c>
      <c r="Q421" s="21">
        <v>0</v>
      </c>
      <c r="R421" s="21">
        <v>0</v>
      </c>
      <c r="S421" s="21">
        <v>0</v>
      </c>
      <c r="T421" s="21">
        <v>0</v>
      </c>
      <c r="U421" s="21">
        <v>5</v>
      </c>
      <c r="V421" s="21">
        <v>2</v>
      </c>
      <c r="W421" s="21">
        <v>1</v>
      </c>
      <c r="X421" s="21">
        <v>0</v>
      </c>
      <c r="Y421" s="21">
        <v>98</v>
      </c>
      <c r="Z421" s="21">
        <v>10000</v>
      </c>
      <c r="AA421" s="21">
        <v>0</v>
      </c>
      <c r="AB421" s="21">
        <v>0</v>
      </c>
      <c r="AC421" s="21">
        <v>0</v>
      </c>
      <c r="AD421" s="21">
        <v>0</v>
      </c>
      <c r="AE421" s="21" t="s">
        <v>69</v>
      </c>
      <c r="AF421" s="21"/>
      <c r="AG421" s="8">
        <v>0</v>
      </c>
      <c r="AH421" s="8">
        <v>90017</v>
      </c>
      <c r="AI421" s="21">
        <v>0</v>
      </c>
      <c r="AJ421" s="21">
        <v>2</v>
      </c>
      <c r="AK421" s="21"/>
      <c r="AL421" s="21">
        <v>90017</v>
      </c>
      <c r="AM421" s="21">
        <v>0</v>
      </c>
      <c r="AN421" s="21">
        <v>1</v>
      </c>
      <c r="AO421" s="21">
        <v>1</v>
      </c>
      <c r="AP421" s="21">
        <v>0</v>
      </c>
      <c r="AQ421" s="23">
        <v>0</v>
      </c>
      <c r="AR421" s="24">
        <v>186</v>
      </c>
      <c r="AS421" s="21">
        <v>0</v>
      </c>
      <c r="AT421" s="21">
        <v>0</v>
      </c>
      <c r="AU421" s="21">
        <v>0</v>
      </c>
      <c r="AV421" s="21">
        <v>0</v>
      </c>
      <c r="AW421" s="21">
        <v>0</v>
      </c>
      <c r="AX421" s="21">
        <v>0</v>
      </c>
    </row>
    <row r="422" spans="1:52" s="26" customFormat="1" ht="13.2">
      <c r="A422" s="8">
        <v>23917</v>
      </c>
      <c r="B422" s="141" t="s">
        <v>714</v>
      </c>
      <c r="C422" s="7" t="s">
        <v>715</v>
      </c>
      <c r="D422" s="8">
        <v>505</v>
      </c>
      <c r="E422" s="8">
        <v>5</v>
      </c>
      <c r="F422" s="8">
        <v>0</v>
      </c>
      <c r="G422" s="8">
        <v>1</v>
      </c>
      <c r="H422" s="8">
        <v>1</v>
      </c>
      <c r="I422" s="8">
        <v>1</v>
      </c>
      <c r="J422" s="8">
        <v>100000</v>
      </c>
      <c r="K422" s="8">
        <v>0</v>
      </c>
      <c r="L422" s="8">
        <v>100000</v>
      </c>
      <c r="M422" s="8">
        <v>1</v>
      </c>
      <c r="N422" s="138">
        <v>1</v>
      </c>
      <c r="O422" s="138">
        <v>0</v>
      </c>
      <c r="P422" s="138">
        <v>0</v>
      </c>
      <c r="Q422" s="138">
        <v>0</v>
      </c>
      <c r="R422" s="138">
        <v>0</v>
      </c>
      <c r="S422" s="138">
        <v>0</v>
      </c>
      <c r="T422" s="138">
        <v>0</v>
      </c>
      <c r="U422" s="21">
        <v>5</v>
      </c>
      <c r="V422" s="21">
        <v>2</v>
      </c>
      <c r="W422" s="138">
        <v>1</v>
      </c>
      <c r="X422" s="138">
        <v>0</v>
      </c>
      <c r="Y422" s="138">
        <v>51</v>
      </c>
      <c r="Z422" s="21">
        <v>4</v>
      </c>
      <c r="AA422" s="138">
        <v>0</v>
      </c>
      <c r="AB422" s="138">
        <v>0</v>
      </c>
      <c r="AC422" s="138">
        <v>0</v>
      </c>
      <c r="AD422" s="138">
        <v>0</v>
      </c>
      <c r="AE422" s="138" t="s">
        <v>69</v>
      </c>
      <c r="AF422" s="138" t="s">
        <v>210</v>
      </c>
      <c r="AG422" s="8">
        <v>0</v>
      </c>
      <c r="AH422" s="138">
        <v>23917</v>
      </c>
      <c r="AI422" s="138">
        <v>0</v>
      </c>
      <c r="AJ422" s="138">
        <v>1</v>
      </c>
      <c r="AK422" s="138"/>
      <c r="AL422" s="138">
        <v>23917</v>
      </c>
      <c r="AM422" s="138">
        <v>0</v>
      </c>
      <c r="AN422" s="138">
        <v>1</v>
      </c>
      <c r="AO422" s="138">
        <v>1</v>
      </c>
      <c r="AP422" s="21">
        <v>0</v>
      </c>
      <c r="AQ422" s="23">
        <v>6000</v>
      </c>
      <c r="AR422" s="24">
        <v>0</v>
      </c>
      <c r="AS422" s="21">
        <v>5</v>
      </c>
      <c r="AT422" s="21">
        <v>1</v>
      </c>
      <c r="AU422" s="21">
        <v>0</v>
      </c>
      <c r="AV422" s="21">
        <v>0</v>
      </c>
      <c r="AW422" s="21">
        <v>0</v>
      </c>
      <c r="AX422" s="21">
        <v>1</v>
      </c>
    </row>
    <row r="423" spans="1:52" s="26" customFormat="1" ht="13.2">
      <c r="A423" s="8">
        <v>23918</v>
      </c>
      <c r="B423" s="141" t="s">
        <v>716</v>
      </c>
      <c r="C423" s="7" t="s">
        <v>717</v>
      </c>
      <c r="D423" s="8">
        <v>505</v>
      </c>
      <c r="E423" s="8">
        <v>5</v>
      </c>
      <c r="F423" s="8">
        <v>0</v>
      </c>
      <c r="G423" s="8">
        <v>1</v>
      </c>
      <c r="H423" s="8">
        <v>1</v>
      </c>
      <c r="I423" s="8">
        <v>1</v>
      </c>
      <c r="J423" s="8">
        <v>100000</v>
      </c>
      <c r="K423" s="8">
        <v>0</v>
      </c>
      <c r="L423" s="8">
        <v>100000</v>
      </c>
      <c r="M423" s="8">
        <v>1</v>
      </c>
      <c r="N423" s="138">
        <v>1</v>
      </c>
      <c r="O423" s="138">
        <v>0</v>
      </c>
      <c r="P423" s="138">
        <v>0</v>
      </c>
      <c r="Q423" s="138">
        <v>0</v>
      </c>
      <c r="R423" s="138">
        <v>0</v>
      </c>
      <c r="S423" s="138">
        <v>0</v>
      </c>
      <c r="T423" s="138">
        <v>0</v>
      </c>
      <c r="U423" s="138">
        <v>5</v>
      </c>
      <c r="V423" s="21">
        <v>2</v>
      </c>
      <c r="W423" s="138">
        <v>1</v>
      </c>
      <c r="X423" s="138">
        <v>0</v>
      </c>
      <c r="Y423" s="138">
        <v>51</v>
      </c>
      <c r="Z423" s="21">
        <v>5</v>
      </c>
      <c r="AA423" s="138">
        <v>0</v>
      </c>
      <c r="AB423" s="138">
        <v>0</v>
      </c>
      <c r="AC423" s="138">
        <v>0</v>
      </c>
      <c r="AD423" s="138">
        <v>0</v>
      </c>
      <c r="AE423" s="138" t="s">
        <v>69</v>
      </c>
      <c r="AF423" s="138" t="s">
        <v>210</v>
      </c>
      <c r="AG423" s="8">
        <v>0</v>
      </c>
      <c r="AH423" s="138">
        <v>23918</v>
      </c>
      <c r="AI423" s="138">
        <v>0</v>
      </c>
      <c r="AJ423" s="138">
        <v>1</v>
      </c>
      <c r="AK423" s="138"/>
      <c r="AL423" s="138">
        <v>23918</v>
      </c>
      <c r="AM423" s="138">
        <v>0</v>
      </c>
      <c r="AN423" s="138">
        <v>1</v>
      </c>
      <c r="AO423" s="138">
        <v>1</v>
      </c>
      <c r="AP423" s="138">
        <v>0</v>
      </c>
      <c r="AQ423" s="156">
        <v>6000</v>
      </c>
      <c r="AR423" s="24">
        <v>0</v>
      </c>
      <c r="AS423" s="138">
        <v>5</v>
      </c>
      <c r="AT423" s="138">
        <v>1</v>
      </c>
      <c r="AU423" s="138">
        <v>0</v>
      </c>
      <c r="AV423" s="138">
        <v>0</v>
      </c>
      <c r="AW423" s="138">
        <v>0</v>
      </c>
      <c r="AX423" s="21">
        <v>1</v>
      </c>
    </row>
    <row r="424" spans="1:52" s="26" customFormat="1" ht="13.2">
      <c r="A424" s="8">
        <v>23919</v>
      </c>
      <c r="B424" s="138" t="s">
        <v>718</v>
      </c>
      <c r="C424" s="7" t="s">
        <v>719</v>
      </c>
      <c r="D424" s="8">
        <v>509</v>
      </c>
      <c r="E424" s="8">
        <v>5</v>
      </c>
      <c r="F424" s="8">
        <v>0</v>
      </c>
      <c r="G424" s="8">
        <v>1</v>
      </c>
      <c r="H424" s="8">
        <v>1</v>
      </c>
      <c r="I424" s="8">
        <v>1</v>
      </c>
      <c r="J424" s="8">
        <v>100000</v>
      </c>
      <c r="K424" s="8">
        <v>0</v>
      </c>
      <c r="L424" s="8">
        <v>100000</v>
      </c>
      <c r="M424" s="8">
        <v>1</v>
      </c>
      <c r="N424" s="138">
        <v>1</v>
      </c>
      <c r="O424" s="138">
        <v>0</v>
      </c>
      <c r="P424" s="138">
        <v>0</v>
      </c>
      <c r="Q424" s="138">
        <v>0</v>
      </c>
      <c r="R424" s="138">
        <v>0</v>
      </c>
      <c r="S424" s="138">
        <v>0</v>
      </c>
      <c r="T424" s="138">
        <v>0</v>
      </c>
      <c r="U424" s="138">
        <v>5</v>
      </c>
      <c r="V424" s="21">
        <v>2</v>
      </c>
      <c r="W424" s="138">
        <v>1</v>
      </c>
      <c r="X424" s="138">
        <v>0</v>
      </c>
      <c r="Y424" s="138">
        <v>86</v>
      </c>
      <c r="Z424" s="21">
        <v>4</v>
      </c>
      <c r="AA424" s="138">
        <v>0</v>
      </c>
      <c r="AB424" s="138">
        <v>0</v>
      </c>
      <c r="AC424" s="138">
        <v>0</v>
      </c>
      <c r="AD424" s="138">
        <v>0</v>
      </c>
      <c r="AE424" s="138" t="s">
        <v>69</v>
      </c>
      <c r="AF424" s="138" t="s">
        <v>210</v>
      </c>
      <c r="AG424" s="8">
        <v>0</v>
      </c>
      <c r="AH424" s="138">
        <v>23919</v>
      </c>
      <c r="AI424" s="138">
        <v>0</v>
      </c>
      <c r="AJ424" s="138">
        <v>1</v>
      </c>
      <c r="AK424" s="138"/>
      <c r="AL424" s="138">
        <v>23919</v>
      </c>
      <c r="AM424" s="138">
        <v>0</v>
      </c>
      <c r="AN424" s="138">
        <v>1</v>
      </c>
      <c r="AO424" s="138">
        <v>1</v>
      </c>
      <c r="AP424" s="138">
        <v>0</v>
      </c>
      <c r="AQ424" s="156">
        <v>6000</v>
      </c>
      <c r="AR424" s="24">
        <v>0</v>
      </c>
      <c r="AS424" s="138">
        <v>7</v>
      </c>
      <c r="AT424" s="138">
        <v>1</v>
      </c>
      <c r="AU424" s="138">
        <v>0</v>
      </c>
      <c r="AV424" s="138">
        <v>0</v>
      </c>
      <c r="AW424" s="138">
        <v>0</v>
      </c>
      <c r="AX424" s="21">
        <v>1</v>
      </c>
    </row>
    <row r="425" spans="1:52" s="26" customFormat="1" ht="13.2">
      <c r="A425" s="8">
        <v>23920</v>
      </c>
      <c r="B425" s="138" t="s">
        <v>720</v>
      </c>
      <c r="C425" s="7" t="s">
        <v>721</v>
      </c>
      <c r="D425" s="8">
        <v>509</v>
      </c>
      <c r="E425" s="8">
        <v>5</v>
      </c>
      <c r="F425" s="8">
        <v>0</v>
      </c>
      <c r="G425" s="8">
        <v>1</v>
      </c>
      <c r="H425" s="8">
        <v>1</v>
      </c>
      <c r="I425" s="8">
        <v>1</v>
      </c>
      <c r="J425" s="8">
        <v>100000</v>
      </c>
      <c r="K425" s="8">
        <v>0</v>
      </c>
      <c r="L425" s="8">
        <v>100000</v>
      </c>
      <c r="M425" s="8">
        <v>1</v>
      </c>
      <c r="N425" s="138">
        <v>1</v>
      </c>
      <c r="O425" s="138">
        <v>0</v>
      </c>
      <c r="P425" s="138">
        <v>0</v>
      </c>
      <c r="Q425" s="138">
        <v>0</v>
      </c>
      <c r="R425" s="138">
        <v>0</v>
      </c>
      <c r="S425" s="138">
        <v>0</v>
      </c>
      <c r="T425" s="138">
        <v>0</v>
      </c>
      <c r="U425" s="138">
        <v>5</v>
      </c>
      <c r="V425" s="21">
        <v>2</v>
      </c>
      <c r="W425" s="138">
        <v>1</v>
      </c>
      <c r="X425" s="138">
        <v>0</v>
      </c>
      <c r="Y425" s="138">
        <v>86</v>
      </c>
      <c r="Z425" s="21">
        <v>5</v>
      </c>
      <c r="AA425" s="138">
        <v>0</v>
      </c>
      <c r="AB425" s="138">
        <v>0</v>
      </c>
      <c r="AC425" s="138">
        <v>0</v>
      </c>
      <c r="AD425" s="138">
        <v>0</v>
      </c>
      <c r="AE425" s="138" t="s">
        <v>69</v>
      </c>
      <c r="AF425" s="138" t="s">
        <v>210</v>
      </c>
      <c r="AG425" s="8">
        <v>0</v>
      </c>
      <c r="AH425" s="138">
        <v>23468</v>
      </c>
      <c r="AI425" s="138">
        <v>0</v>
      </c>
      <c r="AJ425" s="138">
        <v>1</v>
      </c>
      <c r="AK425" s="138"/>
      <c r="AL425" s="138">
        <v>23468</v>
      </c>
      <c r="AM425" s="138">
        <v>0</v>
      </c>
      <c r="AN425" s="138">
        <v>1</v>
      </c>
      <c r="AO425" s="138">
        <v>1</v>
      </c>
      <c r="AP425" s="138">
        <v>0</v>
      </c>
      <c r="AQ425" s="156">
        <v>6000</v>
      </c>
      <c r="AR425" s="24">
        <v>0</v>
      </c>
      <c r="AS425" s="138">
        <v>7</v>
      </c>
      <c r="AT425" s="138">
        <v>1</v>
      </c>
      <c r="AU425" s="138">
        <v>0</v>
      </c>
      <c r="AV425" s="138">
        <v>0</v>
      </c>
      <c r="AW425" s="138">
        <v>0</v>
      </c>
      <c r="AX425" s="21">
        <v>1</v>
      </c>
    </row>
    <row r="426" spans="1:52" s="26" customFormat="1" ht="13.2">
      <c r="A426" s="8">
        <v>23921</v>
      </c>
      <c r="B426" s="141" t="s">
        <v>722</v>
      </c>
      <c r="C426" s="7" t="s">
        <v>723</v>
      </c>
      <c r="D426" s="8">
        <v>510</v>
      </c>
      <c r="E426" s="8">
        <v>5</v>
      </c>
      <c r="F426" s="8">
        <v>0</v>
      </c>
      <c r="G426" s="8">
        <v>1</v>
      </c>
      <c r="H426" s="8">
        <v>1</v>
      </c>
      <c r="I426" s="8">
        <v>1</v>
      </c>
      <c r="J426" s="8">
        <v>100000</v>
      </c>
      <c r="K426" s="8">
        <v>0</v>
      </c>
      <c r="L426" s="8">
        <v>100000</v>
      </c>
      <c r="M426" s="8">
        <v>1</v>
      </c>
      <c r="N426" s="138">
        <v>1</v>
      </c>
      <c r="O426" s="138">
        <v>0</v>
      </c>
      <c r="P426" s="138">
        <v>0</v>
      </c>
      <c r="Q426" s="138">
        <v>0</v>
      </c>
      <c r="R426" s="138">
        <v>0</v>
      </c>
      <c r="S426" s="138">
        <v>0</v>
      </c>
      <c r="T426" s="138">
        <v>0</v>
      </c>
      <c r="U426" s="138">
        <v>5</v>
      </c>
      <c r="V426" s="21">
        <v>2</v>
      </c>
      <c r="W426" s="138">
        <v>1</v>
      </c>
      <c r="X426" s="138">
        <v>0</v>
      </c>
      <c r="Y426" s="138">
        <v>62</v>
      </c>
      <c r="Z426" s="21">
        <v>4</v>
      </c>
      <c r="AA426" s="138">
        <v>0</v>
      </c>
      <c r="AB426" s="138">
        <v>0</v>
      </c>
      <c r="AC426" s="138">
        <v>0</v>
      </c>
      <c r="AD426" s="138">
        <v>0</v>
      </c>
      <c r="AE426" s="138" t="s">
        <v>69</v>
      </c>
      <c r="AF426" s="138" t="s">
        <v>210</v>
      </c>
      <c r="AG426" s="8">
        <v>0</v>
      </c>
      <c r="AH426" s="138">
        <v>23921</v>
      </c>
      <c r="AI426" s="138">
        <v>0</v>
      </c>
      <c r="AJ426" s="138">
        <v>1</v>
      </c>
      <c r="AK426" s="138"/>
      <c r="AL426" s="138">
        <v>23921</v>
      </c>
      <c r="AM426" s="138">
        <v>0</v>
      </c>
      <c r="AN426" s="21">
        <v>1</v>
      </c>
      <c r="AO426" s="21">
        <v>1</v>
      </c>
      <c r="AP426" s="138">
        <v>0</v>
      </c>
      <c r="AQ426" s="156">
        <v>6000</v>
      </c>
      <c r="AR426" s="24">
        <v>0</v>
      </c>
      <c r="AS426" s="138">
        <v>10</v>
      </c>
      <c r="AT426" s="138">
        <v>1</v>
      </c>
      <c r="AU426" s="138">
        <v>0</v>
      </c>
      <c r="AV426" s="138">
        <v>0</v>
      </c>
      <c r="AW426" s="138">
        <v>0</v>
      </c>
      <c r="AX426" s="21">
        <v>1</v>
      </c>
    </row>
    <row r="427" spans="1:52" s="26" customFormat="1" ht="13.2">
      <c r="A427" s="8">
        <v>23922</v>
      </c>
      <c r="B427" s="141" t="s">
        <v>724</v>
      </c>
      <c r="C427" s="7" t="s">
        <v>725</v>
      </c>
      <c r="D427" s="8">
        <v>510</v>
      </c>
      <c r="E427" s="8">
        <v>5</v>
      </c>
      <c r="F427" s="8">
        <v>0</v>
      </c>
      <c r="G427" s="8">
        <v>1</v>
      </c>
      <c r="H427" s="8">
        <v>1</v>
      </c>
      <c r="I427" s="8">
        <v>1</v>
      </c>
      <c r="J427" s="8">
        <v>100000</v>
      </c>
      <c r="K427" s="8">
        <v>0</v>
      </c>
      <c r="L427" s="8">
        <v>100000</v>
      </c>
      <c r="M427" s="8">
        <v>1</v>
      </c>
      <c r="N427" s="138">
        <v>1</v>
      </c>
      <c r="O427" s="138">
        <v>0</v>
      </c>
      <c r="P427" s="138">
        <v>0</v>
      </c>
      <c r="Q427" s="138">
        <v>0</v>
      </c>
      <c r="R427" s="138">
        <v>0</v>
      </c>
      <c r="S427" s="138">
        <v>0</v>
      </c>
      <c r="T427" s="138">
        <v>0</v>
      </c>
      <c r="U427" s="138">
        <v>5</v>
      </c>
      <c r="V427" s="21">
        <v>2</v>
      </c>
      <c r="W427" s="138">
        <v>1</v>
      </c>
      <c r="X427" s="138">
        <v>0</v>
      </c>
      <c r="Y427" s="138">
        <v>62</v>
      </c>
      <c r="Z427" s="21">
        <v>5</v>
      </c>
      <c r="AA427" s="138">
        <v>0</v>
      </c>
      <c r="AB427" s="138">
        <v>0</v>
      </c>
      <c r="AC427" s="138">
        <v>0</v>
      </c>
      <c r="AD427" s="138">
        <v>0</v>
      </c>
      <c r="AE427" s="138" t="s">
        <v>69</v>
      </c>
      <c r="AF427" s="138" t="s">
        <v>210</v>
      </c>
      <c r="AG427" s="8">
        <v>0</v>
      </c>
      <c r="AH427" s="138">
        <v>23922</v>
      </c>
      <c r="AI427" s="138">
        <v>0</v>
      </c>
      <c r="AJ427" s="138">
        <v>1</v>
      </c>
      <c r="AK427" s="138"/>
      <c r="AL427" s="138">
        <v>23922</v>
      </c>
      <c r="AM427" s="138">
        <v>0</v>
      </c>
      <c r="AN427" s="21">
        <v>1</v>
      </c>
      <c r="AO427" s="21">
        <v>1</v>
      </c>
      <c r="AP427" s="138">
        <v>0</v>
      </c>
      <c r="AQ427" s="156">
        <v>6000</v>
      </c>
      <c r="AR427" s="24">
        <v>0</v>
      </c>
      <c r="AS427" s="138">
        <v>10</v>
      </c>
      <c r="AT427" s="138">
        <v>1</v>
      </c>
      <c r="AU427" s="138">
        <v>0</v>
      </c>
      <c r="AV427" s="138">
        <v>0</v>
      </c>
      <c r="AW427" s="138">
        <v>0</v>
      </c>
      <c r="AX427" s="21">
        <v>1</v>
      </c>
    </row>
    <row r="428" spans="1:52" s="26" customFormat="1" ht="13.2">
      <c r="A428" s="8">
        <v>23923</v>
      </c>
      <c r="B428" s="140" t="s">
        <v>726</v>
      </c>
      <c r="C428" s="7" t="s">
        <v>727</v>
      </c>
      <c r="D428" s="8">
        <v>506</v>
      </c>
      <c r="E428" s="8">
        <v>5</v>
      </c>
      <c r="F428" s="8">
        <v>0</v>
      </c>
      <c r="G428" s="8">
        <v>1</v>
      </c>
      <c r="H428" s="8">
        <v>1</v>
      </c>
      <c r="I428" s="8">
        <v>1</v>
      </c>
      <c r="J428" s="8">
        <v>100000</v>
      </c>
      <c r="K428" s="8">
        <v>0</v>
      </c>
      <c r="L428" s="8">
        <v>100000</v>
      </c>
      <c r="M428" s="8">
        <v>1</v>
      </c>
      <c r="N428" s="138">
        <v>1</v>
      </c>
      <c r="O428" s="138">
        <v>0</v>
      </c>
      <c r="P428" s="138">
        <v>0</v>
      </c>
      <c r="Q428" s="138">
        <v>0</v>
      </c>
      <c r="R428" s="138">
        <v>0</v>
      </c>
      <c r="S428" s="138">
        <v>0</v>
      </c>
      <c r="T428" s="138">
        <v>0</v>
      </c>
      <c r="U428" s="138">
        <v>5</v>
      </c>
      <c r="V428" s="21">
        <v>2</v>
      </c>
      <c r="W428" s="138">
        <v>1</v>
      </c>
      <c r="X428" s="138">
        <v>0</v>
      </c>
      <c r="Y428" s="138">
        <v>52</v>
      </c>
      <c r="Z428" s="21">
        <v>4</v>
      </c>
      <c r="AA428" s="138">
        <v>0</v>
      </c>
      <c r="AB428" s="138">
        <v>0</v>
      </c>
      <c r="AC428" s="138">
        <v>0</v>
      </c>
      <c r="AD428" s="138">
        <v>0</v>
      </c>
      <c r="AE428" s="138" t="s">
        <v>69</v>
      </c>
      <c r="AF428" s="138" t="s">
        <v>210</v>
      </c>
      <c r="AG428" s="8">
        <v>0</v>
      </c>
      <c r="AH428" s="138">
        <v>23923</v>
      </c>
      <c r="AI428" s="138">
        <v>0</v>
      </c>
      <c r="AJ428" s="138">
        <v>1</v>
      </c>
      <c r="AK428" s="138"/>
      <c r="AL428" s="138">
        <v>23923</v>
      </c>
      <c r="AM428" s="138">
        <v>0</v>
      </c>
      <c r="AN428" s="138">
        <v>1</v>
      </c>
      <c r="AO428" s="138">
        <v>1</v>
      </c>
      <c r="AP428" s="138">
        <v>0</v>
      </c>
      <c r="AQ428" s="156">
        <v>6000</v>
      </c>
      <c r="AR428" s="24">
        <v>0</v>
      </c>
      <c r="AS428" s="138">
        <v>8</v>
      </c>
      <c r="AT428" s="138">
        <v>1</v>
      </c>
      <c r="AU428" s="138">
        <v>0</v>
      </c>
      <c r="AV428" s="138">
        <v>0</v>
      </c>
      <c r="AW428" s="138">
        <v>0</v>
      </c>
      <c r="AX428" s="21">
        <v>1</v>
      </c>
    </row>
    <row r="429" spans="1:52" s="26" customFormat="1" ht="13.2">
      <c r="A429" s="8">
        <v>23924</v>
      </c>
      <c r="B429" s="140" t="s">
        <v>728</v>
      </c>
      <c r="C429" s="7" t="s">
        <v>729</v>
      </c>
      <c r="D429" s="8">
        <v>506</v>
      </c>
      <c r="E429" s="8">
        <v>5</v>
      </c>
      <c r="F429" s="8">
        <v>0</v>
      </c>
      <c r="G429" s="8">
        <v>1</v>
      </c>
      <c r="H429" s="8">
        <v>1</v>
      </c>
      <c r="I429" s="8">
        <v>1</v>
      </c>
      <c r="J429" s="8">
        <v>100000</v>
      </c>
      <c r="K429" s="8">
        <v>0</v>
      </c>
      <c r="L429" s="8">
        <v>100000</v>
      </c>
      <c r="M429" s="8">
        <v>1</v>
      </c>
      <c r="N429" s="138">
        <v>1</v>
      </c>
      <c r="O429" s="138">
        <v>0</v>
      </c>
      <c r="P429" s="138">
        <v>0</v>
      </c>
      <c r="Q429" s="138">
        <v>0</v>
      </c>
      <c r="R429" s="138">
        <v>0</v>
      </c>
      <c r="S429" s="138">
        <v>0</v>
      </c>
      <c r="T429" s="138">
        <v>0</v>
      </c>
      <c r="U429" s="138">
        <v>5</v>
      </c>
      <c r="V429" s="21">
        <v>2</v>
      </c>
      <c r="W429" s="138">
        <v>1</v>
      </c>
      <c r="X429" s="138">
        <v>0</v>
      </c>
      <c r="Y429" s="138">
        <v>52</v>
      </c>
      <c r="Z429" s="21">
        <v>5</v>
      </c>
      <c r="AA429" s="138">
        <v>0</v>
      </c>
      <c r="AB429" s="138">
        <v>0</v>
      </c>
      <c r="AC429" s="138">
        <v>0</v>
      </c>
      <c r="AD429" s="138">
        <v>0</v>
      </c>
      <c r="AE429" s="138" t="s">
        <v>69</v>
      </c>
      <c r="AF429" s="138" t="s">
        <v>210</v>
      </c>
      <c r="AG429" s="8">
        <v>0</v>
      </c>
      <c r="AH429" s="138">
        <v>23924</v>
      </c>
      <c r="AI429" s="138">
        <v>0</v>
      </c>
      <c r="AJ429" s="138">
        <v>1</v>
      </c>
      <c r="AK429" s="138"/>
      <c r="AL429" s="138">
        <v>23924</v>
      </c>
      <c r="AM429" s="138">
        <v>0</v>
      </c>
      <c r="AN429" s="138">
        <v>1</v>
      </c>
      <c r="AO429" s="138">
        <v>1</v>
      </c>
      <c r="AP429" s="138">
        <v>0</v>
      </c>
      <c r="AQ429" s="156">
        <v>6000</v>
      </c>
      <c r="AR429" s="24">
        <v>0</v>
      </c>
      <c r="AS429" s="138">
        <v>8</v>
      </c>
      <c r="AT429" s="138">
        <v>1</v>
      </c>
      <c r="AU429" s="138">
        <v>0</v>
      </c>
      <c r="AV429" s="138">
        <v>0</v>
      </c>
      <c r="AW429" s="138">
        <v>0</v>
      </c>
      <c r="AX429" s="21">
        <v>1</v>
      </c>
    </row>
    <row r="430" spans="1:52" s="32" customFormat="1" ht="13.2">
      <c r="A430" s="8">
        <v>23925</v>
      </c>
      <c r="B430" s="83" t="s">
        <v>730</v>
      </c>
      <c r="C430" s="148" t="s">
        <v>731</v>
      </c>
      <c r="D430" s="83">
        <v>504</v>
      </c>
      <c r="E430" s="83">
        <v>5</v>
      </c>
      <c r="F430" s="83">
        <v>0</v>
      </c>
      <c r="G430" s="83">
        <v>1</v>
      </c>
      <c r="H430" s="83">
        <v>1</v>
      </c>
      <c r="I430" s="83">
        <v>1</v>
      </c>
      <c r="J430" s="83">
        <v>100000</v>
      </c>
      <c r="K430" s="83">
        <v>0</v>
      </c>
      <c r="L430" s="83">
        <v>100000</v>
      </c>
      <c r="M430" s="83">
        <v>1</v>
      </c>
      <c r="N430" s="83">
        <v>1</v>
      </c>
      <c r="O430" s="83">
        <v>0</v>
      </c>
      <c r="P430" s="83">
        <v>0</v>
      </c>
      <c r="Q430" s="83">
        <v>0</v>
      </c>
      <c r="R430" s="83">
        <v>0</v>
      </c>
      <c r="S430" s="83">
        <v>0</v>
      </c>
      <c r="T430" s="83">
        <v>0</v>
      </c>
      <c r="U430" s="83">
        <v>5</v>
      </c>
      <c r="V430" s="85">
        <v>2</v>
      </c>
      <c r="W430" s="83">
        <v>1</v>
      </c>
      <c r="X430" s="83">
        <v>0</v>
      </c>
      <c r="Y430" s="83">
        <v>12</v>
      </c>
      <c r="Z430" s="147">
        <v>13</v>
      </c>
      <c r="AA430" s="83">
        <v>0</v>
      </c>
      <c r="AB430" s="83">
        <v>0</v>
      </c>
      <c r="AC430" s="83">
        <v>0</v>
      </c>
      <c r="AD430" s="83">
        <v>0</v>
      </c>
      <c r="AE430" s="86" t="s">
        <v>69</v>
      </c>
      <c r="AF430" s="86" t="s">
        <v>210</v>
      </c>
      <c r="AG430" s="83">
        <v>0</v>
      </c>
      <c r="AH430" s="8">
        <v>23925</v>
      </c>
      <c r="AI430" s="83">
        <v>0</v>
      </c>
      <c r="AJ430" s="83">
        <v>1</v>
      </c>
      <c r="AK430" s="83"/>
      <c r="AL430" s="8">
        <v>23925</v>
      </c>
      <c r="AM430" s="86">
        <v>0</v>
      </c>
      <c r="AN430" s="138">
        <v>1</v>
      </c>
      <c r="AO430" s="21">
        <v>1</v>
      </c>
      <c r="AP430" s="86">
        <v>0</v>
      </c>
      <c r="AQ430" s="86">
        <v>6000</v>
      </c>
      <c r="AR430" s="24">
        <v>0</v>
      </c>
      <c r="AS430" s="86">
        <v>3</v>
      </c>
      <c r="AT430" s="86">
        <v>1</v>
      </c>
      <c r="AU430" s="86">
        <v>0</v>
      </c>
      <c r="AV430" s="86">
        <v>0</v>
      </c>
      <c r="AW430" s="82">
        <v>0</v>
      </c>
      <c r="AX430" s="21">
        <v>1</v>
      </c>
    </row>
    <row r="431" spans="1:52" s="32" customFormat="1" ht="13.2">
      <c r="A431" s="8">
        <v>23926</v>
      </c>
      <c r="B431" s="83" t="s">
        <v>732</v>
      </c>
      <c r="C431" s="148" t="s">
        <v>733</v>
      </c>
      <c r="D431" s="83">
        <v>504</v>
      </c>
      <c r="E431" s="83">
        <v>5</v>
      </c>
      <c r="F431" s="83">
        <v>0</v>
      </c>
      <c r="G431" s="83">
        <v>1</v>
      </c>
      <c r="H431" s="83">
        <v>1</v>
      </c>
      <c r="I431" s="83">
        <v>1</v>
      </c>
      <c r="J431" s="83">
        <v>100000</v>
      </c>
      <c r="K431" s="83">
        <v>0</v>
      </c>
      <c r="L431" s="83">
        <v>100000</v>
      </c>
      <c r="M431" s="83">
        <v>1</v>
      </c>
      <c r="N431" s="83">
        <v>1</v>
      </c>
      <c r="O431" s="83">
        <v>0</v>
      </c>
      <c r="P431" s="83">
        <v>0</v>
      </c>
      <c r="Q431" s="83">
        <v>0</v>
      </c>
      <c r="R431" s="83">
        <v>0</v>
      </c>
      <c r="S431" s="83">
        <v>0</v>
      </c>
      <c r="T431" s="83">
        <v>0</v>
      </c>
      <c r="U431" s="83">
        <v>5</v>
      </c>
      <c r="V431" s="85">
        <v>2</v>
      </c>
      <c r="W431" s="83">
        <v>1</v>
      </c>
      <c r="X431" s="83">
        <v>0</v>
      </c>
      <c r="Y431" s="83">
        <v>12</v>
      </c>
      <c r="Z431" s="147">
        <v>14</v>
      </c>
      <c r="AA431" s="83">
        <v>0</v>
      </c>
      <c r="AB431" s="83">
        <v>0</v>
      </c>
      <c r="AC431" s="83">
        <v>0</v>
      </c>
      <c r="AD431" s="83">
        <v>0</v>
      </c>
      <c r="AE431" s="86" t="s">
        <v>69</v>
      </c>
      <c r="AF431" s="86" t="s">
        <v>210</v>
      </c>
      <c r="AG431" s="83">
        <v>0</v>
      </c>
      <c r="AH431" s="8">
        <v>23926</v>
      </c>
      <c r="AI431" s="83">
        <v>0</v>
      </c>
      <c r="AJ431" s="83">
        <v>1</v>
      </c>
      <c r="AK431" s="83"/>
      <c r="AL431" s="8">
        <v>23926</v>
      </c>
      <c r="AM431" s="86">
        <v>0</v>
      </c>
      <c r="AN431" s="138">
        <v>1</v>
      </c>
      <c r="AO431" s="21">
        <v>1</v>
      </c>
      <c r="AP431" s="86">
        <v>0</v>
      </c>
      <c r="AQ431" s="86">
        <v>6000</v>
      </c>
      <c r="AR431" s="24">
        <v>0</v>
      </c>
      <c r="AS431" s="86">
        <v>3</v>
      </c>
      <c r="AT431" s="86">
        <v>1</v>
      </c>
      <c r="AU431" s="86">
        <v>0</v>
      </c>
      <c r="AV431" s="86">
        <v>0</v>
      </c>
      <c r="AW431" s="82">
        <v>0</v>
      </c>
      <c r="AX431" s="21">
        <v>1</v>
      </c>
    </row>
    <row r="432" spans="1:52" s="32" customFormat="1" ht="13.2">
      <c r="A432" s="8">
        <v>23927</v>
      </c>
      <c r="B432" s="83" t="s">
        <v>734</v>
      </c>
      <c r="C432" s="148" t="s">
        <v>735</v>
      </c>
      <c r="D432" s="83">
        <v>504</v>
      </c>
      <c r="E432" s="83">
        <v>5</v>
      </c>
      <c r="F432" s="83">
        <v>0</v>
      </c>
      <c r="G432" s="83">
        <v>1</v>
      </c>
      <c r="H432" s="83">
        <v>1</v>
      </c>
      <c r="I432" s="83">
        <v>1</v>
      </c>
      <c r="J432" s="83">
        <v>100000</v>
      </c>
      <c r="K432" s="83">
        <v>0</v>
      </c>
      <c r="L432" s="83">
        <v>100000</v>
      </c>
      <c r="M432" s="83">
        <v>1</v>
      </c>
      <c r="N432" s="83">
        <v>1</v>
      </c>
      <c r="O432" s="83">
        <v>0</v>
      </c>
      <c r="P432" s="83">
        <v>0</v>
      </c>
      <c r="Q432" s="83">
        <v>0</v>
      </c>
      <c r="R432" s="83">
        <v>0</v>
      </c>
      <c r="S432" s="83">
        <v>0</v>
      </c>
      <c r="T432" s="83">
        <v>0</v>
      </c>
      <c r="U432" s="83">
        <v>5</v>
      </c>
      <c r="V432" s="85">
        <v>2</v>
      </c>
      <c r="W432" s="83">
        <v>1</v>
      </c>
      <c r="X432" s="83">
        <v>0</v>
      </c>
      <c r="Y432" s="83">
        <v>12</v>
      </c>
      <c r="Z432" s="147">
        <v>15</v>
      </c>
      <c r="AA432" s="83">
        <v>0</v>
      </c>
      <c r="AB432" s="83">
        <v>0</v>
      </c>
      <c r="AC432" s="83">
        <v>0</v>
      </c>
      <c r="AD432" s="83">
        <v>0</v>
      </c>
      <c r="AE432" s="86" t="s">
        <v>69</v>
      </c>
      <c r="AF432" s="86" t="s">
        <v>210</v>
      </c>
      <c r="AG432" s="83">
        <v>0</v>
      </c>
      <c r="AH432" s="8">
        <v>23927</v>
      </c>
      <c r="AI432" s="83">
        <v>0</v>
      </c>
      <c r="AJ432" s="83">
        <v>1</v>
      </c>
      <c r="AK432" s="83"/>
      <c r="AL432" s="8">
        <v>23927</v>
      </c>
      <c r="AM432" s="86">
        <v>0</v>
      </c>
      <c r="AN432" s="138">
        <v>1</v>
      </c>
      <c r="AO432" s="21">
        <v>1</v>
      </c>
      <c r="AP432" s="86">
        <v>0</v>
      </c>
      <c r="AQ432" s="86">
        <v>6000</v>
      </c>
      <c r="AR432" s="24">
        <v>0</v>
      </c>
      <c r="AS432" s="86">
        <v>3</v>
      </c>
      <c r="AT432" s="86">
        <v>1</v>
      </c>
      <c r="AU432" s="86">
        <v>0</v>
      </c>
      <c r="AV432" s="86">
        <v>0</v>
      </c>
      <c r="AW432" s="82">
        <v>0</v>
      </c>
      <c r="AX432" s="21">
        <v>1</v>
      </c>
    </row>
    <row r="433" spans="1:255" s="52" customFormat="1" ht="15.6">
      <c r="A433" s="8">
        <v>23928</v>
      </c>
      <c r="B433" s="141" t="s">
        <v>736</v>
      </c>
      <c r="C433" s="157" t="s">
        <v>737</v>
      </c>
      <c r="D433" s="141">
        <v>507</v>
      </c>
      <c r="E433" s="141">
        <v>5</v>
      </c>
      <c r="F433" s="141">
        <v>0</v>
      </c>
      <c r="G433" s="141">
        <v>1</v>
      </c>
      <c r="H433" s="141">
        <v>1</v>
      </c>
      <c r="I433" s="83">
        <v>1</v>
      </c>
      <c r="J433" s="141">
        <v>100000</v>
      </c>
      <c r="K433" s="141">
        <v>0</v>
      </c>
      <c r="L433" s="141">
        <v>100000</v>
      </c>
      <c r="M433" s="141">
        <v>1</v>
      </c>
      <c r="N433" s="141">
        <v>1</v>
      </c>
      <c r="O433" s="141">
        <v>0</v>
      </c>
      <c r="P433" s="141">
        <v>0</v>
      </c>
      <c r="Q433" s="141">
        <v>0</v>
      </c>
      <c r="R433" s="141">
        <v>0</v>
      </c>
      <c r="S433" s="141">
        <v>0</v>
      </c>
      <c r="T433" s="141">
        <v>0</v>
      </c>
      <c r="U433" s="141">
        <v>5</v>
      </c>
      <c r="V433" s="143">
        <v>2</v>
      </c>
      <c r="W433" s="141">
        <v>1</v>
      </c>
      <c r="X433" s="141">
        <v>0</v>
      </c>
      <c r="Y433" s="141">
        <v>53</v>
      </c>
      <c r="Z433" s="141">
        <v>6</v>
      </c>
      <c r="AA433" s="141">
        <v>0</v>
      </c>
      <c r="AB433" s="141">
        <v>0</v>
      </c>
      <c r="AC433" s="141">
        <v>0</v>
      </c>
      <c r="AD433" s="141">
        <v>0</v>
      </c>
      <c r="AE433" s="144" t="s">
        <v>69</v>
      </c>
      <c r="AF433" s="144" t="s">
        <v>210</v>
      </c>
      <c r="AG433" s="141">
        <v>0</v>
      </c>
      <c r="AH433" s="144">
        <v>23928</v>
      </c>
      <c r="AI433" s="141">
        <v>0</v>
      </c>
      <c r="AJ433" s="141">
        <v>1</v>
      </c>
      <c r="AK433" s="141"/>
      <c r="AL433" s="144">
        <v>23928</v>
      </c>
      <c r="AM433" s="144">
        <v>0</v>
      </c>
      <c r="AN433" s="21">
        <v>1</v>
      </c>
      <c r="AO433" s="21">
        <v>1</v>
      </c>
      <c r="AP433" s="144">
        <v>0</v>
      </c>
      <c r="AQ433" s="144">
        <v>6000</v>
      </c>
      <c r="AR433" s="24">
        <v>0</v>
      </c>
      <c r="AS433" s="144">
        <v>9</v>
      </c>
      <c r="AT433" s="144">
        <v>0</v>
      </c>
      <c r="AU433" s="144">
        <v>0</v>
      </c>
      <c r="AV433" s="144">
        <v>0</v>
      </c>
      <c r="AW433" s="140">
        <v>0</v>
      </c>
      <c r="AX433" s="21">
        <v>1</v>
      </c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50"/>
      <c r="DW433" s="50"/>
      <c r="DX433" s="50"/>
      <c r="DY433" s="50"/>
      <c r="DZ433" s="50"/>
      <c r="EA433" s="50"/>
      <c r="EB433" s="50"/>
      <c r="EC433" s="50"/>
      <c r="ED433" s="50"/>
      <c r="EE433" s="50"/>
      <c r="EF433" s="50"/>
      <c r="EG433" s="50"/>
      <c r="EH433" s="50"/>
      <c r="EI433" s="50"/>
      <c r="EJ433" s="50"/>
      <c r="EK433" s="50"/>
      <c r="EL433" s="50"/>
      <c r="EM433" s="50"/>
      <c r="EN433" s="50"/>
      <c r="EO433" s="50"/>
      <c r="EP433" s="50"/>
      <c r="EQ433" s="50"/>
      <c r="ER433" s="50"/>
      <c r="ES433" s="50"/>
      <c r="ET433" s="50"/>
      <c r="EU433" s="50"/>
      <c r="EV433" s="50"/>
      <c r="EW433" s="50"/>
      <c r="EX433" s="50"/>
      <c r="EY433" s="50"/>
      <c r="EZ433" s="50"/>
      <c r="FA433" s="50"/>
      <c r="FB433" s="50"/>
      <c r="FC433" s="50"/>
      <c r="FD433" s="50"/>
      <c r="FE433" s="50"/>
      <c r="FF433" s="50"/>
      <c r="FG433" s="50"/>
      <c r="FH433" s="50"/>
      <c r="FI433" s="50"/>
      <c r="FJ433" s="50"/>
      <c r="FK433" s="50"/>
      <c r="FL433" s="50"/>
      <c r="FM433" s="50"/>
      <c r="FN433" s="50"/>
      <c r="FO433" s="50"/>
      <c r="FP433" s="50"/>
      <c r="FQ433" s="50"/>
      <c r="FR433" s="50"/>
      <c r="FS433" s="50"/>
      <c r="FT433" s="50"/>
      <c r="FU433" s="50"/>
      <c r="FV433" s="50"/>
      <c r="FW433" s="50"/>
      <c r="FX433" s="50"/>
      <c r="FY433" s="50"/>
      <c r="FZ433" s="50"/>
      <c r="GA433" s="50"/>
      <c r="GB433" s="50"/>
      <c r="GC433" s="50"/>
      <c r="GD433" s="50"/>
      <c r="GE433" s="50"/>
      <c r="GF433" s="50"/>
      <c r="GG433" s="50"/>
      <c r="GH433" s="50"/>
      <c r="GI433" s="50"/>
      <c r="GJ433" s="50"/>
      <c r="GK433" s="50"/>
      <c r="GL433" s="50"/>
      <c r="GM433" s="50"/>
      <c r="GN433" s="50"/>
      <c r="GO433" s="50"/>
      <c r="GP433" s="50"/>
      <c r="GQ433" s="50"/>
      <c r="GR433" s="50"/>
      <c r="GS433" s="50"/>
      <c r="GT433" s="50"/>
      <c r="GU433" s="50"/>
      <c r="GV433" s="50"/>
      <c r="GW433" s="50"/>
      <c r="GX433" s="50"/>
      <c r="GY433" s="50"/>
      <c r="GZ433" s="50"/>
      <c r="HA433" s="50"/>
      <c r="HB433" s="50"/>
      <c r="HC433" s="50"/>
      <c r="HD433" s="50"/>
      <c r="HE433" s="50"/>
      <c r="HF433" s="50"/>
      <c r="HG433" s="50"/>
      <c r="HH433" s="50"/>
      <c r="HI433" s="50"/>
      <c r="HJ433" s="50"/>
      <c r="HK433" s="50"/>
      <c r="HL433" s="50"/>
      <c r="HM433" s="50"/>
      <c r="HN433" s="50"/>
      <c r="HO433" s="50"/>
      <c r="HP433" s="50"/>
      <c r="HQ433" s="50"/>
      <c r="HR433" s="50"/>
      <c r="HS433" s="50"/>
      <c r="HT433" s="50"/>
      <c r="HU433" s="50"/>
      <c r="HV433" s="50"/>
      <c r="HW433" s="50"/>
      <c r="HX433" s="50"/>
      <c r="HY433" s="50"/>
      <c r="HZ433" s="50"/>
      <c r="IA433" s="50"/>
      <c r="IB433" s="50"/>
      <c r="IC433" s="50"/>
      <c r="ID433" s="50"/>
      <c r="IE433" s="50"/>
      <c r="IF433" s="50"/>
      <c r="IG433" s="50"/>
      <c r="IH433" s="50"/>
      <c r="II433" s="50"/>
      <c r="IJ433" s="50"/>
      <c r="IK433" s="50"/>
      <c r="IL433" s="50"/>
      <c r="IM433" s="50"/>
      <c r="IN433" s="50"/>
      <c r="IO433" s="50"/>
      <c r="IP433" s="50"/>
      <c r="IQ433" s="50"/>
      <c r="IR433" s="50"/>
      <c r="IS433" s="50"/>
      <c r="IT433" s="50"/>
      <c r="IU433" s="50"/>
    </row>
    <row r="434" spans="1:255" s="26" customFormat="1" ht="13.2">
      <c r="A434" s="8">
        <v>23937</v>
      </c>
      <c r="B434" s="138" t="s">
        <v>738</v>
      </c>
      <c r="C434" s="7" t="s">
        <v>739</v>
      </c>
      <c r="D434" s="8">
        <v>1500</v>
      </c>
      <c r="E434" s="8">
        <v>4</v>
      </c>
      <c r="F434" s="8">
        <v>0</v>
      </c>
      <c r="G434" s="8">
        <v>1</v>
      </c>
      <c r="H434" s="8">
        <v>1</v>
      </c>
      <c r="I434" s="8">
        <v>0</v>
      </c>
      <c r="J434" s="8">
        <v>100000</v>
      </c>
      <c r="K434" s="8">
        <v>0</v>
      </c>
      <c r="L434" s="8">
        <v>1</v>
      </c>
      <c r="M434" s="8">
        <v>1</v>
      </c>
      <c r="N434" s="138">
        <v>1</v>
      </c>
      <c r="O434" s="138">
        <v>0</v>
      </c>
      <c r="P434" s="138">
        <v>0</v>
      </c>
      <c r="Q434" s="138">
        <v>0</v>
      </c>
      <c r="R434" s="138">
        <v>0</v>
      </c>
      <c r="S434" s="138">
        <v>0</v>
      </c>
      <c r="T434" s="138">
        <v>0</v>
      </c>
      <c r="U434" s="138">
        <v>5</v>
      </c>
      <c r="V434" s="21">
        <v>2</v>
      </c>
      <c r="W434" s="138">
        <v>1</v>
      </c>
      <c r="X434" s="138">
        <v>0</v>
      </c>
      <c r="Y434" s="138">
        <v>3</v>
      </c>
      <c r="Z434" s="21">
        <v>4004</v>
      </c>
      <c r="AA434" s="138">
        <v>0</v>
      </c>
      <c r="AB434" s="138">
        <v>0</v>
      </c>
      <c r="AC434" s="138">
        <v>0</v>
      </c>
      <c r="AD434" s="138">
        <v>0</v>
      </c>
      <c r="AE434" s="138" t="s">
        <v>69</v>
      </c>
      <c r="AF434" s="138"/>
      <c r="AG434" s="8">
        <v>0</v>
      </c>
      <c r="AH434" s="138">
        <v>23937</v>
      </c>
      <c r="AI434" s="138">
        <v>0</v>
      </c>
      <c r="AJ434" s="138">
        <v>1</v>
      </c>
      <c r="AK434" s="138"/>
      <c r="AL434" s="138">
        <v>23937</v>
      </c>
      <c r="AM434" s="138">
        <v>0</v>
      </c>
      <c r="AN434" s="21">
        <v>1</v>
      </c>
      <c r="AO434" s="21">
        <v>1</v>
      </c>
      <c r="AP434" s="138">
        <v>0</v>
      </c>
      <c r="AQ434" s="156">
        <v>3600</v>
      </c>
      <c r="AR434" s="139">
        <v>186</v>
      </c>
      <c r="AS434" s="138">
        <v>0</v>
      </c>
      <c r="AT434" s="138">
        <v>0</v>
      </c>
      <c r="AU434" s="138">
        <v>0</v>
      </c>
      <c r="AV434" s="138">
        <v>0</v>
      </c>
      <c r="AW434" s="138">
        <v>1</v>
      </c>
      <c r="AX434" s="21">
        <v>0</v>
      </c>
    </row>
    <row r="435" spans="1:255" s="26" customFormat="1" ht="13.2">
      <c r="A435" s="8">
        <v>23938</v>
      </c>
      <c r="B435" s="138" t="s">
        <v>740</v>
      </c>
      <c r="C435" s="7" t="s">
        <v>741</v>
      </c>
      <c r="D435" s="8">
        <v>1500</v>
      </c>
      <c r="E435" s="8">
        <v>4</v>
      </c>
      <c r="F435" s="8">
        <v>0</v>
      </c>
      <c r="G435" s="8">
        <v>1</v>
      </c>
      <c r="H435" s="8">
        <v>1</v>
      </c>
      <c r="I435" s="8">
        <v>0</v>
      </c>
      <c r="J435" s="8">
        <v>100000</v>
      </c>
      <c r="K435" s="8">
        <v>0</v>
      </c>
      <c r="L435" s="8">
        <v>1</v>
      </c>
      <c r="M435" s="8">
        <v>1</v>
      </c>
      <c r="N435" s="138">
        <v>1</v>
      </c>
      <c r="O435" s="138">
        <v>0</v>
      </c>
      <c r="P435" s="138">
        <v>0</v>
      </c>
      <c r="Q435" s="138">
        <v>0</v>
      </c>
      <c r="R435" s="138">
        <v>0</v>
      </c>
      <c r="S435" s="138">
        <v>0</v>
      </c>
      <c r="T435" s="138">
        <v>0</v>
      </c>
      <c r="U435" s="138">
        <v>5</v>
      </c>
      <c r="V435" s="21">
        <v>2</v>
      </c>
      <c r="W435" s="138">
        <v>1</v>
      </c>
      <c r="X435" s="138">
        <v>0</v>
      </c>
      <c r="Y435" s="138">
        <v>3</v>
      </c>
      <c r="Z435" s="21">
        <v>4005</v>
      </c>
      <c r="AA435" s="138">
        <v>0</v>
      </c>
      <c r="AB435" s="138">
        <v>0</v>
      </c>
      <c r="AC435" s="138">
        <v>0</v>
      </c>
      <c r="AD435" s="138">
        <v>0</v>
      </c>
      <c r="AE435" s="138" t="s">
        <v>69</v>
      </c>
      <c r="AF435" s="138"/>
      <c r="AG435" s="8">
        <v>0</v>
      </c>
      <c r="AH435" s="138">
        <v>23938</v>
      </c>
      <c r="AI435" s="138">
        <v>0</v>
      </c>
      <c r="AJ435" s="138">
        <v>1</v>
      </c>
      <c r="AK435" s="138"/>
      <c r="AL435" s="138">
        <v>23938</v>
      </c>
      <c r="AM435" s="138">
        <v>0</v>
      </c>
      <c r="AN435" s="21">
        <v>1</v>
      </c>
      <c r="AO435" s="21">
        <v>1</v>
      </c>
      <c r="AP435" s="138">
        <v>0</v>
      </c>
      <c r="AQ435" s="156">
        <v>3600</v>
      </c>
      <c r="AR435" s="139">
        <v>186</v>
      </c>
      <c r="AS435" s="138">
        <v>0</v>
      </c>
      <c r="AT435" s="138">
        <v>0</v>
      </c>
      <c r="AU435" s="138">
        <v>0</v>
      </c>
      <c r="AV435" s="138">
        <v>0</v>
      </c>
      <c r="AW435" s="138">
        <v>1</v>
      </c>
      <c r="AX435" s="21">
        <v>0</v>
      </c>
    </row>
    <row r="436" spans="1:255" s="26" customFormat="1" ht="13.2">
      <c r="A436" s="8">
        <v>23939</v>
      </c>
      <c r="B436" s="138" t="s">
        <v>742</v>
      </c>
      <c r="C436" s="7" t="s">
        <v>743</v>
      </c>
      <c r="D436" s="8">
        <v>1500</v>
      </c>
      <c r="E436" s="8">
        <v>4</v>
      </c>
      <c r="F436" s="8">
        <v>0</v>
      </c>
      <c r="G436" s="8">
        <v>1</v>
      </c>
      <c r="H436" s="8">
        <v>1</v>
      </c>
      <c r="I436" s="8">
        <v>0</v>
      </c>
      <c r="J436" s="8">
        <v>100000</v>
      </c>
      <c r="K436" s="8">
        <v>0</v>
      </c>
      <c r="L436" s="8">
        <v>1</v>
      </c>
      <c r="M436" s="8">
        <v>1</v>
      </c>
      <c r="N436" s="138">
        <v>1</v>
      </c>
      <c r="O436" s="138">
        <v>0</v>
      </c>
      <c r="P436" s="138">
        <v>0</v>
      </c>
      <c r="Q436" s="138">
        <v>0</v>
      </c>
      <c r="R436" s="138">
        <v>0</v>
      </c>
      <c r="S436" s="138">
        <v>0</v>
      </c>
      <c r="T436" s="138">
        <v>0</v>
      </c>
      <c r="U436" s="138">
        <v>5</v>
      </c>
      <c r="V436" s="21">
        <v>2</v>
      </c>
      <c r="W436" s="138">
        <v>1</v>
      </c>
      <c r="X436" s="138">
        <v>0</v>
      </c>
      <c r="Y436" s="138">
        <v>3</v>
      </c>
      <c r="Z436" s="21">
        <v>4006</v>
      </c>
      <c r="AA436" s="138">
        <v>0</v>
      </c>
      <c r="AB436" s="138">
        <v>0</v>
      </c>
      <c r="AC436" s="138">
        <v>0</v>
      </c>
      <c r="AD436" s="138">
        <v>0</v>
      </c>
      <c r="AE436" s="138" t="s">
        <v>69</v>
      </c>
      <c r="AF436" s="138"/>
      <c r="AG436" s="8">
        <v>0</v>
      </c>
      <c r="AH436" s="138">
        <v>23939</v>
      </c>
      <c r="AI436" s="138">
        <v>0</v>
      </c>
      <c r="AJ436" s="138">
        <v>1</v>
      </c>
      <c r="AK436" s="138"/>
      <c r="AL436" s="138">
        <v>23939</v>
      </c>
      <c r="AM436" s="138">
        <v>0</v>
      </c>
      <c r="AN436" s="21">
        <v>1</v>
      </c>
      <c r="AO436" s="21">
        <v>1</v>
      </c>
      <c r="AP436" s="138">
        <v>0</v>
      </c>
      <c r="AQ436" s="156">
        <v>3600</v>
      </c>
      <c r="AR436" s="139">
        <v>186</v>
      </c>
      <c r="AS436" s="138">
        <v>0</v>
      </c>
      <c r="AT436" s="138">
        <v>0</v>
      </c>
      <c r="AU436" s="138">
        <v>0</v>
      </c>
      <c r="AV436" s="138">
        <v>0</v>
      </c>
      <c r="AW436" s="138">
        <v>1</v>
      </c>
      <c r="AX436" s="21">
        <v>0</v>
      </c>
    </row>
    <row r="437" spans="1:255" s="26" customFormat="1" ht="13.2">
      <c r="A437" s="8">
        <v>23940</v>
      </c>
      <c r="B437" s="138" t="s">
        <v>744</v>
      </c>
      <c r="C437" s="7" t="s">
        <v>745</v>
      </c>
      <c r="D437" s="8">
        <v>1500</v>
      </c>
      <c r="E437" s="8">
        <v>4</v>
      </c>
      <c r="F437" s="8">
        <v>0</v>
      </c>
      <c r="G437" s="8">
        <v>1</v>
      </c>
      <c r="H437" s="8">
        <v>1</v>
      </c>
      <c r="I437" s="8">
        <v>0</v>
      </c>
      <c r="J437" s="8">
        <v>100000</v>
      </c>
      <c r="K437" s="8">
        <v>0</v>
      </c>
      <c r="L437" s="8">
        <v>1</v>
      </c>
      <c r="M437" s="8">
        <v>1</v>
      </c>
      <c r="N437" s="138">
        <v>1</v>
      </c>
      <c r="O437" s="138">
        <v>0</v>
      </c>
      <c r="P437" s="138">
        <v>0</v>
      </c>
      <c r="Q437" s="138">
        <v>0</v>
      </c>
      <c r="R437" s="138">
        <v>0</v>
      </c>
      <c r="S437" s="138">
        <v>0</v>
      </c>
      <c r="T437" s="138">
        <v>0</v>
      </c>
      <c r="U437" s="138">
        <v>5</v>
      </c>
      <c r="V437" s="21">
        <v>2</v>
      </c>
      <c r="W437" s="138">
        <v>1</v>
      </c>
      <c r="X437" s="138">
        <v>0</v>
      </c>
      <c r="Y437" s="138">
        <v>3</v>
      </c>
      <c r="Z437" s="21">
        <v>4007</v>
      </c>
      <c r="AA437" s="138">
        <v>0</v>
      </c>
      <c r="AB437" s="138">
        <v>0</v>
      </c>
      <c r="AC437" s="138">
        <v>0</v>
      </c>
      <c r="AD437" s="138">
        <v>0</v>
      </c>
      <c r="AE437" s="138" t="s">
        <v>69</v>
      </c>
      <c r="AF437" s="138"/>
      <c r="AG437" s="8">
        <v>0</v>
      </c>
      <c r="AH437" s="138">
        <v>23940</v>
      </c>
      <c r="AI437" s="138">
        <v>0</v>
      </c>
      <c r="AJ437" s="138">
        <v>1</v>
      </c>
      <c r="AK437" s="138"/>
      <c r="AL437" s="138">
        <v>23940</v>
      </c>
      <c r="AM437" s="138">
        <v>0</v>
      </c>
      <c r="AN437" s="21">
        <v>1</v>
      </c>
      <c r="AO437" s="21">
        <v>1</v>
      </c>
      <c r="AP437" s="138">
        <v>0</v>
      </c>
      <c r="AQ437" s="156">
        <v>3600</v>
      </c>
      <c r="AR437" s="139">
        <v>186</v>
      </c>
      <c r="AS437" s="138">
        <v>0</v>
      </c>
      <c r="AT437" s="138">
        <v>0</v>
      </c>
      <c r="AU437" s="138">
        <v>0</v>
      </c>
      <c r="AV437" s="138">
        <v>0</v>
      </c>
      <c r="AW437" s="138">
        <v>1</v>
      </c>
      <c r="AX437" s="21">
        <v>0</v>
      </c>
    </row>
    <row r="438" spans="1:255" s="26" customFormat="1" ht="13.2">
      <c r="A438" s="8">
        <v>23941</v>
      </c>
      <c r="B438" s="138" t="s">
        <v>746</v>
      </c>
      <c r="C438" s="7" t="s">
        <v>747</v>
      </c>
      <c r="D438" s="8">
        <v>1500</v>
      </c>
      <c r="E438" s="8">
        <v>4</v>
      </c>
      <c r="F438" s="8">
        <v>0</v>
      </c>
      <c r="G438" s="8">
        <v>1</v>
      </c>
      <c r="H438" s="8">
        <v>1</v>
      </c>
      <c r="I438" s="8">
        <v>0</v>
      </c>
      <c r="J438" s="8">
        <v>100000</v>
      </c>
      <c r="K438" s="8">
        <v>0</v>
      </c>
      <c r="L438" s="8">
        <v>1</v>
      </c>
      <c r="M438" s="8">
        <v>1</v>
      </c>
      <c r="N438" s="138">
        <v>1</v>
      </c>
      <c r="O438" s="138">
        <v>0</v>
      </c>
      <c r="P438" s="138">
        <v>0</v>
      </c>
      <c r="Q438" s="138">
        <v>0</v>
      </c>
      <c r="R438" s="138">
        <v>0</v>
      </c>
      <c r="S438" s="138">
        <v>0</v>
      </c>
      <c r="T438" s="138">
        <v>0</v>
      </c>
      <c r="U438" s="138">
        <v>5</v>
      </c>
      <c r="V438" s="21">
        <v>2</v>
      </c>
      <c r="W438" s="138">
        <v>1</v>
      </c>
      <c r="X438" s="138">
        <v>0</v>
      </c>
      <c r="Y438" s="138">
        <v>3</v>
      </c>
      <c r="Z438" s="21">
        <v>4008</v>
      </c>
      <c r="AA438" s="138">
        <v>0</v>
      </c>
      <c r="AB438" s="138">
        <v>0</v>
      </c>
      <c r="AC438" s="138">
        <v>0</v>
      </c>
      <c r="AD438" s="138">
        <v>0</v>
      </c>
      <c r="AE438" s="138" t="s">
        <v>69</v>
      </c>
      <c r="AF438" s="138"/>
      <c r="AG438" s="8">
        <v>0</v>
      </c>
      <c r="AH438" s="138">
        <v>23941</v>
      </c>
      <c r="AI438" s="138">
        <v>0</v>
      </c>
      <c r="AJ438" s="138">
        <v>1</v>
      </c>
      <c r="AK438" s="138"/>
      <c r="AL438" s="138">
        <v>23941</v>
      </c>
      <c r="AM438" s="138">
        <v>0</v>
      </c>
      <c r="AN438" s="21">
        <v>1</v>
      </c>
      <c r="AO438" s="21">
        <v>1</v>
      </c>
      <c r="AP438" s="138">
        <v>0</v>
      </c>
      <c r="AQ438" s="156">
        <v>3600</v>
      </c>
      <c r="AR438" s="139">
        <v>186</v>
      </c>
      <c r="AS438" s="138">
        <v>0</v>
      </c>
      <c r="AT438" s="138">
        <v>0</v>
      </c>
      <c r="AU438" s="138">
        <v>0</v>
      </c>
      <c r="AV438" s="138">
        <v>0</v>
      </c>
      <c r="AW438" s="138">
        <v>1</v>
      </c>
      <c r="AX438" s="21">
        <v>0</v>
      </c>
    </row>
    <row r="439" spans="1:255" s="26" customFormat="1" ht="13.2">
      <c r="A439" s="8">
        <v>23942</v>
      </c>
      <c r="B439" s="138" t="s">
        <v>748</v>
      </c>
      <c r="C439" s="7" t="s">
        <v>749</v>
      </c>
      <c r="D439" s="8">
        <v>1500</v>
      </c>
      <c r="E439" s="8">
        <v>3</v>
      </c>
      <c r="F439" s="8">
        <v>0</v>
      </c>
      <c r="G439" s="8">
        <v>1</v>
      </c>
      <c r="H439" s="8">
        <v>1</v>
      </c>
      <c r="I439" s="8">
        <v>0</v>
      </c>
      <c r="J439" s="8">
        <v>100000</v>
      </c>
      <c r="K439" s="8">
        <v>0</v>
      </c>
      <c r="L439" s="8">
        <v>100000</v>
      </c>
      <c r="M439" s="8">
        <v>1</v>
      </c>
      <c r="N439" s="138">
        <v>1</v>
      </c>
      <c r="O439" s="138">
        <v>0</v>
      </c>
      <c r="P439" s="138">
        <v>0</v>
      </c>
      <c r="Q439" s="138">
        <v>0</v>
      </c>
      <c r="R439" s="138">
        <v>0</v>
      </c>
      <c r="S439" s="138">
        <v>0</v>
      </c>
      <c r="T439" s="138">
        <v>0</v>
      </c>
      <c r="U439" s="138">
        <v>5</v>
      </c>
      <c r="V439" s="21">
        <v>2</v>
      </c>
      <c r="W439" s="138">
        <v>1</v>
      </c>
      <c r="X439" s="138">
        <v>0</v>
      </c>
      <c r="Y439" s="138">
        <v>3</v>
      </c>
      <c r="Z439" s="21">
        <v>2077</v>
      </c>
      <c r="AA439" s="138">
        <v>0</v>
      </c>
      <c r="AB439" s="138">
        <v>0</v>
      </c>
      <c r="AC439" s="138">
        <v>0</v>
      </c>
      <c r="AD439" s="138">
        <v>0</v>
      </c>
      <c r="AE439" s="138" t="s">
        <v>69</v>
      </c>
      <c r="AF439" s="138" t="s">
        <v>417</v>
      </c>
      <c r="AG439" s="8">
        <v>0</v>
      </c>
      <c r="AH439" s="138">
        <v>23942</v>
      </c>
      <c r="AI439" s="138">
        <v>0</v>
      </c>
      <c r="AJ439" s="138">
        <v>1</v>
      </c>
      <c r="AK439" s="138"/>
      <c r="AL439" s="138">
        <v>23942</v>
      </c>
      <c r="AM439" s="138">
        <v>0</v>
      </c>
      <c r="AN439" s="21">
        <v>1</v>
      </c>
      <c r="AO439" s="21">
        <v>1</v>
      </c>
      <c r="AP439" s="138">
        <v>0</v>
      </c>
      <c r="AQ439" s="156">
        <v>18000</v>
      </c>
      <c r="AR439" s="139">
        <v>0</v>
      </c>
      <c r="AS439" s="138">
        <v>0</v>
      </c>
      <c r="AT439" s="138">
        <v>0</v>
      </c>
      <c r="AU439" s="138">
        <v>0</v>
      </c>
      <c r="AV439" s="138">
        <v>0</v>
      </c>
      <c r="AW439" s="138">
        <v>1</v>
      </c>
      <c r="AX439" s="21">
        <v>0</v>
      </c>
    </row>
    <row r="440" spans="1:255" s="26" customFormat="1" ht="13.2">
      <c r="A440" s="8">
        <v>23943</v>
      </c>
      <c r="B440" s="138" t="s">
        <v>750</v>
      </c>
      <c r="C440" s="7" t="s">
        <v>751</v>
      </c>
      <c r="D440" s="8">
        <v>1500</v>
      </c>
      <c r="E440" s="8">
        <v>3</v>
      </c>
      <c r="F440" s="8">
        <v>0</v>
      </c>
      <c r="G440" s="8">
        <v>1</v>
      </c>
      <c r="H440" s="8">
        <v>1</v>
      </c>
      <c r="I440" s="8">
        <v>0</v>
      </c>
      <c r="J440" s="8">
        <v>100000</v>
      </c>
      <c r="K440" s="8">
        <v>0</v>
      </c>
      <c r="L440" s="8">
        <v>100000</v>
      </c>
      <c r="M440" s="8">
        <v>1</v>
      </c>
      <c r="N440" s="138">
        <v>1</v>
      </c>
      <c r="O440" s="138">
        <v>0</v>
      </c>
      <c r="P440" s="138">
        <v>0</v>
      </c>
      <c r="Q440" s="138">
        <v>0</v>
      </c>
      <c r="R440" s="138">
        <v>0</v>
      </c>
      <c r="S440" s="138">
        <v>0</v>
      </c>
      <c r="T440" s="138">
        <v>0</v>
      </c>
      <c r="U440" s="138">
        <v>5</v>
      </c>
      <c r="V440" s="21">
        <v>2</v>
      </c>
      <c r="W440" s="138">
        <v>1</v>
      </c>
      <c r="X440" s="138">
        <v>0</v>
      </c>
      <c r="Y440" s="138">
        <v>3</v>
      </c>
      <c r="Z440" s="21">
        <v>2078</v>
      </c>
      <c r="AA440" s="138">
        <v>0</v>
      </c>
      <c r="AB440" s="138">
        <v>0</v>
      </c>
      <c r="AC440" s="138">
        <v>0</v>
      </c>
      <c r="AD440" s="138">
        <v>0</v>
      </c>
      <c r="AE440" s="138" t="s">
        <v>69</v>
      </c>
      <c r="AF440" s="138" t="s">
        <v>417</v>
      </c>
      <c r="AG440" s="8">
        <v>0</v>
      </c>
      <c r="AH440" s="138">
        <v>23943</v>
      </c>
      <c r="AI440" s="138">
        <v>0</v>
      </c>
      <c r="AJ440" s="138">
        <v>1</v>
      </c>
      <c r="AK440" s="138"/>
      <c r="AL440" s="138">
        <v>23943</v>
      </c>
      <c r="AM440" s="138">
        <v>0</v>
      </c>
      <c r="AN440" s="21">
        <v>1</v>
      </c>
      <c r="AO440" s="21">
        <v>1</v>
      </c>
      <c r="AP440" s="138">
        <v>0</v>
      </c>
      <c r="AQ440" s="156">
        <v>18000</v>
      </c>
      <c r="AR440" s="139">
        <v>0</v>
      </c>
      <c r="AS440" s="138">
        <v>0</v>
      </c>
      <c r="AT440" s="138">
        <v>0</v>
      </c>
      <c r="AU440" s="138">
        <v>0</v>
      </c>
      <c r="AV440" s="138">
        <v>0</v>
      </c>
      <c r="AW440" s="138">
        <v>1</v>
      </c>
      <c r="AX440" s="21">
        <v>0</v>
      </c>
    </row>
    <row r="441" spans="1:255" s="26" customFormat="1" ht="13.2">
      <c r="A441" s="8">
        <v>23944</v>
      </c>
      <c r="B441" s="138" t="s">
        <v>752</v>
      </c>
      <c r="C441" s="7" t="s">
        <v>753</v>
      </c>
      <c r="D441" s="8">
        <v>1500</v>
      </c>
      <c r="E441" s="8">
        <v>4</v>
      </c>
      <c r="F441" s="8">
        <v>0</v>
      </c>
      <c r="G441" s="8">
        <v>1</v>
      </c>
      <c r="H441" s="8">
        <v>1</v>
      </c>
      <c r="I441" s="8">
        <v>0</v>
      </c>
      <c r="J441" s="8">
        <v>100000</v>
      </c>
      <c r="K441" s="8">
        <v>0</v>
      </c>
      <c r="L441" s="8">
        <v>100000</v>
      </c>
      <c r="M441" s="8">
        <v>1</v>
      </c>
      <c r="N441" s="138">
        <v>1</v>
      </c>
      <c r="O441" s="138">
        <v>0</v>
      </c>
      <c r="P441" s="138">
        <v>0</v>
      </c>
      <c r="Q441" s="138">
        <v>0</v>
      </c>
      <c r="R441" s="138">
        <v>0</v>
      </c>
      <c r="S441" s="138">
        <v>0</v>
      </c>
      <c r="T441" s="138">
        <v>0</v>
      </c>
      <c r="U441" s="138">
        <v>5</v>
      </c>
      <c r="V441" s="21">
        <v>2</v>
      </c>
      <c r="W441" s="138">
        <v>1</v>
      </c>
      <c r="X441" s="138">
        <v>0</v>
      </c>
      <c r="Y441" s="138">
        <v>3</v>
      </c>
      <c r="Z441" s="21">
        <v>2079</v>
      </c>
      <c r="AA441" s="138">
        <v>0</v>
      </c>
      <c r="AB441" s="138">
        <v>0</v>
      </c>
      <c r="AC441" s="138">
        <v>0</v>
      </c>
      <c r="AD441" s="138">
        <v>0</v>
      </c>
      <c r="AE441" s="138" t="s">
        <v>69</v>
      </c>
      <c r="AF441" s="138" t="s">
        <v>417</v>
      </c>
      <c r="AG441" s="8">
        <v>0</v>
      </c>
      <c r="AH441" s="138">
        <v>23944</v>
      </c>
      <c r="AI441" s="138">
        <v>0</v>
      </c>
      <c r="AJ441" s="138">
        <v>1</v>
      </c>
      <c r="AK441" s="138"/>
      <c r="AL441" s="138">
        <v>23944</v>
      </c>
      <c r="AM441" s="138">
        <v>0</v>
      </c>
      <c r="AN441" s="21">
        <v>1</v>
      </c>
      <c r="AO441" s="21">
        <v>1</v>
      </c>
      <c r="AP441" s="138">
        <v>0</v>
      </c>
      <c r="AQ441" s="156">
        <v>18000</v>
      </c>
      <c r="AR441" s="139">
        <v>0</v>
      </c>
      <c r="AS441" s="138">
        <v>0</v>
      </c>
      <c r="AT441" s="138">
        <v>0</v>
      </c>
      <c r="AU441" s="138">
        <v>0</v>
      </c>
      <c r="AV441" s="138">
        <v>0</v>
      </c>
      <c r="AW441" s="138">
        <v>1</v>
      </c>
      <c r="AX441" s="21">
        <v>0</v>
      </c>
    </row>
    <row r="442" spans="1:255" s="26" customFormat="1" ht="13.2">
      <c r="A442" s="8">
        <v>23945</v>
      </c>
      <c r="B442" s="138" t="s">
        <v>754</v>
      </c>
      <c r="C442" s="7" t="s">
        <v>755</v>
      </c>
      <c r="D442" s="8">
        <v>1500</v>
      </c>
      <c r="E442" s="8">
        <v>5</v>
      </c>
      <c r="F442" s="8">
        <v>0</v>
      </c>
      <c r="G442" s="8">
        <v>1</v>
      </c>
      <c r="H442" s="8">
        <v>1</v>
      </c>
      <c r="I442" s="8">
        <v>0</v>
      </c>
      <c r="J442" s="8">
        <v>100000</v>
      </c>
      <c r="K442" s="8">
        <v>0</v>
      </c>
      <c r="L442" s="8">
        <v>100000</v>
      </c>
      <c r="M442" s="8">
        <v>1</v>
      </c>
      <c r="N442" s="138">
        <v>1</v>
      </c>
      <c r="O442" s="138">
        <v>0</v>
      </c>
      <c r="P442" s="138">
        <v>0</v>
      </c>
      <c r="Q442" s="138">
        <v>0</v>
      </c>
      <c r="R442" s="138">
        <v>0</v>
      </c>
      <c r="S442" s="138">
        <v>0</v>
      </c>
      <c r="T442" s="138">
        <v>0</v>
      </c>
      <c r="U442" s="138">
        <v>5</v>
      </c>
      <c r="V442" s="21">
        <v>2</v>
      </c>
      <c r="W442" s="138">
        <v>1</v>
      </c>
      <c r="X442" s="138">
        <v>0</v>
      </c>
      <c r="Y442" s="138">
        <v>3</v>
      </c>
      <c r="Z442" s="21">
        <v>2080</v>
      </c>
      <c r="AA442" s="138">
        <v>0</v>
      </c>
      <c r="AB442" s="138">
        <v>0</v>
      </c>
      <c r="AC442" s="138">
        <v>0</v>
      </c>
      <c r="AD442" s="138">
        <v>0</v>
      </c>
      <c r="AE442" s="138" t="s">
        <v>69</v>
      </c>
      <c r="AF442" s="138" t="s">
        <v>417</v>
      </c>
      <c r="AG442" s="8">
        <v>0</v>
      </c>
      <c r="AH442" s="138">
        <v>23945</v>
      </c>
      <c r="AI442" s="138">
        <v>0</v>
      </c>
      <c r="AJ442" s="138">
        <v>1</v>
      </c>
      <c r="AK442" s="138"/>
      <c r="AL442" s="138">
        <v>23945</v>
      </c>
      <c r="AM442" s="138">
        <v>0</v>
      </c>
      <c r="AN442" s="21">
        <v>1</v>
      </c>
      <c r="AO442" s="21">
        <v>1</v>
      </c>
      <c r="AP442" s="138">
        <v>0</v>
      </c>
      <c r="AQ442" s="156">
        <v>18000</v>
      </c>
      <c r="AR442" s="139">
        <v>0</v>
      </c>
      <c r="AS442" s="138">
        <v>0</v>
      </c>
      <c r="AT442" s="138">
        <v>0</v>
      </c>
      <c r="AU442" s="138">
        <v>0</v>
      </c>
      <c r="AV442" s="138">
        <v>0</v>
      </c>
      <c r="AW442" s="138">
        <v>1</v>
      </c>
      <c r="AX442" s="21">
        <v>1</v>
      </c>
    </row>
    <row r="443" spans="1:255" s="26" customFormat="1" ht="13.2">
      <c r="A443" s="8">
        <v>23946</v>
      </c>
      <c r="B443" s="138" t="s">
        <v>756</v>
      </c>
      <c r="C443" s="7" t="s">
        <v>757</v>
      </c>
      <c r="D443" s="8">
        <v>1500</v>
      </c>
      <c r="E443" s="8">
        <v>3</v>
      </c>
      <c r="F443" s="8">
        <v>0</v>
      </c>
      <c r="G443" s="8">
        <v>1</v>
      </c>
      <c r="H443" s="8">
        <v>1</v>
      </c>
      <c r="I443" s="8">
        <v>0</v>
      </c>
      <c r="J443" s="8">
        <v>100000</v>
      </c>
      <c r="K443" s="8">
        <v>0</v>
      </c>
      <c r="L443" s="8">
        <v>100000</v>
      </c>
      <c r="M443" s="8">
        <v>1</v>
      </c>
      <c r="N443" s="138">
        <v>1</v>
      </c>
      <c r="O443" s="138">
        <v>0</v>
      </c>
      <c r="P443" s="138">
        <v>0</v>
      </c>
      <c r="Q443" s="138">
        <v>0</v>
      </c>
      <c r="R443" s="138">
        <v>0</v>
      </c>
      <c r="S443" s="138">
        <v>0</v>
      </c>
      <c r="T443" s="138">
        <v>0</v>
      </c>
      <c r="U443" s="138">
        <v>5</v>
      </c>
      <c r="V443" s="21">
        <v>2</v>
      </c>
      <c r="W443" s="138">
        <v>1</v>
      </c>
      <c r="X443" s="138">
        <v>0</v>
      </c>
      <c r="Y443" s="138">
        <v>3</v>
      </c>
      <c r="Z443" s="21">
        <v>2081</v>
      </c>
      <c r="AA443" s="138">
        <v>0</v>
      </c>
      <c r="AB443" s="138">
        <v>0</v>
      </c>
      <c r="AC443" s="138">
        <v>0</v>
      </c>
      <c r="AD443" s="138">
        <v>0</v>
      </c>
      <c r="AE443" s="138" t="s">
        <v>69</v>
      </c>
      <c r="AF443" s="138" t="s">
        <v>417</v>
      </c>
      <c r="AG443" s="8">
        <v>0</v>
      </c>
      <c r="AH443" s="138">
        <v>23946</v>
      </c>
      <c r="AI443" s="138">
        <v>0</v>
      </c>
      <c r="AJ443" s="138">
        <v>1</v>
      </c>
      <c r="AK443" s="138"/>
      <c r="AL443" s="138">
        <v>23946</v>
      </c>
      <c r="AM443" s="138">
        <v>0</v>
      </c>
      <c r="AN443" s="21">
        <v>1</v>
      </c>
      <c r="AO443" s="21">
        <v>1</v>
      </c>
      <c r="AP443" s="138">
        <v>0</v>
      </c>
      <c r="AQ443" s="156">
        <v>18000</v>
      </c>
      <c r="AR443" s="139">
        <v>0</v>
      </c>
      <c r="AS443" s="138">
        <v>0</v>
      </c>
      <c r="AT443" s="138">
        <v>0</v>
      </c>
      <c r="AU443" s="138">
        <v>0</v>
      </c>
      <c r="AV443" s="138">
        <v>0</v>
      </c>
      <c r="AW443" s="138">
        <v>1</v>
      </c>
      <c r="AX443" s="21">
        <v>0</v>
      </c>
    </row>
    <row r="444" spans="1:255" s="26" customFormat="1" ht="13.2">
      <c r="A444" s="8">
        <v>23947</v>
      </c>
      <c r="B444" s="138" t="s">
        <v>758</v>
      </c>
      <c r="C444" s="7" t="s">
        <v>759</v>
      </c>
      <c r="D444" s="8">
        <v>1500</v>
      </c>
      <c r="E444" s="8">
        <v>3</v>
      </c>
      <c r="F444" s="8">
        <v>0</v>
      </c>
      <c r="G444" s="8">
        <v>1</v>
      </c>
      <c r="H444" s="8">
        <v>1</v>
      </c>
      <c r="I444" s="8">
        <v>0</v>
      </c>
      <c r="J444" s="8">
        <v>100000</v>
      </c>
      <c r="K444" s="8">
        <v>0</v>
      </c>
      <c r="L444" s="8">
        <v>100000</v>
      </c>
      <c r="M444" s="8">
        <v>1</v>
      </c>
      <c r="N444" s="138">
        <v>1</v>
      </c>
      <c r="O444" s="138">
        <v>0</v>
      </c>
      <c r="P444" s="138">
        <v>0</v>
      </c>
      <c r="Q444" s="138">
        <v>0</v>
      </c>
      <c r="R444" s="138">
        <v>0</v>
      </c>
      <c r="S444" s="138">
        <v>0</v>
      </c>
      <c r="T444" s="138">
        <v>0</v>
      </c>
      <c r="U444" s="138">
        <v>5</v>
      </c>
      <c r="V444" s="21">
        <v>2</v>
      </c>
      <c r="W444" s="138">
        <v>1</v>
      </c>
      <c r="X444" s="138">
        <v>0</v>
      </c>
      <c r="Y444" s="138">
        <v>3</v>
      </c>
      <c r="Z444" s="21">
        <v>2082</v>
      </c>
      <c r="AA444" s="138">
        <v>0</v>
      </c>
      <c r="AB444" s="138">
        <v>0</v>
      </c>
      <c r="AC444" s="138">
        <v>0</v>
      </c>
      <c r="AD444" s="138">
        <v>0</v>
      </c>
      <c r="AE444" s="138" t="s">
        <v>69</v>
      </c>
      <c r="AF444" s="138" t="s">
        <v>417</v>
      </c>
      <c r="AG444" s="8">
        <v>0</v>
      </c>
      <c r="AH444" s="138">
        <v>23947</v>
      </c>
      <c r="AI444" s="138">
        <v>0</v>
      </c>
      <c r="AJ444" s="138">
        <v>1</v>
      </c>
      <c r="AK444" s="138"/>
      <c r="AL444" s="138">
        <v>23947</v>
      </c>
      <c r="AM444" s="138">
        <v>0</v>
      </c>
      <c r="AN444" s="21">
        <v>1</v>
      </c>
      <c r="AO444" s="21">
        <v>1</v>
      </c>
      <c r="AP444" s="138">
        <v>0</v>
      </c>
      <c r="AQ444" s="156">
        <v>18000</v>
      </c>
      <c r="AR444" s="139">
        <v>0</v>
      </c>
      <c r="AS444" s="138">
        <v>0</v>
      </c>
      <c r="AT444" s="138">
        <v>0</v>
      </c>
      <c r="AU444" s="138">
        <v>0</v>
      </c>
      <c r="AV444" s="138">
        <v>0</v>
      </c>
      <c r="AW444" s="138">
        <v>1</v>
      </c>
      <c r="AX444" s="21">
        <v>0</v>
      </c>
    </row>
    <row r="445" spans="1:255" s="26" customFormat="1" ht="13.2">
      <c r="A445" s="8">
        <v>23948</v>
      </c>
      <c r="B445" s="138" t="s">
        <v>760</v>
      </c>
      <c r="C445" s="7" t="s">
        <v>761</v>
      </c>
      <c r="D445" s="8">
        <v>1500</v>
      </c>
      <c r="E445" s="8">
        <v>3</v>
      </c>
      <c r="F445" s="8">
        <v>0</v>
      </c>
      <c r="G445" s="8">
        <v>1</v>
      </c>
      <c r="H445" s="8">
        <v>1</v>
      </c>
      <c r="I445" s="8">
        <v>0</v>
      </c>
      <c r="J445" s="8">
        <v>100000</v>
      </c>
      <c r="K445" s="8">
        <v>0</v>
      </c>
      <c r="L445" s="8">
        <v>100000</v>
      </c>
      <c r="M445" s="8">
        <v>1</v>
      </c>
      <c r="N445" s="138">
        <v>1</v>
      </c>
      <c r="O445" s="138">
        <v>0</v>
      </c>
      <c r="P445" s="138">
        <v>0</v>
      </c>
      <c r="Q445" s="138">
        <v>0</v>
      </c>
      <c r="R445" s="138">
        <v>0</v>
      </c>
      <c r="S445" s="138">
        <v>0</v>
      </c>
      <c r="T445" s="138">
        <v>0</v>
      </c>
      <c r="U445" s="138">
        <v>5</v>
      </c>
      <c r="V445" s="21">
        <v>2</v>
      </c>
      <c r="W445" s="138">
        <v>1</v>
      </c>
      <c r="X445" s="138">
        <v>0</v>
      </c>
      <c r="Y445" s="138">
        <v>3</v>
      </c>
      <c r="Z445" s="21">
        <v>2083</v>
      </c>
      <c r="AA445" s="138">
        <v>0</v>
      </c>
      <c r="AB445" s="138">
        <v>0</v>
      </c>
      <c r="AC445" s="138">
        <v>0</v>
      </c>
      <c r="AD445" s="138">
        <v>0</v>
      </c>
      <c r="AE445" s="138" t="s">
        <v>69</v>
      </c>
      <c r="AF445" s="138" t="s">
        <v>417</v>
      </c>
      <c r="AG445" s="8">
        <v>0</v>
      </c>
      <c r="AH445" s="138">
        <v>23948</v>
      </c>
      <c r="AI445" s="138">
        <v>0</v>
      </c>
      <c r="AJ445" s="138">
        <v>1</v>
      </c>
      <c r="AK445" s="138"/>
      <c r="AL445" s="138">
        <v>23948</v>
      </c>
      <c r="AM445" s="138">
        <v>0</v>
      </c>
      <c r="AN445" s="21">
        <v>1</v>
      </c>
      <c r="AO445" s="21">
        <v>1</v>
      </c>
      <c r="AP445" s="138">
        <v>0</v>
      </c>
      <c r="AQ445" s="156">
        <v>18000</v>
      </c>
      <c r="AR445" s="139">
        <v>0</v>
      </c>
      <c r="AS445" s="138">
        <v>0</v>
      </c>
      <c r="AT445" s="138">
        <v>0</v>
      </c>
      <c r="AU445" s="138">
        <v>0</v>
      </c>
      <c r="AV445" s="138">
        <v>0</v>
      </c>
      <c r="AW445" s="138">
        <v>1</v>
      </c>
      <c r="AX445" s="21">
        <v>0</v>
      </c>
    </row>
    <row r="446" spans="1:255" s="26" customFormat="1" ht="13.2">
      <c r="A446" s="8">
        <v>23949</v>
      </c>
      <c r="B446" s="138" t="s">
        <v>762</v>
      </c>
      <c r="C446" s="7" t="s">
        <v>763</v>
      </c>
      <c r="D446" s="8">
        <v>1500</v>
      </c>
      <c r="E446" s="8">
        <v>4</v>
      </c>
      <c r="F446" s="8">
        <v>0</v>
      </c>
      <c r="G446" s="8">
        <v>1</v>
      </c>
      <c r="H446" s="8">
        <v>1</v>
      </c>
      <c r="I446" s="8">
        <v>0</v>
      </c>
      <c r="J446" s="8">
        <v>100000</v>
      </c>
      <c r="K446" s="8">
        <v>0</v>
      </c>
      <c r="L446" s="8">
        <v>100000</v>
      </c>
      <c r="M446" s="8">
        <v>1</v>
      </c>
      <c r="N446" s="138">
        <v>1</v>
      </c>
      <c r="O446" s="138">
        <v>0</v>
      </c>
      <c r="P446" s="138">
        <v>0</v>
      </c>
      <c r="Q446" s="138">
        <v>0</v>
      </c>
      <c r="R446" s="138">
        <v>0</v>
      </c>
      <c r="S446" s="138">
        <v>0</v>
      </c>
      <c r="T446" s="138">
        <v>0</v>
      </c>
      <c r="U446" s="138">
        <v>5</v>
      </c>
      <c r="V446" s="21">
        <v>2</v>
      </c>
      <c r="W446" s="138">
        <v>1</v>
      </c>
      <c r="X446" s="138">
        <v>0</v>
      </c>
      <c r="Y446" s="138">
        <v>3</v>
      </c>
      <c r="Z446" s="21">
        <v>2084</v>
      </c>
      <c r="AA446" s="138">
        <v>0</v>
      </c>
      <c r="AB446" s="138">
        <v>0</v>
      </c>
      <c r="AC446" s="138">
        <v>0</v>
      </c>
      <c r="AD446" s="138">
        <v>0</v>
      </c>
      <c r="AE446" s="138" t="s">
        <v>69</v>
      </c>
      <c r="AF446" s="138" t="s">
        <v>764</v>
      </c>
      <c r="AG446" s="8">
        <v>0</v>
      </c>
      <c r="AH446" s="138">
        <v>23949</v>
      </c>
      <c r="AI446" s="138">
        <v>0</v>
      </c>
      <c r="AJ446" s="138">
        <v>1</v>
      </c>
      <c r="AK446" s="138"/>
      <c r="AL446" s="138">
        <v>23949</v>
      </c>
      <c r="AM446" s="138">
        <v>0</v>
      </c>
      <c r="AN446" s="21">
        <v>1</v>
      </c>
      <c r="AO446" s="21">
        <v>1</v>
      </c>
      <c r="AP446" s="138">
        <v>0</v>
      </c>
      <c r="AQ446" s="156">
        <v>18000</v>
      </c>
      <c r="AR446" s="139">
        <v>0</v>
      </c>
      <c r="AS446" s="138">
        <v>0</v>
      </c>
      <c r="AT446" s="138">
        <v>0</v>
      </c>
      <c r="AU446" s="138">
        <v>0</v>
      </c>
      <c r="AV446" s="138">
        <v>0</v>
      </c>
      <c r="AW446" s="138">
        <v>1</v>
      </c>
      <c r="AX446" s="21">
        <v>0</v>
      </c>
    </row>
    <row r="447" spans="1:255" s="26" customFormat="1" ht="13.2">
      <c r="A447" s="8">
        <v>23950</v>
      </c>
      <c r="B447" s="138" t="s">
        <v>765</v>
      </c>
      <c r="C447" s="158" t="s">
        <v>766</v>
      </c>
      <c r="D447" s="8">
        <v>1500</v>
      </c>
      <c r="E447" s="8">
        <v>3</v>
      </c>
      <c r="F447" s="8">
        <v>0</v>
      </c>
      <c r="G447" s="8">
        <v>1</v>
      </c>
      <c r="H447" s="8">
        <v>1</v>
      </c>
      <c r="I447" s="8">
        <v>0</v>
      </c>
      <c r="J447" s="8">
        <v>100000</v>
      </c>
      <c r="K447" s="8">
        <v>0</v>
      </c>
      <c r="L447" s="8">
        <v>100000</v>
      </c>
      <c r="M447" s="8">
        <v>1</v>
      </c>
      <c r="N447" s="138">
        <v>1</v>
      </c>
      <c r="O447" s="138">
        <v>0</v>
      </c>
      <c r="P447" s="138">
        <v>0</v>
      </c>
      <c r="Q447" s="138">
        <v>0</v>
      </c>
      <c r="R447" s="138">
        <v>0</v>
      </c>
      <c r="S447" s="138">
        <v>0</v>
      </c>
      <c r="T447" s="138">
        <v>0</v>
      </c>
      <c r="U447" s="138">
        <v>5</v>
      </c>
      <c r="V447" s="21">
        <v>2</v>
      </c>
      <c r="W447" s="138">
        <v>1</v>
      </c>
      <c r="X447" s="138">
        <v>0</v>
      </c>
      <c r="Y447" s="138">
        <v>3</v>
      </c>
      <c r="Z447" s="21">
        <v>2085</v>
      </c>
      <c r="AA447" s="138">
        <v>0</v>
      </c>
      <c r="AB447" s="138">
        <v>0</v>
      </c>
      <c r="AC447" s="138">
        <v>0</v>
      </c>
      <c r="AD447" s="138">
        <v>0</v>
      </c>
      <c r="AE447" s="138" t="s">
        <v>69</v>
      </c>
      <c r="AF447" s="138" t="s">
        <v>417</v>
      </c>
      <c r="AG447" s="8">
        <v>0</v>
      </c>
      <c r="AH447" s="138">
        <v>23950</v>
      </c>
      <c r="AI447" s="138">
        <v>0</v>
      </c>
      <c r="AJ447" s="138">
        <v>1</v>
      </c>
      <c r="AK447" s="138"/>
      <c r="AL447" s="138">
        <v>23950</v>
      </c>
      <c r="AM447" s="138">
        <v>0</v>
      </c>
      <c r="AN447" s="21">
        <v>1</v>
      </c>
      <c r="AO447" s="21">
        <v>1</v>
      </c>
      <c r="AP447" s="138">
        <v>0</v>
      </c>
      <c r="AQ447" s="156">
        <v>18000</v>
      </c>
      <c r="AR447" s="139">
        <v>0</v>
      </c>
      <c r="AS447" s="138">
        <v>0</v>
      </c>
      <c r="AT447" s="138">
        <v>0</v>
      </c>
      <c r="AU447" s="138">
        <v>0</v>
      </c>
      <c r="AV447" s="138">
        <v>0</v>
      </c>
      <c r="AW447" s="138">
        <v>1</v>
      </c>
      <c r="AX447" s="21">
        <v>0</v>
      </c>
    </row>
    <row r="448" spans="1:255" s="26" customFormat="1" ht="13.2">
      <c r="A448" s="8">
        <v>23951</v>
      </c>
      <c r="B448" s="138" t="s">
        <v>767</v>
      </c>
      <c r="C448" s="158" t="s">
        <v>768</v>
      </c>
      <c r="D448" s="8">
        <v>1500</v>
      </c>
      <c r="E448" s="8">
        <v>3</v>
      </c>
      <c r="F448" s="8">
        <v>0</v>
      </c>
      <c r="G448" s="8">
        <v>1</v>
      </c>
      <c r="H448" s="8">
        <v>1</v>
      </c>
      <c r="I448" s="8">
        <v>0</v>
      </c>
      <c r="J448" s="8">
        <v>100000</v>
      </c>
      <c r="K448" s="8">
        <v>0</v>
      </c>
      <c r="L448" s="8">
        <v>100000</v>
      </c>
      <c r="M448" s="8">
        <v>1</v>
      </c>
      <c r="N448" s="138">
        <v>1</v>
      </c>
      <c r="O448" s="138">
        <v>0</v>
      </c>
      <c r="P448" s="138">
        <v>0</v>
      </c>
      <c r="Q448" s="138">
        <v>0</v>
      </c>
      <c r="R448" s="138">
        <v>0</v>
      </c>
      <c r="S448" s="138">
        <v>0</v>
      </c>
      <c r="T448" s="138">
        <v>0</v>
      </c>
      <c r="U448" s="138">
        <v>5</v>
      </c>
      <c r="V448" s="21">
        <v>2</v>
      </c>
      <c r="W448" s="138">
        <v>1</v>
      </c>
      <c r="X448" s="138">
        <v>0</v>
      </c>
      <c r="Y448" s="138">
        <v>3</v>
      </c>
      <c r="Z448" s="21">
        <v>2086</v>
      </c>
      <c r="AA448" s="138">
        <v>0</v>
      </c>
      <c r="AB448" s="138">
        <v>0</v>
      </c>
      <c r="AC448" s="138">
        <v>0</v>
      </c>
      <c r="AD448" s="138">
        <v>0</v>
      </c>
      <c r="AE448" s="138" t="s">
        <v>69</v>
      </c>
      <c r="AF448" s="138" t="s">
        <v>417</v>
      </c>
      <c r="AG448" s="8">
        <v>0</v>
      </c>
      <c r="AH448" s="138">
        <v>23951</v>
      </c>
      <c r="AI448" s="138">
        <v>0</v>
      </c>
      <c r="AJ448" s="138">
        <v>1</v>
      </c>
      <c r="AK448" s="138"/>
      <c r="AL448" s="138">
        <v>23951</v>
      </c>
      <c r="AM448" s="138">
        <v>0</v>
      </c>
      <c r="AN448" s="21">
        <v>1</v>
      </c>
      <c r="AO448" s="21">
        <v>1</v>
      </c>
      <c r="AP448" s="138">
        <v>0</v>
      </c>
      <c r="AQ448" s="156">
        <v>18000</v>
      </c>
      <c r="AR448" s="139">
        <v>0</v>
      </c>
      <c r="AS448" s="138">
        <v>0</v>
      </c>
      <c r="AT448" s="138">
        <v>0</v>
      </c>
      <c r="AU448" s="138">
        <v>0</v>
      </c>
      <c r="AV448" s="138">
        <v>0</v>
      </c>
      <c r="AW448" s="138">
        <v>1</v>
      </c>
      <c r="AX448" s="21">
        <v>0</v>
      </c>
    </row>
    <row r="449" spans="1:50" s="26" customFormat="1" ht="13.2">
      <c r="A449" s="8">
        <v>23952</v>
      </c>
      <c r="B449" s="138" t="s">
        <v>769</v>
      </c>
      <c r="C449" s="159" t="s">
        <v>770</v>
      </c>
      <c r="D449" s="8">
        <v>1500</v>
      </c>
      <c r="E449" s="8">
        <v>5</v>
      </c>
      <c r="F449" s="8">
        <v>0</v>
      </c>
      <c r="G449" s="8">
        <v>1</v>
      </c>
      <c r="H449" s="8">
        <v>1</v>
      </c>
      <c r="I449" s="8">
        <v>0</v>
      </c>
      <c r="J449" s="8">
        <v>100000</v>
      </c>
      <c r="K449" s="8">
        <v>0</v>
      </c>
      <c r="L449" s="8">
        <v>100000</v>
      </c>
      <c r="M449" s="8">
        <v>1</v>
      </c>
      <c r="N449" s="138">
        <v>1</v>
      </c>
      <c r="O449" s="138">
        <v>0</v>
      </c>
      <c r="P449" s="138">
        <v>0</v>
      </c>
      <c r="Q449" s="138">
        <v>0</v>
      </c>
      <c r="R449" s="138">
        <v>0</v>
      </c>
      <c r="S449" s="138">
        <v>0</v>
      </c>
      <c r="T449" s="138">
        <v>0</v>
      </c>
      <c r="U449" s="138">
        <v>5</v>
      </c>
      <c r="V449" s="21">
        <v>2</v>
      </c>
      <c r="W449" s="138">
        <v>1</v>
      </c>
      <c r="X449" s="138">
        <v>0</v>
      </c>
      <c r="Y449" s="138">
        <v>3</v>
      </c>
      <c r="Z449" s="21">
        <v>2087</v>
      </c>
      <c r="AA449" s="138">
        <v>0</v>
      </c>
      <c r="AB449" s="138">
        <v>0</v>
      </c>
      <c r="AC449" s="138">
        <v>0</v>
      </c>
      <c r="AD449" s="138">
        <v>0</v>
      </c>
      <c r="AE449" s="138" t="s">
        <v>69</v>
      </c>
      <c r="AF449" s="138" t="s">
        <v>417</v>
      </c>
      <c r="AG449" s="8">
        <v>0</v>
      </c>
      <c r="AH449" s="138">
        <v>23952</v>
      </c>
      <c r="AI449" s="138">
        <v>0</v>
      </c>
      <c r="AJ449" s="138">
        <v>1</v>
      </c>
      <c r="AK449" s="138"/>
      <c r="AL449" s="138">
        <v>23952</v>
      </c>
      <c r="AM449" s="138">
        <v>0</v>
      </c>
      <c r="AN449" s="21">
        <v>1</v>
      </c>
      <c r="AO449" s="21">
        <v>1</v>
      </c>
      <c r="AP449" s="138">
        <v>0</v>
      </c>
      <c r="AQ449" s="156">
        <v>18000</v>
      </c>
      <c r="AR449" s="139">
        <v>0</v>
      </c>
      <c r="AS449" s="138">
        <v>0</v>
      </c>
      <c r="AT449" s="138">
        <v>1</v>
      </c>
      <c r="AU449" s="138">
        <v>0</v>
      </c>
      <c r="AV449" s="138">
        <v>0</v>
      </c>
      <c r="AW449" s="138">
        <v>1</v>
      </c>
      <c r="AX449" s="21">
        <v>1</v>
      </c>
    </row>
    <row r="450" spans="1:50" s="26" customFormat="1" ht="13.2">
      <c r="A450" s="8">
        <v>23953</v>
      </c>
      <c r="B450" s="138" t="s">
        <v>771</v>
      </c>
      <c r="C450" s="160" t="s">
        <v>772</v>
      </c>
      <c r="D450" s="8">
        <v>1500</v>
      </c>
      <c r="E450" s="8">
        <v>4</v>
      </c>
      <c r="F450" s="8">
        <v>0</v>
      </c>
      <c r="G450" s="8">
        <v>1</v>
      </c>
      <c r="H450" s="8">
        <v>1</v>
      </c>
      <c r="I450" s="8">
        <v>0</v>
      </c>
      <c r="J450" s="8">
        <v>100000</v>
      </c>
      <c r="K450" s="8">
        <v>0</v>
      </c>
      <c r="L450" s="8">
        <v>100000</v>
      </c>
      <c r="M450" s="8">
        <v>1</v>
      </c>
      <c r="N450" s="138">
        <v>1</v>
      </c>
      <c r="O450" s="138">
        <v>0</v>
      </c>
      <c r="P450" s="138">
        <v>0</v>
      </c>
      <c r="Q450" s="138">
        <v>0</v>
      </c>
      <c r="R450" s="138">
        <v>0</v>
      </c>
      <c r="S450" s="138">
        <v>0</v>
      </c>
      <c r="T450" s="138">
        <v>0</v>
      </c>
      <c r="U450" s="138">
        <v>5</v>
      </c>
      <c r="V450" s="21">
        <v>2</v>
      </c>
      <c r="W450" s="138">
        <v>1</v>
      </c>
      <c r="X450" s="138">
        <v>0</v>
      </c>
      <c r="Y450" s="138">
        <v>3</v>
      </c>
      <c r="Z450" s="21">
        <v>2088</v>
      </c>
      <c r="AA450" s="138">
        <v>0</v>
      </c>
      <c r="AB450" s="138">
        <v>0</v>
      </c>
      <c r="AC450" s="138">
        <v>0</v>
      </c>
      <c r="AD450" s="138">
        <v>0</v>
      </c>
      <c r="AE450" s="138" t="s">
        <v>69</v>
      </c>
      <c r="AF450" s="138" t="s">
        <v>417</v>
      </c>
      <c r="AG450" s="8">
        <v>0</v>
      </c>
      <c r="AH450" s="138">
        <v>23953</v>
      </c>
      <c r="AI450" s="138">
        <v>0</v>
      </c>
      <c r="AJ450" s="138">
        <v>1</v>
      </c>
      <c r="AK450" s="138"/>
      <c r="AL450" s="138">
        <v>23953</v>
      </c>
      <c r="AM450" s="138">
        <v>0</v>
      </c>
      <c r="AN450" s="21">
        <v>1</v>
      </c>
      <c r="AO450" s="21">
        <v>1</v>
      </c>
      <c r="AP450" s="138">
        <v>0</v>
      </c>
      <c r="AQ450" s="156">
        <v>18000</v>
      </c>
      <c r="AR450" s="139">
        <v>0</v>
      </c>
      <c r="AS450" s="138">
        <v>0</v>
      </c>
      <c r="AT450" s="138">
        <v>0</v>
      </c>
      <c r="AU450" s="138">
        <v>0</v>
      </c>
      <c r="AV450" s="138">
        <v>0</v>
      </c>
      <c r="AW450" s="138">
        <v>1</v>
      </c>
      <c r="AX450" s="21">
        <v>0</v>
      </c>
    </row>
    <row r="451" spans="1:50" s="26" customFormat="1" ht="13.2">
      <c r="A451" s="8">
        <v>23954</v>
      </c>
      <c r="B451" s="138" t="s">
        <v>773</v>
      </c>
      <c r="C451" s="160" t="s">
        <v>774</v>
      </c>
      <c r="D451" s="8">
        <v>1500</v>
      </c>
      <c r="E451" s="8">
        <v>4</v>
      </c>
      <c r="F451" s="8">
        <v>0</v>
      </c>
      <c r="G451" s="8">
        <v>1</v>
      </c>
      <c r="H451" s="8">
        <v>1</v>
      </c>
      <c r="I451" s="8">
        <v>0</v>
      </c>
      <c r="J451" s="8">
        <v>100000</v>
      </c>
      <c r="K451" s="8">
        <v>0</v>
      </c>
      <c r="L451" s="8">
        <v>100000</v>
      </c>
      <c r="M451" s="8">
        <v>1</v>
      </c>
      <c r="N451" s="138">
        <v>1</v>
      </c>
      <c r="O451" s="138">
        <v>0</v>
      </c>
      <c r="P451" s="138">
        <v>0</v>
      </c>
      <c r="Q451" s="138">
        <v>0</v>
      </c>
      <c r="R451" s="138">
        <v>0</v>
      </c>
      <c r="S451" s="138">
        <v>0</v>
      </c>
      <c r="T451" s="138">
        <v>0</v>
      </c>
      <c r="U451" s="138">
        <v>5</v>
      </c>
      <c r="V451" s="21">
        <v>2</v>
      </c>
      <c r="W451" s="138">
        <v>1</v>
      </c>
      <c r="X451" s="138">
        <v>0</v>
      </c>
      <c r="Y451" s="138">
        <v>3</v>
      </c>
      <c r="Z451" s="21">
        <v>2089</v>
      </c>
      <c r="AA451" s="138">
        <v>0</v>
      </c>
      <c r="AB451" s="138">
        <v>0</v>
      </c>
      <c r="AC451" s="138">
        <v>0</v>
      </c>
      <c r="AD451" s="138">
        <v>0</v>
      </c>
      <c r="AE451" s="138" t="s">
        <v>69</v>
      </c>
      <c r="AF451" s="138" t="s">
        <v>417</v>
      </c>
      <c r="AG451" s="8">
        <v>0</v>
      </c>
      <c r="AH451" s="138">
        <v>23954</v>
      </c>
      <c r="AI451" s="138">
        <v>0</v>
      </c>
      <c r="AJ451" s="138">
        <v>1</v>
      </c>
      <c r="AK451" s="138"/>
      <c r="AL451" s="138">
        <v>23954</v>
      </c>
      <c r="AM451" s="138">
        <v>0</v>
      </c>
      <c r="AN451" s="21">
        <v>1</v>
      </c>
      <c r="AO451" s="21">
        <v>1</v>
      </c>
      <c r="AP451" s="138">
        <v>0</v>
      </c>
      <c r="AQ451" s="156">
        <v>18000</v>
      </c>
      <c r="AR451" s="139">
        <v>0</v>
      </c>
      <c r="AS451" s="138">
        <v>0</v>
      </c>
      <c r="AT451" s="138">
        <v>0</v>
      </c>
      <c r="AU451" s="138">
        <v>0</v>
      </c>
      <c r="AV451" s="138">
        <v>0</v>
      </c>
      <c r="AW451" s="138">
        <v>1</v>
      </c>
      <c r="AX451" s="21">
        <v>0</v>
      </c>
    </row>
    <row r="452" spans="1:50" s="26" customFormat="1" ht="13.2">
      <c r="A452" s="8">
        <v>23955</v>
      </c>
      <c r="B452" s="138" t="s">
        <v>775</v>
      </c>
      <c r="C452" s="160" t="s">
        <v>776</v>
      </c>
      <c r="D452" s="8">
        <v>1500</v>
      </c>
      <c r="E452" s="8">
        <v>4</v>
      </c>
      <c r="F452" s="8">
        <v>0</v>
      </c>
      <c r="G452" s="8">
        <v>1</v>
      </c>
      <c r="H452" s="8">
        <v>1</v>
      </c>
      <c r="I452" s="8">
        <v>0</v>
      </c>
      <c r="J452" s="8">
        <v>100000</v>
      </c>
      <c r="K452" s="8">
        <v>0</v>
      </c>
      <c r="L452" s="8">
        <v>100000</v>
      </c>
      <c r="M452" s="8">
        <v>1</v>
      </c>
      <c r="N452" s="138">
        <v>1</v>
      </c>
      <c r="O452" s="138">
        <v>0</v>
      </c>
      <c r="P452" s="138">
        <v>0</v>
      </c>
      <c r="Q452" s="138">
        <v>0</v>
      </c>
      <c r="R452" s="138">
        <v>0</v>
      </c>
      <c r="S452" s="138">
        <v>0</v>
      </c>
      <c r="T452" s="138">
        <v>0</v>
      </c>
      <c r="U452" s="138">
        <v>5</v>
      </c>
      <c r="V452" s="21">
        <v>2</v>
      </c>
      <c r="W452" s="138">
        <v>1</v>
      </c>
      <c r="X452" s="138">
        <v>0</v>
      </c>
      <c r="Y452" s="138">
        <v>3</v>
      </c>
      <c r="Z452" s="21">
        <v>2090</v>
      </c>
      <c r="AA452" s="138">
        <v>0</v>
      </c>
      <c r="AB452" s="138">
        <v>0</v>
      </c>
      <c r="AC452" s="138">
        <v>0</v>
      </c>
      <c r="AD452" s="138">
        <v>0</v>
      </c>
      <c r="AE452" s="138" t="s">
        <v>69</v>
      </c>
      <c r="AF452" s="138" t="s">
        <v>417</v>
      </c>
      <c r="AG452" s="8">
        <v>0</v>
      </c>
      <c r="AH452" s="138">
        <v>23955</v>
      </c>
      <c r="AI452" s="138">
        <v>0</v>
      </c>
      <c r="AJ452" s="138">
        <v>1</v>
      </c>
      <c r="AK452" s="138"/>
      <c r="AL452" s="138">
        <v>23955</v>
      </c>
      <c r="AM452" s="138">
        <v>0</v>
      </c>
      <c r="AN452" s="21">
        <v>1</v>
      </c>
      <c r="AO452" s="21">
        <v>1</v>
      </c>
      <c r="AP452" s="138">
        <v>0</v>
      </c>
      <c r="AQ452" s="156">
        <v>18000</v>
      </c>
      <c r="AR452" s="139">
        <v>0</v>
      </c>
      <c r="AS452" s="138">
        <v>0</v>
      </c>
      <c r="AT452" s="138">
        <v>0</v>
      </c>
      <c r="AU452" s="138">
        <v>0</v>
      </c>
      <c r="AV452" s="138">
        <v>0</v>
      </c>
      <c r="AW452" s="138">
        <v>1</v>
      </c>
      <c r="AX452" s="21">
        <v>0</v>
      </c>
    </row>
    <row r="453" spans="1:50" s="26" customFormat="1" ht="13.2">
      <c r="A453" s="8">
        <v>23956</v>
      </c>
      <c r="B453" s="138" t="s">
        <v>777</v>
      </c>
      <c r="C453" s="160" t="s">
        <v>778</v>
      </c>
      <c r="D453" s="8">
        <v>1500</v>
      </c>
      <c r="E453" s="8">
        <v>4</v>
      </c>
      <c r="F453" s="8">
        <v>0</v>
      </c>
      <c r="G453" s="8">
        <v>1</v>
      </c>
      <c r="H453" s="8">
        <v>1</v>
      </c>
      <c r="I453" s="8">
        <v>0</v>
      </c>
      <c r="J453" s="8">
        <v>100000</v>
      </c>
      <c r="K453" s="8">
        <v>0</v>
      </c>
      <c r="L453" s="8">
        <v>100000</v>
      </c>
      <c r="M453" s="8">
        <v>1</v>
      </c>
      <c r="N453" s="138">
        <v>1</v>
      </c>
      <c r="O453" s="138">
        <v>0</v>
      </c>
      <c r="P453" s="138">
        <v>0</v>
      </c>
      <c r="Q453" s="138">
        <v>0</v>
      </c>
      <c r="R453" s="138">
        <v>0</v>
      </c>
      <c r="S453" s="138">
        <v>0</v>
      </c>
      <c r="T453" s="138">
        <v>0</v>
      </c>
      <c r="U453" s="138">
        <v>5</v>
      </c>
      <c r="V453" s="21">
        <v>2</v>
      </c>
      <c r="W453" s="138">
        <v>1</v>
      </c>
      <c r="X453" s="138">
        <v>0</v>
      </c>
      <c r="Y453" s="138">
        <v>3</v>
      </c>
      <c r="Z453" s="21">
        <v>2091</v>
      </c>
      <c r="AA453" s="138">
        <v>0</v>
      </c>
      <c r="AB453" s="138">
        <v>0</v>
      </c>
      <c r="AC453" s="138">
        <v>0</v>
      </c>
      <c r="AD453" s="138">
        <v>0</v>
      </c>
      <c r="AE453" s="138" t="s">
        <v>69</v>
      </c>
      <c r="AF453" s="138" t="s">
        <v>417</v>
      </c>
      <c r="AG453" s="8">
        <v>0</v>
      </c>
      <c r="AH453" s="138">
        <v>23956</v>
      </c>
      <c r="AI453" s="138">
        <v>0</v>
      </c>
      <c r="AJ453" s="138">
        <v>1</v>
      </c>
      <c r="AK453" s="138"/>
      <c r="AL453" s="138">
        <v>23956</v>
      </c>
      <c r="AM453" s="138">
        <v>0</v>
      </c>
      <c r="AN453" s="21">
        <v>1</v>
      </c>
      <c r="AO453" s="21">
        <v>1</v>
      </c>
      <c r="AP453" s="138">
        <v>0</v>
      </c>
      <c r="AQ453" s="156">
        <v>18000</v>
      </c>
      <c r="AR453" s="139">
        <v>0</v>
      </c>
      <c r="AS453" s="138">
        <v>0</v>
      </c>
      <c r="AT453" s="138">
        <v>0</v>
      </c>
      <c r="AU453" s="138">
        <v>0</v>
      </c>
      <c r="AV453" s="138">
        <v>0</v>
      </c>
      <c r="AW453" s="138">
        <v>1</v>
      </c>
      <c r="AX453" s="21">
        <v>0</v>
      </c>
    </row>
    <row r="454" spans="1:50" s="26" customFormat="1" ht="13.2">
      <c r="A454" s="8">
        <v>23957</v>
      </c>
      <c r="B454" s="138" t="s">
        <v>779</v>
      </c>
      <c r="C454" s="158" t="s">
        <v>780</v>
      </c>
      <c r="D454" s="8">
        <v>1500</v>
      </c>
      <c r="E454" s="8">
        <v>3</v>
      </c>
      <c r="F454" s="8">
        <v>0</v>
      </c>
      <c r="G454" s="8">
        <v>1</v>
      </c>
      <c r="H454" s="8">
        <v>1</v>
      </c>
      <c r="I454" s="8">
        <v>0</v>
      </c>
      <c r="J454" s="8">
        <v>100000</v>
      </c>
      <c r="K454" s="8">
        <v>0</v>
      </c>
      <c r="L454" s="8">
        <v>100000</v>
      </c>
      <c r="M454" s="8">
        <v>1</v>
      </c>
      <c r="N454" s="138">
        <v>1</v>
      </c>
      <c r="O454" s="138">
        <v>0</v>
      </c>
      <c r="P454" s="138">
        <v>0</v>
      </c>
      <c r="Q454" s="138">
        <v>0</v>
      </c>
      <c r="R454" s="138">
        <v>0</v>
      </c>
      <c r="S454" s="138">
        <v>0</v>
      </c>
      <c r="T454" s="138">
        <v>0</v>
      </c>
      <c r="U454" s="138">
        <v>5</v>
      </c>
      <c r="V454" s="21">
        <v>2</v>
      </c>
      <c r="W454" s="138">
        <v>1</v>
      </c>
      <c r="X454" s="138">
        <v>0</v>
      </c>
      <c r="Y454" s="138">
        <v>3</v>
      </c>
      <c r="Z454" s="21">
        <v>2092</v>
      </c>
      <c r="AA454" s="138">
        <v>0</v>
      </c>
      <c r="AB454" s="138">
        <v>0</v>
      </c>
      <c r="AC454" s="138">
        <v>0</v>
      </c>
      <c r="AD454" s="138">
        <v>0</v>
      </c>
      <c r="AE454" s="138" t="s">
        <v>69</v>
      </c>
      <c r="AF454" s="138" t="s">
        <v>417</v>
      </c>
      <c r="AG454" s="8">
        <v>0</v>
      </c>
      <c r="AH454" s="138">
        <v>23957</v>
      </c>
      <c r="AI454" s="138">
        <v>0</v>
      </c>
      <c r="AJ454" s="138">
        <v>1</v>
      </c>
      <c r="AK454" s="138"/>
      <c r="AL454" s="138">
        <v>23957</v>
      </c>
      <c r="AM454" s="138">
        <v>0</v>
      </c>
      <c r="AN454" s="21">
        <v>1</v>
      </c>
      <c r="AO454" s="21">
        <v>1</v>
      </c>
      <c r="AP454" s="138">
        <v>0</v>
      </c>
      <c r="AQ454" s="156">
        <v>18000</v>
      </c>
      <c r="AR454" s="139">
        <v>0</v>
      </c>
      <c r="AS454" s="138">
        <v>0</v>
      </c>
      <c r="AT454" s="138">
        <v>0</v>
      </c>
      <c r="AU454" s="138">
        <v>0</v>
      </c>
      <c r="AV454" s="138">
        <v>0</v>
      </c>
      <c r="AW454" s="138">
        <v>1</v>
      </c>
      <c r="AX454" s="21">
        <v>0</v>
      </c>
    </row>
    <row r="455" spans="1:50" s="26" customFormat="1" ht="13.2">
      <c r="A455" s="8">
        <v>23958</v>
      </c>
      <c r="B455" s="138" t="s">
        <v>781</v>
      </c>
      <c r="C455" s="159" t="s">
        <v>782</v>
      </c>
      <c r="D455" s="8">
        <v>1500</v>
      </c>
      <c r="E455" s="8">
        <v>5</v>
      </c>
      <c r="F455" s="8">
        <v>0</v>
      </c>
      <c r="G455" s="8">
        <v>1</v>
      </c>
      <c r="H455" s="8">
        <v>1</v>
      </c>
      <c r="I455" s="8">
        <v>0</v>
      </c>
      <c r="J455" s="8">
        <v>100000</v>
      </c>
      <c r="K455" s="8">
        <v>0</v>
      </c>
      <c r="L455" s="8">
        <v>100000</v>
      </c>
      <c r="M455" s="8">
        <v>1</v>
      </c>
      <c r="N455" s="138">
        <v>1</v>
      </c>
      <c r="O455" s="138">
        <v>0</v>
      </c>
      <c r="P455" s="138">
        <v>0</v>
      </c>
      <c r="Q455" s="138">
        <v>0</v>
      </c>
      <c r="R455" s="138">
        <v>0</v>
      </c>
      <c r="S455" s="138">
        <v>0</v>
      </c>
      <c r="T455" s="138">
        <v>0</v>
      </c>
      <c r="U455" s="138">
        <v>5</v>
      </c>
      <c r="V455" s="21">
        <v>2</v>
      </c>
      <c r="W455" s="138">
        <v>1</v>
      </c>
      <c r="X455" s="138">
        <v>0</v>
      </c>
      <c r="Y455" s="138">
        <v>3</v>
      </c>
      <c r="Z455" s="21">
        <v>2093</v>
      </c>
      <c r="AA455" s="138">
        <v>0</v>
      </c>
      <c r="AB455" s="138">
        <v>0</v>
      </c>
      <c r="AC455" s="138">
        <v>0</v>
      </c>
      <c r="AD455" s="138">
        <v>0</v>
      </c>
      <c r="AE455" s="138" t="s">
        <v>69</v>
      </c>
      <c r="AF455" s="138" t="s">
        <v>417</v>
      </c>
      <c r="AG455" s="8">
        <v>0</v>
      </c>
      <c r="AH455" s="138">
        <v>23958</v>
      </c>
      <c r="AI455" s="138">
        <v>0</v>
      </c>
      <c r="AJ455" s="138">
        <v>1</v>
      </c>
      <c r="AK455" s="138"/>
      <c r="AL455" s="138">
        <v>23958</v>
      </c>
      <c r="AM455" s="138">
        <v>0</v>
      </c>
      <c r="AN455" s="21">
        <v>1</v>
      </c>
      <c r="AO455" s="21">
        <v>1</v>
      </c>
      <c r="AP455" s="138">
        <v>0</v>
      </c>
      <c r="AQ455" s="156">
        <v>18000</v>
      </c>
      <c r="AR455" s="139">
        <v>0</v>
      </c>
      <c r="AS455" s="138">
        <v>0</v>
      </c>
      <c r="AT455" s="138">
        <v>1</v>
      </c>
      <c r="AU455" s="138">
        <v>0</v>
      </c>
      <c r="AV455" s="138">
        <v>0</v>
      </c>
      <c r="AW455" s="138">
        <v>1</v>
      </c>
      <c r="AX455" s="21">
        <v>1</v>
      </c>
    </row>
    <row r="456" spans="1:50" s="26" customFormat="1" ht="13.2">
      <c r="A456" s="8">
        <v>23959</v>
      </c>
      <c r="B456" s="138" t="s">
        <v>783</v>
      </c>
      <c r="C456" s="158" t="s">
        <v>784</v>
      </c>
      <c r="D456" s="8">
        <v>1500</v>
      </c>
      <c r="E456" s="8">
        <v>3</v>
      </c>
      <c r="F456" s="8">
        <v>0</v>
      </c>
      <c r="G456" s="8">
        <v>1</v>
      </c>
      <c r="H456" s="8">
        <v>1</v>
      </c>
      <c r="I456" s="8">
        <v>0</v>
      </c>
      <c r="J456" s="8">
        <v>100000</v>
      </c>
      <c r="K456" s="8">
        <v>0</v>
      </c>
      <c r="L456" s="8">
        <v>100000</v>
      </c>
      <c r="M456" s="8">
        <v>1</v>
      </c>
      <c r="N456" s="138">
        <v>1</v>
      </c>
      <c r="O456" s="138">
        <v>0</v>
      </c>
      <c r="P456" s="138">
        <v>0</v>
      </c>
      <c r="Q456" s="138">
        <v>0</v>
      </c>
      <c r="R456" s="138">
        <v>0</v>
      </c>
      <c r="S456" s="138">
        <v>0</v>
      </c>
      <c r="T456" s="138">
        <v>0</v>
      </c>
      <c r="U456" s="138">
        <v>5</v>
      </c>
      <c r="V456" s="21">
        <v>2</v>
      </c>
      <c r="W456" s="138">
        <v>1</v>
      </c>
      <c r="X456" s="138">
        <v>0</v>
      </c>
      <c r="Y456" s="138">
        <v>3</v>
      </c>
      <c r="Z456" s="21">
        <v>2094</v>
      </c>
      <c r="AA456" s="138">
        <v>0</v>
      </c>
      <c r="AB456" s="138">
        <v>0</v>
      </c>
      <c r="AC456" s="138">
        <v>0</v>
      </c>
      <c r="AD456" s="138">
        <v>0</v>
      </c>
      <c r="AE456" s="138" t="s">
        <v>69</v>
      </c>
      <c r="AF456" s="138" t="s">
        <v>417</v>
      </c>
      <c r="AG456" s="8">
        <v>0</v>
      </c>
      <c r="AH456" s="138">
        <v>23959</v>
      </c>
      <c r="AI456" s="138">
        <v>0</v>
      </c>
      <c r="AJ456" s="138">
        <v>1</v>
      </c>
      <c r="AK456" s="138"/>
      <c r="AL456" s="138">
        <v>23959</v>
      </c>
      <c r="AM456" s="138">
        <v>0</v>
      </c>
      <c r="AN456" s="21">
        <v>1</v>
      </c>
      <c r="AO456" s="21">
        <v>1</v>
      </c>
      <c r="AP456" s="138">
        <v>0</v>
      </c>
      <c r="AQ456" s="156">
        <v>18000</v>
      </c>
      <c r="AR456" s="139">
        <v>0</v>
      </c>
      <c r="AS456" s="138">
        <v>0</v>
      </c>
      <c r="AT456" s="138">
        <v>0</v>
      </c>
      <c r="AU456" s="138">
        <v>0</v>
      </c>
      <c r="AV456" s="138">
        <v>0</v>
      </c>
      <c r="AW456" s="138">
        <v>1</v>
      </c>
      <c r="AX456" s="21">
        <v>0</v>
      </c>
    </row>
    <row r="457" spans="1:50" s="26" customFormat="1" ht="13.2">
      <c r="A457" s="8">
        <v>23960</v>
      </c>
      <c r="B457" s="138" t="s">
        <v>785</v>
      </c>
      <c r="C457" s="159" t="s">
        <v>786</v>
      </c>
      <c r="D457" s="8">
        <v>1500</v>
      </c>
      <c r="E457" s="8">
        <v>5</v>
      </c>
      <c r="F457" s="8">
        <v>0</v>
      </c>
      <c r="G457" s="8">
        <v>1</v>
      </c>
      <c r="H457" s="8">
        <v>1</v>
      </c>
      <c r="I457" s="8">
        <v>0</v>
      </c>
      <c r="J457" s="8">
        <v>100000</v>
      </c>
      <c r="K457" s="8">
        <v>0</v>
      </c>
      <c r="L457" s="8">
        <v>100000</v>
      </c>
      <c r="M457" s="8">
        <v>1</v>
      </c>
      <c r="N457" s="138">
        <v>1</v>
      </c>
      <c r="O457" s="138">
        <v>0</v>
      </c>
      <c r="P457" s="138">
        <v>0</v>
      </c>
      <c r="Q457" s="138">
        <v>0</v>
      </c>
      <c r="R457" s="138">
        <v>0</v>
      </c>
      <c r="S457" s="138">
        <v>0</v>
      </c>
      <c r="T457" s="138">
        <v>0</v>
      </c>
      <c r="U457" s="138">
        <v>5</v>
      </c>
      <c r="V457" s="21">
        <v>2</v>
      </c>
      <c r="W457" s="138">
        <v>1</v>
      </c>
      <c r="X457" s="138">
        <v>0</v>
      </c>
      <c r="Y457" s="138">
        <v>3</v>
      </c>
      <c r="Z457" s="21">
        <v>2095</v>
      </c>
      <c r="AA457" s="138">
        <v>0</v>
      </c>
      <c r="AB457" s="138">
        <v>0</v>
      </c>
      <c r="AC457" s="138">
        <v>0</v>
      </c>
      <c r="AD457" s="138">
        <v>0</v>
      </c>
      <c r="AE457" s="138" t="s">
        <v>69</v>
      </c>
      <c r="AF457" s="138" t="s">
        <v>417</v>
      </c>
      <c r="AG457" s="8">
        <v>0</v>
      </c>
      <c r="AH457" s="138">
        <v>23960</v>
      </c>
      <c r="AI457" s="138">
        <v>0</v>
      </c>
      <c r="AJ457" s="138">
        <v>1</v>
      </c>
      <c r="AK457" s="138"/>
      <c r="AL457" s="138">
        <v>23960</v>
      </c>
      <c r="AM457" s="138">
        <v>0</v>
      </c>
      <c r="AN457" s="21">
        <v>1</v>
      </c>
      <c r="AO457" s="21">
        <v>1</v>
      </c>
      <c r="AP457" s="138">
        <v>0</v>
      </c>
      <c r="AQ457" s="156">
        <v>18000</v>
      </c>
      <c r="AR457" s="139">
        <v>0</v>
      </c>
      <c r="AS457" s="138">
        <v>0</v>
      </c>
      <c r="AT457" s="138">
        <v>1</v>
      </c>
      <c r="AU457" s="138">
        <v>0</v>
      </c>
      <c r="AV457" s="138">
        <v>0</v>
      </c>
      <c r="AW457" s="138">
        <v>1</v>
      </c>
      <c r="AX457" s="21">
        <v>1</v>
      </c>
    </row>
    <row r="458" spans="1:50" s="26" customFormat="1" ht="13.2">
      <c r="A458" s="8">
        <v>23961</v>
      </c>
      <c r="B458" s="138" t="s">
        <v>787</v>
      </c>
      <c r="C458" s="159" t="s">
        <v>788</v>
      </c>
      <c r="D458" s="8">
        <v>1500</v>
      </c>
      <c r="E458" s="8">
        <v>5</v>
      </c>
      <c r="F458" s="8">
        <v>0</v>
      </c>
      <c r="G458" s="8">
        <v>1</v>
      </c>
      <c r="H458" s="8">
        <v>1</v>
      </c>
      <c r="I458" s="8">
        <v>0</v>
      </c>
      <c r="J458" s="8">
        <v>100000</v>
      </c>
      <c r="K458" s="8">
        <v>0</v>
      </c>
      <c r="L458" s="8">
        <v>100000</v>
      </c>
      <c r="M458" s="8">
        <v>1</v>
      </c>
      <c r="N458" s="138">
        <v>1</v>
      </c>
      <c r="O458" s="138">
        <v>0</v>
      </c>
      <c r="P458" s="138">
        <v>0</v>
      </c>
      <c r="Q458" s="138">
        <v>0</v>
      </c>
      <c r="R458" s="138">
        <v>0</v>
      </c>
      <c r="S458" s="138">
        <v>0</v>
      </c>
      <c r="T458" s="138">
        <v>0</v>
      </c>
      <c r="U458" s="138">
        <v>5</v>
      </c>
      <c r="V458" s="21">
        <v>2</v>
      </c>
      <c r="W458" s="138">
        <v>1</v>
      </c>
      <c r="X458" s="138">
        <v>0</v>
      </c>
      <c r="Y458" s="138">
        <v>3</v>
      </c>
      <c r="Z458" s="21">
        <v>2096</v>
      </c>
      <c r="AA458" s="138">
        <v>0</v>
      </c>
      <c r="AB458" s="138">
        <v>0</v>
      </c>
      <c r="AC458" s="138">
        <v>0</v>
      </c>
      <c r="AD458" s="138">
        <v>0</v>
      </c>
      <c r="AE458" s="138" t="s">
        <v>69</v>
      </c>
      <c r="AF458" s="138" t="s">
        <v>417</v>
      </c>
      <c r="AG458" s="8">
        <v>0</v>
      </c>
      <c r="AH458" s="138">
        <v>23961</v>
      </c>
      <c r="AI458" s="138">
        <v>0</v>
      </c>
      <c r="AJ458" s="138">
        <v>1</v>
      </c>
      <c r="AK458" s="138"/>
      <c r="AL458" s="138">
        <v>23961</v>
      </c>
      <c r="AM458" s="138">
        <v>0</v>
      </c>
      <c r="AN458" s="21">
        <v>1</v>
      </c>
      <c r="AO458" s="21">
        <v>1</v>
      </c>
      <c r="AP458" s="138">
        <v>0</v>
      </c>
      <c r="AQ458" s="156">
        <v>18000</v>
      </c>
      <c r="AR458" s="139">
        <v>0</v>
      </c>
      <c r="AS458" s="138">
        <v>0</v>
      </c>
      <c r="AT458" s="138">
        <v>1</v>
      </c>
      <c r="AU458" s="138">
        <v>0</v>
      </c>
      <c r="AV458" s="138">
        <v>0</v>
      </c>
      <c r="AW458" s="138">
        <v>1</v>
      </c>
      <c r="AX458" s="21">
        <v>1</v>
      </c>
    </row>
    <row r="459" spans="1:50" s="26" customFormat="1" ht="13.2">
      <c r="A459" s="8">
        <v>23962</v>
      </c>
      <c r="B459" s="138" t="s">
        <v>789</v>
      </c>
      <c r="C459" s="159" t="s">
        <v>790</v>
      </c>
      <c r="D459" s="8">
        <v>1500</v>
      </c>
      <c r="E459" s="8">
        <v>5</v>
      </c>
      <c r="F459" s="8">
        <v>0</v>
      </c>
      <c r="G459" s="8">
        <v>1</v>
      </c>
      <c r="H459" s="8">
        <v>1</v>
      </c>
      <c r="I459" s="8">
        <v>0</v>
      </c>
      <c r="J459" s="8">
        <v>100000</v>
      </c>
      <c r="K459" s="8">
        <v>0</v>
      </c>
      <c r="L459" s="8">
        <v>100000</v>
      </c>
      <c r="M459" s="8">
        <v>1</v>
      </c>
      <c r="N459" s="138">
        <v>1</v>
      </c>
      <c r="O459" s="138">
        <v>0</v>
      </c>
      <c r="P459" s="138">
        <v>0</v>
      </c>
      <c r="Q459" s="138">
        <v>0</v>
      </c>
      <c r="R459" s="138">
        <v>0</v>
      </c>
      <c r="S459" s="138">
        <v>0</v>
      </c>
      <c r="T459" s="138">
        <v>0</v>
      </c>
      <c r="U459" s="138">
        <v>5</v>
      </c>
      <c r="V459" s="21">
        <v>2</v>
      </c>
      <c r="W459" s="138">
        <v>1</v>
      </c>
      <c r="X459" s="138">
        <v>0</v>
      </c>
      <c r="Y459" s="138">
        <v>3</v>
      </c>
      <c r="Z459" s="21">
        <v>2097</v>
      </c>
      <c r="AA459" s="138">
        <v>0</v>
      </c>
      <c r="AB459" s="138">
        <v>0</v>
      </c>
      <c r="AC459" s="138">
        <v>0</v>
      </c>
      <c r="AD459" s="138">
        <v>0</v>
      </c>
      <c r="AE459" s="138" t="s">
        <v>69</v>
      </c>
      <c r="AF459" s="138" t="s">
        <v>417</v>
      </c>
      <c r="AG459" s="8">
        <v>0</v>
      </c>
      <c r="AH459" s="138">
        <v>23962</v>
      </c>
      <c r="AI459" s="138">
        <v>0</v>
      </c>
      <c r="AJ459" s="138">
        <v>1</v>
      </c>
      <c r="AK459" s="138"/>
      <c r="AL459" s="138">
        <v>23962</v>
      </c>
      <c r="AM459" s="138">
        <v>0</v>
      </c>
      <c r="AN459" s="21">
        <v>1</v>
      </c>
      <c r="AO459" s="21">
        <v>1</v>
      </c>
      <c r="AP459" s="138">
        <v>0</v>
      </c>
      <c r="AQ459" s="156">
        <v>18000</v>
      </c>
      <c r="AR459" s="139">
        <v>0</v>
      </c>
      <c r="AS459" s="138">
        <v>0</v>
      </c>
      <c r="AT459" s="138">
        <v>1</v>
      </c>
      <c r="AU459" s="138">
        <v>0</v>
      </c>
      <c r="AV459" s="138">
        <v>0</v>
      </c>
      <c r="AW459" s="138">
        <v>1</v>
      </c>
      <c r="AX459" s="21">
        <v>1</v>
      </c>
    </row>
    <row r="460" spans="1:50" s="26" customFormat="1" ht="13.2">
      <c r="A460" s="8">
        <v>23963</v>
      </c>
      <c r="B460" s="138" t="s">
        <v>791</v>
      </c>
      <c r="C460" s="158" t="s">
        <v>792</v>
      </c>
      <c r="D460" s="8">
        <v>1500</v>
      </c>
      <c r="E460" s="8">
        <v>3</v>
      </c>
      <c r="F460" s="8">
        <v>0</v>
      </c>
      <c r="G460" s="8">
        <v>1</v>
      </c>
      <c r="H460" s="8">
        <v>1</v>
      </c>
      <c r="I460" s="8">
        <v>0</v>
      </c>
      <c r="J460" s="8">
        <v>100000</v>
      </c>
      <c r="K460" s="8">
        <v>0</v>
      </c>
      <c r="L460" s="8">
        <v>100000</v>
      </c>
      <c r="M460" s="8">
        <v>1</v>
      </c>
      <c r="N460" s="138">
        <v>1</v>
      </c>
      <c r="O460" s="138">
        <v>0</v>
      </c>
      <c r="P460" s="138">
        <v>0</v>
      </c>
      <c r="Q460" s="138">
        <v>0</v>
      </c>
      <c r="R460" s="138">
        <v>0</v>
      </c>
      <c r="S460" s="138">
        <v>0</v>
      </c>
      <c r="T460" s="138">
        <v>0</v>
      </c>
      <c r="U460" s="138">
        <v>5</v>
      </c>
      <c r="V460" s="21">
        <v>2</v>
      </c>
      <c r="W460" s="138">
        <v>1</v>
      </c>
      <c r="X460" s="138">
        <v>0</v>
      </c>
      <c r="Y460" s="138">
        <v>3</v>
      </c>
      <c r="Z460" s="21">
        <v>2098</v>
      </c>
      <c r="AA460" s="138">
        <v>0</v>
      </c>
      <c r="AB460" s="138">
        <v>0</v>
      </c>
      <c r="AC460" s="138">
        <v>0</v>
      </c>
      <c r="AD460" s="138">
        <v>0</v>
      </c>
      <c r="AE460" s="138" t="s">
        <v>69</v>
      </c>
      <c r="AF460" s="138" t="s">
        <v>417</v>
      </c>
      <c r="AG460" s="8">
        <v>0</v>
      </c>
      <c r="AH460" s="138">
        <v>23963</v>
      </c>
      <c r="AI460" s="138">
        <v>0</v>
      </c>
      <c r="AJ460" s="138">
        <v>1</v>
      </c>
      <c r="AK460" s="138"/>
      <c r="AL460" s="138">
        <v>23963</v>
      </c>
      <c r="AM460" s="138">
        <v>0</v>
      </c>
      <c r="AN460" s="21">
        <v>1</v>
      </c>
      <c r="AO460" s="21">
        <v>1</v>
      </c>
      <c r="AP460" s="138">
        <v>0</v>
      </c>
      <c r="AQ460" s="156">
        <v>18000</v>
      </c>
      <c r="AR460" s="139">
        <v>0</v>
      </c>
      <c r="AS460" s="138">
        <v>0</v>
      </c>
      <c r="AT460" s="138">
        <v>0</v>
      </c>
      <c r="AU460" s="138">
        <v>0</v>
      </c>
      <c r="AV460" s="138">
        <v>0</v>
      </c>
      <c r="AW460" s="138">
        <v>1</v>
      </c>
      <c r="AX460" s="21">
        <v>0</v>
      </c>
    </row>
    <row r="461" spans="1:50" s="26" customFormat="1" ht="13.2">
      <c r="A461" s="8">
        <v>23964</v>
      </c>
      <c r="B461" s="138" t="s">
        <v>793</v>
      </c>
      <c r="C461" s="159" t="s">
        <v>794</v>
      </c>
      <c r="D461" s="8">
        <v>1500</v>
      </c>
      <c r="E461" s="8">
        <v>5</v>
      </c>
      <c r="F461" s="8">
        <v>0</v>
      </c>
      <c r="G461" s="8">
        <v>1</v>
      </c>
      <c r="H461" s="8">
        <v>1</v>
      </c>
      <c r="I461" s="8">
        <v>0</v>
      </c>
      <c r="J461" s="8">
        <v>100000</v>
      </c>
      <c r="K461" s="8">
        <v>0</v>
      </c>
      <c r="L461" s="8">
        <v>100000</v>
      </c>
      <c r="M461" s="8">
        <v>1</v>
      </c>
      <c r="N461" s="138">
        <v>1</v>
      </c>
      <c r="O461" s="138">
        <v>0</v>
      </c>
      <c r="P461" s="138">
        <v>0</v>
      </c>
      <c r="Q461" s="138">
        <v>0</v>
      </c>
      <c r="R461" s="138">
        <v>0</v>
      </c>
      <c r="S461" s="138">
        <v>0</v>
      </c>
      <c r="T461" s="138">
        <v>0</v>
      </c>
      <c r="U461" s="138">
        <v>5</v>
      </c>
      <c r="V461" s="21">
        <v>2</v>
      </c>
      <c r="W461" s="138">
        <v>1</v>
      </c>
      <c r="X461" s="138">
        <v>0</v>
      </c>
      <c r="Y461" s="138">
        <v>3</v>
      </c>
      <c r="Z461" s="21">
        <v>2099</v>
      </c>
      <c r="AA461" s="138">
        <v>0</v>
      </c>
      <c r="AB461" s="138">
        <v>0</v>
      </c>
      <c r="AC461" s="138">
        <v>0</v>
      </c>
      <c r="AD461" s="138">
        <v>0</v>
      </c>
      <c r="AE461" s="138" t="s">
        <v>69</v>
      </c>
      <c r="AF461" s="138" t="s">
        <v>417</v>
      </c>
      <c r="AG461" s="8">
        <v>0</v>
      </c>
      <c r="AH461" s="138">
        <v>23964</v>
      </c>
      <c r="AI461" s="138">
        <v>0</v>
      </c>
      <c r="AJ461" s="138">
        <v>1</v>
      </c>
      <c r="AK461" s="138"/>
      <c r="AL461" s="138">
        <v>23964</v>
      </c>
      <c r="AM461" s="138">
        <v>0</v>
      </c>
      <c r="AN461" s="21">
        <v>1</v>
      </c>
      <c r="AO461" s="21">
        <v>1</v>
      </c>
      <c r="AP461" s="138">
        <v>0</v>
      </c>
      <c r="AQ461" s="156">
        <v>18000</v>
      </c>
      <c r="AR461" s="139">
        <v>0</v>
      </c>
      <c r="AS461" s="138">
        <v>0</v>
      </c>
      <c r="AT461" s="138">
        <v>1</v>
      </c>
      <c r="AU461" s="138">
        <v>0</v>
      </c>
      <c r="AV461" s="138">
        <v>0</v>
      </c>
      <c r="AW461" s="138">
        <v>1</v>
      </c>
      <c r="AX461" s="21">
        <v>1</v>
      </c>
    </row>
    <row r="462" spans="1:50" s="26" customFormat="1" ht="13.2">
      <c r="A462" s="8">
        <v>23965</v>
      </c>
      <c r="B462" s="138" t="s">
        <v>795</v>
      </c>
      <c r="C462" s="158" t="s">
        <v>796</v>
      </c>
      <c r="D462" s="8">
        <v>1500</v>
      </c>
      <c r="E462" s="8">
        <v>3</v>
      </c>
      <c r="F462" s="8">
        <v>0</v>
      </c>
      <c r="G462" s="8">
        <v>1</v>
      </c>
      <c r="H462" s="8">
        <v>1</v>
      </c>
      <c r="I462" s="8">
        <v>0</v>
      </c>
      <c r="J462" s="8">
        <v>100000</v>
      </c>
      <c r="K462" s="8">
        <v>0</v>
      </c>
      <c r="L462" s="8">
        <v>100000</v>
      </c>
      <c r="M462" s="8">
        <v>1</v>
      </c>
      <c r="N462" s="138">
        <v>1</v>
      </c>
      <c r="O462" s="138">
        <v>0</v>
      </c>
      <c r="P462" s="138">
        <v>0</v>
      </c>
      <c r="Q462" s="138">
        <v>0</v>
      </c>
      <c r="R462" s="138">
        <v>0</v>
      </c>
      <c r="S462" s="138">
        <v>0</v>
      </c>
      <c r="T462" s="138">
        <v>0</v>
      </c>
      <c r="U462" s="138">
        <v>5</v>
      </c>
      <c r="V462" s="21">
        <v>2</v>
      </c>
      <c r="W462" s="138">
        <v>1</v>
      </c>
      <c r="X462" s="138">
        <v>0</v>
      </c>
      <c r="Y462" s="138">
        <v>3</v>
      </c>
      <c r="Z462" s="21">
        <v>2100</v>
      </c>
      <c r="AA462" s="138">
        <v>0</v>
      </c>
      <c r="AB462" s="138">
        <v>0</v>
      </c>
      <c r="AC462" s="138">
        <v>0</v>
      </c>
      <c r="AD462" s="138">
        <v>0</v>
      </c>
      <c r="AE462" s="138" t="s">
        <v>69</v>
      </c>
      <c r="AF462" s="138" t="s">
        <v>417</v>
      </c>
      <c r="AG462" s="8">
        <v>0</v>
      </c>
      <c r="AH462" s="138">
        <v>23965</v>
      </c>
      <c r="AI462" s="138">
        <v>0</v>
      </c>
      <c r="AJ462" s="138">
        <v>1</v>
      </c>
      <c r="AK462" s="138"/>
      <c r="AL462" s="138">
        <v>23965</v>
      </c>
      <c r="AM462" s="138">
        <v>0</v>
      </c>
      <c r="AN462" s="21">
        <v>1</v>
      </c>
      <c r="AO462" s="21">
        <v>1</v>
      </c>
      <c r="AP462" s="138">
        <v>0</v>
      </c>
      <c r="AQ462" s="156">
        <v>18000</v>
      </c>
      <c r="AR462" s="139">
        <v>0</v>
      </c>
      <c r="AS462" s="138">
        <v>0</v>
      </c>
      <c r="AT462" s="138">
        <v>0</v>
      </c>
      <c r="AU462" s="138">
        <v>0</v>
      </c>
      <c r="AV462" s="138">
        <v>0</v>
      </c>
      <c r="AW462" s="138">
        <v>1</v>
      </c>
      <c r="AX462" s="21">
        <v>0</v>
      </c>
    </row>
    <row r="463" spans="1:50" s="26" customFormat="1" ht="13.2">
      <c r="A463" s="8">
        <v>23966</v>
      </c>
      <c r="B463" s="138" t="s">
        <v>797</v>
      </c>
      <c r="C463" s="159" t="s">
        <v>798</v>
      </c>
      <c r="D463" s="8">
        <v>1500</v>
      </c>
      <c r="E463" s="8">
        <v>5</v>
      </c>
      <c r="F463" s="8">
        <v>0</v>
      </c>
      <c r="G463" s="8">
        <v>1</v>
      </c>
      <c r="H463" s="8">
        <v>1</v>
      </c>
      <c r="I463" s="8">
        <v>0</v>
      </c>
      <c r="J463" s="8">
        <v>100000</v>
      </c>
      <c r="K463" s="8">
        <v>0</v>
      </c>
      <c r="L463" s="8">
        <v>100000</v>
      </c>
      <c r="M463" s="8">
        <v>1</v>
      </c>
      <c r="N463" s="138">
        <v>1</v>
      </c>
      <c r="O463" s="138">
        <v>0</v>
      </c>
      <c r="P463" s="138">
        <v>0</v>
      </c>
      <c r="Q463" s="138">
        <v>0</v>
      </c>
      <c r="R463" s="138">
        <v>0</v>
      </c>
      <c r="S463" s="138">
        <v>0</v>
      </c>
      <c r="T463" s="138">
        <v>0</v>
      </c>
      <c r="U463" s="138">
        <v>5</v>
      </c>
      <c r="V463" s="21">
        <v>2</v>
      </c>
      <c r="W463" s="138">
        <v>1</v>
      </c>
      <c r="X463" s="138">
        <v>0</v>
      </c>
      <c r="Y463" s="138">
        <v>3</v>
      </c>
      <c r="Z463" s="21">
        <v>2101</v>
      </c>
      <c r="AA463" s="138">
        <v>0</v>
      </c>
      <c r="AB463" s="138">
        <v>0</v>
      </c>
      <c r="AC463" s="138">
        <v>0</v>
      </c>
      <c r="AD463" s="138">
        <v>0</v>
      </c>
      <c r="AE463" s="138" t="s">
        <v>69</v>
      </c>
      <c r="AF463" s="138" t="s">
        <v>417</v>
      </c>
      <c r="AG463" s="8">
        <v>0</v>
      </c>
      <c r="AH463" s="138">
        <v>23966</v>
      </c>
      <c r="AI463" s="138">
        <v>0</v>
      </c>
      <c r="AJ463" s="138">
        <v>1</v>
      </c>
      <c r="AK463" s="138"/>
      <c r="AL463" s="138">
        <v>23966</v>
      </c>
      <c r="AM463" s="138">
        <v>0</v>
      </c>
      <c r="AN463" s="21">
        <v>1</v>
      </c>
      <c r="AO463" s="21">
        <v>1</v>
      </c>
      <c r="AP463" s="138">
        <v>0</v>
      </c>
      <c r="AQ463" s="156">
        <v>18000</v>
      </c>
      <c r="AR463" s="139">
        <v>0</v>
      </c>
      <c r="AS463" s="138">
        <v>0</v>
      </c>
      <c r="AT463" s="138">
        <v>1</v>
      </c>
      <c r="AU463" s="138">
        <v>0</v>
      </c>
      <c r="AV463" s="138">
        <v>0</v>
      </c>
      <c r="AW463" s="138">
        <v>1</v>
      </c>
      <c r="AX463" s="21">
        <v>1</v>
      </c>
    </row>
    <row r="464" spans="1:50" s="26" customFormat="1" ht="13.2">
      <c r="A464" s="8">
        <v>23967</v>
      </c>
      <c r="B464" s="138" t="s">
        <v>799</v>
      </c>
      <c r="C464" s="160" t="s">
        <v>800</v>
      </c>
      <c r="D464" s="8">
        <v>1500</v>
      </c>
      <c r="E464" s="8">
        <v>4</v>
      </c>
      <c r="F464" s="8">
        <v>0</v>
      </c>
      <c r="G464" s="8">
        <v>1</v>
      </c>
      <c r="H464" s="8">
        <v>1</v>
      </c>
      <c r="I464" s="8">
        <v>0</v>
      </c>
      <c r="J464" s="8">
        <v>100000</v>
      </c>
      <c r="K464" s="8">
        <v>0</v>
      </c>
      <c r="L464" s="8">
        <v>100000</v>
      </c>
      <c r="M464" s="8">
        <v>1</v>
      </c>
      <c r="N464" s="138">
        <v>1</v>
      </c>
      <c r="O464" s="138">
        <v>0</v>
      </c>
      <c r="P464" s="138">
        <v>0</v>
      </c>
      <c r="Q464" s="138">
        <v>0</v>
      </c>
      <c r="R464" s="138">
        <v>0</v>
      </c>
      <c r="S464" s="138">
        <v>0</v>
      </c>
      <c r="T464" s="138">
        <v>0</v>
      </c>
      <c r="U464" s="138">
        <v>5</v>
      </c>
      <c r="V464" s="21">
        <v>2</v>
      </c>
      <c r="W464" s="138">
        <v>1</v>
      </c>
      <c r="X464" s="138">
        <v>0</v>
      </c>
      <c r="Y464" s="138">
        <v>3</v>
      </c>
      <c r="Z464" s="21">
        <v>2102</v>
      </c>
      <c r="AA464" s="138">
        <v>0</v>
      </c>
      <c r="AB464" s="138">
        <v>0</v>
      </c>
      <c r="AC464" s="138">
        <v>0</v>
      </c>
      <c r="AD464" s="138">
        <v>0</v>
      </c>
      <c r="AE464" s="138" t="s">
        <v>69</v>
      </c>
      <c r="AF464" s="138" t="s">
        <v>417</v>
      </c>
      <c r="AG464" s="8">
        <v>0</v>
      </c>
      <c r="AH464" s="138">
        <v>23967</v>
      </c>
      <c r="AI464" s="138">
        <v>0</v>
      </c>
      <c r="AJ464" s="138">
        <v>1</v>
      </c>
      <c r="AK464" s="138"/>
      <c r="AL464" s="138">
        <v>23967</v>
      </c>
      <c r="AM464" s="138">
        <v>0</v>
      </c>
      <c r="AN464" s="21">
        <v>1</v>
      </c>
      <c r="AO464" s="21">
        <v>1</v>
      </c>
      <c r="AP464" s="138">
        <v>0</v>
      </c>
      <c r="AQ464" s="156">
        <v>18000</v>
      </c>
      <c r="AR464" s="139">
        <v>0</v>
      </c>
      <c r="AS464" s="138">
        <v>0</v>
      </c>
      <c r="AT464" s="138">
        <v>0</v>
      </c>
      <c r="AU464" s="138">
        <v>0</v>
      </c>
      <c r="AV464" s="138">
        <v>0</v>
      </c>
      <c r="AW464" s="138">
        <v>1</v>
      </c>
      <c r="AX464" s="21">
        <v>0</v>
      </c>
    </row>
    <row r="465" spans="1:255" s="26" customFormat="1" ht="13.2">
      <c r="A465" s="8">
        <v>23968</v>
      </c>
      <c r="B465" s="138" t="s">
        <v>801</v>
      </c>
      <c r="C465" s="159" t="s">
        <v>802</v>
      </c>
      <c r="D465" s="8">
        <v>1500</v>
      </c>
      <c r="E465" s="8">
        <v>5</v>
      </c>
      <c r="F465" s="8">
        <v>0</v>
      </c>
      <c r="G465" s="8">
        <v>1</v>
      </c>
      <c r="H465" s="8">
        <v>1</v>
      </c>
      <c r="I465" s="8">
        <v>0</v>
      </c>
      <c r="J465" s="8">
        <v>100000</v>
      </c>
      <c r="K465" s="8">
        <v>0</v>
      </c>
      <c r="L465" s="8">
        <v>100000</v>
      </c>
      <c r="M465" s="8">
        <v>1</v>
      </c>
      <c r="N465" s="138">
        <v>1</v>
      </c>
      <c r="O465" s="138">
        <v>0</v>
      </c>
      <c r="P465" s="138">
        <v>0</v>
      </c>
      <c r="Q465" s="138">
        <v>0</v>
      </c>
      <c r="R465" s="138">
        <v>0</v>
      </c>
      <c r="S465" s="138">
        <v>0</v>
      </c>
      <c r="T465" s="138">
        <v>0</v>
      </c>
      <c r="U465" s="138">
        <v>5</v>
      </c>
      <c r="V465" s="21">
        <v>2</v>
      </c>
      <c r="W465" s="138">
        <v>1</v>
      </c>
      <c r="X465" s="138">
        <v>0</v>
      </c>
      <c r="Y465" s="138">
        <v>3</v>
      </c>
      <c r="Z465" s="21">
        <v>2103</v>
      </c>
      <c r="AA465" s="138">
        <v>0</v>
      </c>
      <c r="AB465" s="138">
        <v>0</v>
      </c>
      <c r="AC465" s="138">
        <v>0</v>
      </c>
      <c r="AD465" s="138">
        <v>0</v>
      </c>
      <c r="AE465" s="138" t="s">
        <v>69</v>
      </c>
      <c r="AF465" s="138" t="s">
        <v>417</v>
      </c>
      <c r="AG465" s="8">
        <v>0</v>
      </c>
      <c r="AH465" s="138">
        <v>23968</v>
      </c>
      <c r="AI465" s="138">
        <v>0</v>
      </c>
      <c r="AJ465" s="138">
        <v>1</v>
      </c>
      <c r="AK465" s="138"/>
      <c r="AL465" s="138">
        <v>23968</v>
      </c>
      <c r="AM465" s="138">
        <v>0</v>
      </c>
      <c r="AN465" s="21">
        <v>1</v>
      </c>
      <c r="AO465" s="21">
        <v>1</v>
      </c>
      <c r="AP465" s="138">
        <v>0</v>
      </c>
      <c r="AQ465" s="156">
        <v>18000</v>
      </c>
      <c r="AR465" s="139">
        <v>0</v>
      </c>
      <c r="AS465" s="138">
        <v>0</v>
      </c>
      <c r="AT465" s="138">
        <v>1</v>
      </c>
      <c r="AU465" s="138">
        <v>0</v>
      </c>
      <c r="AV465" s="138">
        <v>0</v>
      </c>
      <c r="AW465" s="138">
        <v>1</v>
      </c>
      <c r="AX465" s="21">
        <v>1</v>
      </c>
    </row>
    <row r="466" spans="1:255" s="26" customFormat="1" ht="13.2">
      <c r="A466" s="8">
        <v>23969</v>
      </c>
      <c r="B466" s="138" t="s">
        <v>803</v>
      </c>
      <c r="C466" s="159" t="s">
        <v>804</v>
      </c>
      <c r="D466" s="8">
        <v>1500</v>
      </c>
      <c r="E466" s="8">
        <v>5</v>
      </c>
      <c r="F466" s="8">
        <v>0</v>
      </c>
      <c r="G466" s="8">
        <v>1</v>
      </c>
      <c r="H466" s="8">
        <v>1</v>
      </c>
      <c r="I466" s="8">
        <v>0</v>
      </c>
      <c r="J466" s="8">
        <v>100000</v>
      </c>
      <c r="K466" s="8">
        <v>0</v>
      </c>
      <c r="L466" s="8">
        <v>100000</v>
      </c>
      <c r="M466" s="8">
        <v>1</v>
      </c>
      <c r="N466" s="138">
        <v>1</v>
      </c>
      <c r="O466" s="138">
        <v>0</v>
      </c>
      <c r="P466" s="138">
        <v>0</v>
      </c>
      <c r="Q466" s="138">
        <v>0</v>
      </c>
      <c r="R466" s="138">
        <v>0</v>
      </c>
      <c r="S466" s="138">
        <v>0</v>
      </c>
      <c r="T466" s="138">
        <v>0</v>
      </c>
      <c r="U466" s="138">
        <v>5</v>
      </c>
      <c r="V466" s="21">
        <v>2</v>
      </c>
      <c r="W466" s="138">
        <v>1</v>
      </c>
      <c r="X466" s="138">
        <v>0</v>
      </c>
      <c r="Y466" s="138">
        <v>3</v>
      </c>
      <c r="Z466" s="21">
        <v>2104</v>
      </c>
      <c r="AA466" s="138">
        <v>0</v>
      </c>
      <c r="AB466" s="138">
        <v>0</v>
      </c>
      <c r="AC466" s="138">
        <v>0</v>
      </c>
      <c r="AD466" s="138">
        <v>0</v>
      </c>
      <c r="AE466" s="138" t="s">
        <v>69</v>
      </c>
      <c r="AF466" s="138" t="s">
        <v>417</v>
      </c>
      <c r="AG466" s="8">
        <v>0</v>
      </c>
      <c r="AH466" s="138">
        <v>23969</v>
      </c>
      <c r="AI466" s="138">
        <v>0</v>
      </c>
      <c r="AJ466" s="138">
        <v>1</v>
      </c>
      <c r="AK466" s="138"/>
      <c r="AL466" s="138">
        <v>23969</v>
      </c>
      <c r="AM466" s="138">
        <v>0</v>
      </c>
      <c r="AN466" s="21">
        <v>1</v>
      </c>
      <c r="AO466" s="21">
        <v>1</v>
      </c>
      <c r="AP466" s="138">
        <v>0</v>
      </c>
      <c r="AQ466" s="156">
        <v>18000</v>
      </c>
      <c r="AR466" s="139">
        <v>0</v>
      </c>
      <c r="AS466" s="138">
        <v>0</v>
      </c>
      <c r="AT466" s="138">
        <v>1</v>
      </c>
      <c r="AU466" s="138">
        <v>0</v>
      </c>
      <c r="AV466" s="138">
        <v>0</v>
      </c>
      <c r="AW466" s="138">
        <v>1</v>
      </c>
      <c r="AX466" s="21">
        <v>1</v>
      </c>
    </row>
    <row r="467" spans="1:255" s="26" customFormat="1" ht="13.2">
      <c r="A467" s="8">
        <v>23970</v>
      </c>
      <c r="B467" s="138" t="s">
        <v>805</v>
      </c>
      <c r="C467" s="159" t="s">
        <v>806</v>
      </c>
      <c r="D467" s="8">
        <v>1500</v>
      </c>
      <c r="E467" s="8">
        <v>5</v>
      </c>
      <c r="F467" s="8">
        <v>0</v>
      </c>
      <c r="G467" s="8">
        <v>1</v>
      </c>
      <c r="H467" s="8">
        <v>1</v>
      </c>
      <c r="I467" s="8">
        <v>0</v>
      </c>
      <c r="J467" s="8">
        <v>100000</v>
      </c>
      <c r="K467" s="8">
        <v>0</v>
      </c>
      <c r="L467" s="8">
        <v>100000</v>
      </c>
      <c r="M467" s="8">
        <v>1</v>
      </c>
      <c r="N467" s="138">
        <v>1</v>
      </c>
      <c r="O467" s="138">
        <v>0</v>
      </c>
      <c r="P467" s="138">
        <v>0</v>
      </c>
      <c r="Q467" s="138">
        <v>0</v>
      </c>
      <c r="R467" s="138">
        <v>0</v>
      </c>
      <c r="S467" s="138">
        <v>0</v>
      </c>
      <c r="T467" s="138">
        <v>0</v>
      </c>
      <c r="U467" s="138">
        <v>5</v>
      </c>
      <c r="V467" s="21">
        <v>2</v>
      </c>
      <c r="W467" s="138">
        <v>1</v>
      </c>
      <c r="X467" s="138">
        <v>0</v>
      </c>
      <c r="Y467" s="138">
        <v>3</v>
      </c>
      <c r="Z467" s="21">
        <v>2105</v>
      </c>
      <c r="AA467" s="138">
        <v>0</v>
      </c>
      <c r="AB467" s="138">
        <v>0</v>
      </c>
      <c r="AC467" s="138">
        <v>0</v>
      </c>
      <c r="AD467" s="138">
        <v>0</v>
      </c>
      <c r="AE467" s="138" t="s">
        <v>69</v>
      </c>
      <c r="AF467" s="138" t="s">
        <v>417</v>
      </c>
      <c r="AG467" s="8">
        <v>0</v>
      </c>
      <c r="AH467" s="138">
        <v>23970</v>
      </c>
      <c r="AI467" s="138">
        <v>0</v>
      </c>
      <c r="AJ467" s="138">
        <v>1</v>
      </c>
      <c r="AK467" s="138"/>
      <c r="AL467" s="138">
        <v>23970</v>
      </c>
      <c r="AM467" s="138">
        <v>0</v>
      </c>
      <c r="AN467" s="21">
        <v>1</v>
      </c>
      <c r="AO467" s="21">
        <v>1</v>
      </c>
      <c r="AP467" s="138">
        <v>0</v>
      </c>
      <c r="AQ467" s="156">
        <v>18000</v>
      </c>
      <c r="AR467" s="139">
        <v>0</v>
      </c>
      <c r="AS467" s="138">
        <v>0</v>
      </c>
      <c r="AT467" s="138">
        <v>1</v>
      </c>
      <c r="AU467" s="138">
        <v>0</v>
      </c>
      <c r="AV467" s="138">
        <v>0</v>
      </c>
      <c r="AW467" s="138">
        <v>1</v>
      </c>
      <c r="AX467" s="21">
        <v>1</v>
      </c>
    </row>
    <row r="468" spans="1:255" s="26" customFormat="1" ht="13.2">
      <c r="A468" s="8">
        <v>23971</v>
      </c>
      <c r="B468" s="138" t="s">
        <v>807</v>
      </c>
      <c r="C468" s="160" t="s">
        <v>808</v>
      </c>
      <c r="D468" s="8">
        <v>1500</v>
      </c>
      <c r="E468" s="8">
        <v>4</v>
      </c>
      <c r="F468" s="8">
        <v>0</v>
      </c>
      <c r="G468" s="8">
        <v>1</v>
      </c>
      <c r="H468" s="8">
        <v>1</v>
      </c>
      <c r="I468" s="8">
        <v>0</v>
      </c>
      <c r="J468" s="8">
        <v>100000</v>
      </c>
      <c r="K468" s="8">
        <v>0</v>
      </c>
      <c r="L468" s="8">
        <v>100000</v>
      </c>
      <c r="M468" s="8">
        <v>1</v>
      </c>
      <c r="N468" s="138">
        <v>1</v>
      </c>
      <c r="O468" s="138">
        <v>0</v>
      </c>
      <c r="P468" s="138">
        <v>0</v>
      </c>
      <c r="Q468" s="138">
        <v>0</v>
      </c>
      <c r="R468" s="138">
        <v>0</v>
      </c>
      <c r="S468" s="138">
        <v>0</v>
      </c>
      <c r="T468" s="138">
        <v>0</v>
      </c>
      <c r="U468" s="138">
        <v>5</v>
      </c>
      <c r="V468" s="21">
        <v>2</v>
      </c>
      <c r="W468" s="138">
        <v>1</v>
      </c>
      <c r="X468" s="138">
        <v>0</v>
      </c>
      <c r="Y468" s="138">
        <v>3</v>
      </c>
      <c r="Z468" s="21">
        <v>2106</v>
      </c>
      <c r="AA468" s="138">
        <v>0</v>
      </c>
      <c r="AB468" s="138">
        <v>0</v>
      </c>
      <c r="AC468" s="138">
        <v>0</v>
      </c>
      <c r="AD468" s="138">
        <v>0</v>
      </c>
      <c r="AE468" s="138" t="s">
        <v>69</v>
      </c>
      <c r="AF468" s="138" t="s">
        <v>417</v>
      </c>
      <c r="AG468" s="8">
        <v>0</v>
      </c>
      <c r="AH468" s="138">
        <v>23971</v>
      </c>
      <c r="AI468" s="138">
        <v>0</v>
      </c>
      <c r="AJ468" s="138">
        <v>1</v>
      </c>
      <c r="AK468" s="138"/>
      <c r="AL468" s="138">
        <v>23971</v>
      </c>
      <c r="AM468" s="138">
        <v>0</v>
      </c>
      <c r="AN468" s="21">
        <v>1</v>
      </c>
      <c r="AO468" s="21">
        <v>1</v>
      </c>
      <c r="AP468" s="138">
        <v>0</v>
      </c>
      <c r="AQ468" s="156">
        <v>18000</v>
      </c>
      <c r="AR468" s="139">
        <v>0</v>
      </c>
      <c r="AS468" s="138">
        <v>0</v>
      </c>
      <c r="AT468" s="138">
        <v>0</v>
      </c>
      <c r="AU468" s="138">
        <v>0</v>
      </c>
      <c r="AV468" s="138">
        <v>0</v>
      </c>
      <c r="AW468" s="138">
        <v>1</v>
      </c>
      <c r="AX468" s="21">
        <v>0</v>
      </c>
    </row>
    <row r="469" spans="1:255" s="26" customFormat="1" ht="13.2">
      <c r="A469" s="8">
        <v>23972</v>
      </c>
      <c r="B469" s="138" t="s">
        <v>809</v>
      </c>
      <c r="C469" s="159" t="s">
        <v>810</v>
      </c>
      <c r="D469" s="8">
        <v>1500</v>
      </c>
      <c r="E469" s="8">
        <v>5</v>
      </c>
      <c r="F469" s="8">
        <v>0</v>
      </c>
      <c r="G469" s="8">
        <v>1</v>
      </c>
      <c r="H469" s="8">
        <v>1</v>
      </c>
      <c r="I469" s="8">
        <v>0</v>
      </c>
      <c r="J469" s="8">
        <v>100000</v>
      </c>
      <c r="K469" s="8">
        <v>0</v>
      </c>
      <c r="L469" s="8">
        <v>100000</v>
      </c>
      <c r="M469" s="8">
        <v>1</v>
      </c>
      <c r="N469" s="138">
        <v>1</v>
      </c>
      <c r="O469" s="138">
        <v>0</v>
      </c>
      <c r="P469" s="138">
        <v>0</v>
      </c>
      <c r="Q469" s="138">
        <v>0</v>
      </c>
      <c r="R469" s="138">
        <v>0</v>
      </c>
      <c r="S469" s="138">
        <v>0</v>
      </c>
      <c r="T469" s="138">
        <v>0</v>
      </c>
      <c r="U469" s="138">
        <v>5</v>
      </c>
      <c r="V469" s="21">
        <v>2</v>
      </c>
      <c r="W469" s="138">
        <v>1</v>
      </c>
      <c r="X469" s="138">
        <v>0</v>
      </c>
      <c r="Y469" s="138">
        <v>3</v>
      </c>
      <c r="Z469" s="21">
        <v>2107</v>
      </c>
      <c r="AA469" s="138">
        <v>0</v>
      </c>
      <c r="AB469" s="138">
        <v>0</v>
      </c>
      <c r="AC469" s="138">
        <v>0</v>
      </c>
      <c r="AD469" s="138">
        <v>0</v>
      </c>
      <c r="AE469" s="138" t="s">
        <v>69</v>
      </c>
      <c r="AF469" s="138" t="s">
        <v>417</v>
      </c>
      <c r="AG469" s="8">
        <v>0</v>
      </c>
      <c r="AH469" s="138">
        <v>23972</v>
      </c>
      <c r="AI469" s="138">
        <v>0</v>
      </c>
      <c r="AJ469" s="138">
        <v>1</v>
      </c>
      <c r="AK469" s="138"/>
      <c r="AL469" s="138">
        <v>23972</v>
      </c>
      <c r="AM469" s="138">
        <v>0</v>
      </c>
      <c r="AN469" s="21">
        <v>1</v>
      </c>
      <c r="AO469" s="21">
        <v>1</v>
      </c>
      <c r="AP469" s="138">
        <v>0</v>
      </c>
      <c r="AQ469" s="156">
        <v>18000</v>
      </c>
      <c r="AR469" s="139">
        <v>0</v>
      </c>
      <c r="AS469" s="138">
        <v>0</v>
      </c>
      <c r="AT469" s="138">
        <v>1</v>
      </c>
      <c r="AU469" s="138">
        <v>0</v>
      </c>
      <c r="AV469" s="138">
        <v>0</v>
      </c>
      <c r="AW469" s="138">
        <v>1</v>
      </c>
      <c r="AX469" s="21">
        <v>1</v>
      </c>
    </row>
    <row r="470" spans="1:255" s="26" customFormat="1" ht="13.2">
      <c r="A470" s="8">
        <v>23973</v>
      </c>
      <c r="B470" s="138" t="s">
        <v>811</v>
      </c>
      <c r="C470" s="160" t="s">
        <v>812</v>
      </c>
      <c r="D470" s="8">
        <v>1500</v>
      </c>
      <c r="E470" s="8">
        <v>4</v>
      </c>
      <c r="F470" s="8">
        <v>0</v>
      </c>
      <c r="G470" s="8">
        <v>1</v>
      </c>
      <c r="H470" s="8">
        <v>1</v>
      </c>
      <c r="I470" s="8">
        <v>0</v>
      </c>
      <c r="J470" s="8">
        <v>100000</v>
      </c>
      <c r="K470" s="8">
        <v>0</v>
      </c>
      <c r="L470" s="8">
        <v>100000</v>
      </c>
      <c r="M470" s="8">
        <v>1</v>
      </c>
      <c r="N470" s="138">
        <v>1</v>
      </c>
      <c r="O470" s="138">
        <v>0</v>
      </c>
      <c r="P470" s="138">
        <v>0</v>
      </c>
      <c r="Q470" s="138">
        <v>0</v>
      </c>
      <c r="R470" s="138">
        <v>0</v>
      </c>
      <c r="S470" s="138">
        <v>0</v>
      </c>
      <c r="T470" s="138">
        <v>0</v>
      </c>
      <c r="U470" s="138">
        <v>5</v>
      </c>
      <c r="V470" s="21">
        <v>2</v>
      </c>
      <c r="W470" s="138">
        <v>1</v>
      </c>
      <c r="X470" s="138">
        <v>0</v>
      </c>
      <c r="Y470" s="138">
        <v>3</v>
      </c>
      <c r="Z470" s="21">
        <v>2108</v>
      </c>
      <c r="AA470" s="138">
        <v>0</v>
      </c>
      <c r="AB470" s="138">
        <v>0</v>
      </c>
      <c r="AC470" s="138">
        <v>0</v>
      </c>
      <c r="AD470" s="138">
        <v>0</v>
      </c>
      <c r="AE470" s="138" t="s">
        <v>69</v>
      </c>
      <c r="AF470" s="138" t="s">
        <v>417</v>
      </c>
      <c r="AG470" s="8">
        <v>0</v>
      </c>
      <c r="AH470" s="138">
        <v>23973</v>
      </c>
      <c r="AI470" s="138">
        <v>0</v>
      </c>
      <c r="AJ470" s="138">
        <v>1</v>
      </c>
      <c r="AK470" s="138"/>
      <c r="AL470" s="138">
        <v>23973</v>
      </c>
      <c r="AM470" s="138">
        <v>0</v>
      </c>
      <c r="AN470" s="21">
        <v>1</v>
      </c>
      <c r="AO470" s="21">
        <v>1</v>
      </c>
      <c r="AP470" s="138">
        <v>0</v>
      </c>
      <c r="AQ470" s="156">
        <v>18000</v>
      </c>
      <c r="AR470" s="139">
        <v>0</v>
      </c>
      <c r="AS470" s="138">
        <v>0</v>
      </c>
      <c r="AT470" s="138">
        <v>0</v>
      </c>
      <c r="AU470" s="138">
        <v>0</v>
      </c>
      <c r="AV470" s="138">
        <v>0</v>
      </c>
      <c r="AW470" s="138">
        <v>1</v>
      </c>
      <c r="AX470" s="21">
        <v>0</v>
      </c>
    </row>
    <row r="471" spans="1:255" s="26" customFormat="1" ht="13.2">
      <c r="A471" s="8">
        <v>23974</v>
      </c>
      <c r="B471" s="138" t="s">
        <v>813</v>
      </c>
      <c r="C471" s="159" t="s">
        <v>814</v>
      </c>
      <c r="D471" s="8">
        <v>1500</v>
      </c>
      <c r="E471" s="8">
        <v>5</v>
      </c>
      <c r="F471" s="8">
        <v>0</v>
      </c>
      <c r="G471" s="8">
        <v>1</v>
      </c>
      <c r="H471" s="8">
        <v>1</v>
      </c>
      <c r="I471" s="8">
        <v>0</v>
      </c>
      <c r="J471" s="8">
        <v>100000</v>
      </c>
      <c r="K471" s="8">
        <v>0</v>
      </c>
      <c r="L471" s="8">
        <v>100000</v>
      </c>
      <c r="M471" s="8">
        <v>1</v>
      </c>
      <c r="N471" s="138">
        <v>1</v>
      </c>
      <c r="O471" s="138">
        <v>0</v>
      </c>
      <c r="P471" s="138">
        <v>0</v>
      </c>
      <c r="Q471" s="138">
        <v>0</v>
      </c>
      <c r="R471" s="138">
        <v>0</v>
      </c>
      <c r="S471" s="138">
        <v>0</v>
      </c>
      <c r="T471" s="138">
        <v>0</v>
      </c>
      <c r="U471" s="138">
        <v>5</v>
      </c>
      <c r="V471" s="21">
        <v>2</v>
      </c>
      <c r="W471" s="138">
        <v>1</v>
      </c>
      <c r="X471" s="138">
        <v>0</v>
      </c>
      <c r="Y471" s="138">
        <v>3</v>
      </c>
      <c r="Z471" s="21">
        <v>2109</v>
      </c>
      <c r="AA471" s="138">
        <v>0</v>
      </c>
      <c r="AB471" s="138">
        <v>0</v>
      </c>
      <c r="AC471" s="138">
        <v>0</v>
      </c>
      <c r="AD471" s="138">
        <v>0</v>
      </c>
      <c r="AE471" s="138" t="s">
        <v>69</v>
      </c>
      <c r="AF471" s="138" t="s">
        <v>417</v>
      </c>
      <c r="AG471" s="8">
        <v>0</v>
      </c>
      <c r="AH471" s="138">
        <v>23974</v>
      </c>
      <c r="AI471" s="138">
        <v>0</v>
      </c>
      <c r="AJ471" s="138">
        <v>1</v>
      </c>
      <c r="AK471" s="138"/>
      <c r="AL471" s="138">
        <v>23974</v>
      </c>
      <c r="AM471" s="138">
        <v>0</v>
      </c>
      <c r="AN471" s="21">
        <v>1</v>
      </c>
      <c r="AO471" s="21">
        <v>1</v>
      </c>
      <c r="AP471" s="138">
        <v>0</v>
      </c>
      <c r="AQ471" s="156">
        <v>18000</v>
      </c>
      <c r="AR471" s="139">
        <v>0</v>
      </c>
      <c r="AS471" s="138">
        <v>0</v>
      </c>
      <c r="AT471" s="138">
        <v>1</v>
      </c>
      <c r="AU471" s="138">
        <v>0</v>
      </c>
      <c r="AV471" s="138">
        <v>0</v>
      </c>
      <c r="AW471" s="138">
        <v>1</v>
      </c>
      <c r="AX471" s="21">
        <v>1</v>
      </c>
    </row>
    <row r="472" spans="1:255" s="32" customFormat="1" ht="13.2">
      <c r="A472" s="8">
        <v>23975</v>
      </c>
      <c r="B472" s="83" t="str">
        <f t="shared" ref="B472:B477" si="14">"使用后增加"&amp;C472</f>
        <v>使用后增加68绑定元宝</v>
      </c>
      <c r="C472" s="84" t="s">
        <v>815</v>
      </c>
      <c r="D472" s="83">
        <v>1500</v>
      </c>
      <c r="E472" s="83">
        <v>4</v>
      </c>
      <c r="F472" s="83">
        <v>0</v>
      </c>
      <c r="G472" s="83">
        <v>1</v>
      </c>
      <c r="H472" s="83">
        <v>1</v>
      </c>
      <c r="I472" s="83">
        <v>0</v>
      </c>
      <c r="J472" s="83">
        <v>10000</v>
      </c>
      <c r="K472" s="83">
        <v>0</v>
      </c>
      <c r="L472" s="83">
        <v>10000</v>
      </c>
      <c r="M472" s="83">
        <v>1</v>
      </c>
      <c r="N472" s="83">
        <v>1</v>
      </c>
      <c r="O472" s="83">
        <v>0</v>
      </c>
      <c r="P472" s="83">
        <v>0</v>
      </c>
      <c r="Q472" s="83">
        <v>0</v>
      </c>
      <c r="R472" s="83">
        <v>0</v>
      </c>
      <c r="S472" s="83">
        <v>0</v>
      </c>
      <c r="T472" s="83">
        <v>0</v>
      </c>
      <c r="U472" s="83">
        <v>5</v>
      </c>
      <c r="V472" s="85">
        <v>2</v>
      </c>
      <c r="W472" s="83">
        <v>1</v>
      </c>
      <c r="X472" s="83">
        <v>0</v>
      </c>
      <c r="Y472" s="83">
        <v>8</v>
      </c>
      <c r="Z472" s="83">
        <v>68</v>
      </c>
      <c r="AA472" s="83">
        <v>0</v>
      </c>
      <c r="AB472" s="83">
        <v>0</v>
      </c>
      <c r="AC472" s="83">
        <v>0</v>
      </c>
      <c r="AD472" s="83">
        <v>0</v>
      </c>
      <c r="AE472" s="86" t="s">
        <v>69</v>
      </c>
      <c r="AF472" s="86"/>
      <c r="AG472" s="83">
        <v>0</v>
      </c>
      <c r="AH472" s="82">
        <v>65533</v>
      </c>
      <c r="AI472" s="83">
        <v>0</v>
      </c>
      <c r="AJ472" s="83">
        <v>1</v>
      </c>
      <c r="AK472" s="83"/>
      <c r="AL472" s="86">
        <f t="shared" ref="AL472:AL477" si="15">AH472</f>
        <v>65533</v>
      </c>
      <c r="AM472" s="86">
        <v>0</v>
      </c>
      <c r="AN472" s="86">
        <v>1</v>
      </c>
      <c r="AO472" s="86">
        <v>1</v>
      </c>
      <c r="AP472" s="86">
        <v>0</v>
      </c>
      <c r="AQ472" s="86">
        <v>0</v>
      </c>
      <c r="AR472" s="139">
        <v>0</v>
      </c>
      <c r="AS472" s="86">
        <v>0</v>
      </c>
      <c r="AT472" s="86">
        <v>0</v>
      </c>
      <c r="AU472" s="86">
        <v>0</v>
      </c>
      <c r="AV472" s="86">
        <v>0</v>
      </c>
      <c r="AW472" s="21">
        <v>0</v>
      </c>
      <c r="AX472" s="21">
        <v>0</v>
      </c>
    </row>
    <row r="473" spans="1:255" s="32" customFormat="1" ht="13.2">
      <c r="A473" s="8">
        <v>23976</v>
      </c>
      <c r="B473" s="83" t="str">
        <f t="shared" si="14"/>
        <v>使用后增加88绑定元宝</v>
      </c>
      <c r="C473" s="84" t="s">
        <v>816</v>
      </c>
      <c r="D473" s="83">
        <v>1500</v>
      </c>
      <c r="E473" s="83">
        <v>4</v>
      </c>
      <c r="F473" s="83">
        <v>0</v>
      </c>
      <c r="G473" s="83">
        <v>1</v>
      </c>
      <c r="H473" s="83">
        <v>1</v>
      </c>
      <c r="I473" s="83">
        <v>0</v>
      </c>
      <c r="J473" s="83">
        <v>10000</v>
      </c>
      <c r="K473" s="83">
        <v>0</v>
      </c>
      <c r="L473" s="83">
        <v>10000</v>
      </c>
      <c r="M473" s="83">
        <v>1</v>
      </c>
      <c r="N473" s="83">
        <v>1</v>
      </c>
      <c r="O473" s="83">
        <v>0</v>
      </c>
      <c r="P473" s="83">
        <v>0</v>
      </c>
      <c r="Q473" s="83">
        <v>0</v>
      </c>
      <c r="R473" s="83">
        <v>0</v>
      </c>
      <c r="S473" s="83">
        <v>0</v>
      </c>
      <c r="T473" s="83">
        <v>0</v>
      </c>
      <c r="U473" s="83">
        <v>5</v>
      </c>
      <c r="V473" s="85">
        <v>2</v>
      </c>
      <c r="W473" s="83">
        <v>1</v>
      </c>
      <c r="X473" s="83">
        <v>0</v>
      </c>
      <c r="Y473" s="83">
        <v>8</v>
      </c>
      <c r="Z473" s="83">
        <v>88</v>
      </c>
      <c r="AA473" s="83">
        <v>0</v>
      </c>
      <c r="AB473" s="83">
        <v>0</v>
      </c>
      <c r="AC473" s="83">
        <v>0</v>
      </c>
      <c r="AD473" s="83">
        <v>0</v>
      </c>
      <c r="AE473" s="86" t="s">
        <v>69</v>
      </c>
      <c r="AF473" s="86"/>
      <c r="AG473" s="83">
        <v>0</v>
      </c>
      <c r="AH473" s="82">
        <v>65533</v>
      </c>
      <c r="AI473" s="83">
        <v>0</v>
      </c>
      <c r="AJ473" s="83">
        <v>1</v>
      </c>
      <c r="AK473" s="83"/>
      <c r="AL473" s="86">
        <f t="shared" si="15"/>
        <v>65533</v>
      </c>
      <c r="AM473" s="86">
        <v>0</v>
      </c>
      <c r="AN473" s="86">
        <v>1</v>
      </c>
      <c r="AO473" s="86">
        <v>1</v>
      </c>
      <c r="AP473" s="86">
        <v>0</v>
      </c>
      <c r="AQ473" s="86">
        <v>0</v>
      </c>
      <c r="AR473" s="139">
        <v>0</v>
      </c>
      <c r="AS473" s="86">
        <v>0</v>
      </c>
      <c r="AT473" s="86">
        <v>0</v>
      </c>
      <c r="AU473" s="86">
        <v>0</v>
      </c>
      <c r="AV473" s="86">
        <v>0</v>
      </c>
      <c r="AW473" s="21">
        <v>0</v>
      </c>
      <c r="AX473" s="21">
        <v>0</v>
      </c>
    </row>
    <row r="474" spans="1:255" s="32" customFormat="1" ht="13.2">
      <c r="A474" s="8">
        <v>23977</v>
      </c>
      <c r="B474" s="83" t="str">
        <f t="shared" si="14"/>
        <v>使用后增加108绑定元宝</v>
      </c>
      <c r="C474" s="84" t="s">
        <v>817</v>
      </c>
      <c r="D474" s="83">
        <v>1500</v>
      </c>
      <c r="E474" s="83">
        <v>4</v>
      </c>
      <c r="F474" s="83">
        <v>0</v>
      </c>
      <c r="G474" s="83">
        <v>1</v>
      </c>
      <c r="H474" s="83">
        <v>1</v>
      </c>
      <c r="I474" s="83">
        <v>0</v>
      </c>
      <c r="J474" s="83">
        <v>10000</v>
      </c>
      <c r="K474" s="83">
        <v>0</v>
      </c>
      <c r="L474" s="83">
        <v>10000</v>
      </c>
      <c r="M474" s="83">
        <v>1</v>
      </c>
      <c r="N474" s="83">
        <v>1</v>
      </c>
      <c r="O474" s="83">
        <v>0</v>
      </c>
      <c r="P474" s="83">
        <v>0</v>
      </c>
      <c r="Q474" s="83">
        <v>0</v>
      </c>
      <c r="R474" s="83">
        <v>0</v>
      </c>
      <c r="S474" s="83">
        <v>0</v>
      </c>
      <c r="T474" s="83">
        <v>0</v>
      </c>
      <c r="U474" s="83">
        <v>5</v>
      </c>
      <c r="V474" s="85">
        <v>2</v>
      </c>
      <c r="W474" s="83">
        <v>1</v>
      </c>
      <c r="X474" s="83">
        <v>0</v>
      </c>
      <c r="Y474" s="83">
        <v>8</v>
      </c>
      <c r="Z474" s="83">
        <v>108</v>
      </c>
      <c r="AA474" s="83">
        <v>0</v>
      </c>
      <c r="AB474" s="83">
        <v>0</v>
      </c>
      <c r="AC474" s="83">
        <v>0</v>
      </c>
      <c r="AD474" s="83">
        <v>0</v>
      </c>
      <c r="AE474" s="86" t="s">
        <v>69</v>
      </c>
      <c r="AF474" s="86"/>
      <c r="AG474" s="83">
        <v>0</v>
      </c>
      <c r="AH474" s="82">
        <v>65533</v>
      </c>
      <c r="AI474" s="83">
        <v>0</v>
      </c>
      <c r="AJ474" s="83">
        <v>1</v>
      </c>
      <c r="AK474" s="83"/>
      <c r="AL474" s="86">
        <f t="shared" si="15"/>
        <v>65533</v>
      </c>
      <c r="AM474" s="86">
        <v>0</v>
      </c>
      <c r="AN474" s="86">
        <v>1</v>
      </c>
      <c r="AO474" s="86">
        <v>1</v>
      </c>
      <c r="AP474" s="86">
        <v>0</v>
      </c>
      <c r="AQ474" s="86">
        <v>0</v>
      </c>
      <c r="AR474" s="139">
        <v>0</v>
      </c>
      <c r="AS474" s="86">
        <v>0</v>
      </c>
      <c r="AT474" s="86">
        <v>0</v>
      </c>
      <c r="AU474" s="86">
        <v>0</v>
      </c>
      <c r="AV474" s="86">
        <v>0</v>
      </c>
      <c r="AW474" s="21">
        <v>0</v>
      </c>
      <c r="AX474" s="21">
        <v>0</v>
      </c>
    </row>
    <row r="475" spans="1:255" s="32" customFormat="1" ht="13.2">
      <c r="A475" s="8">
        <v>23978</v>
      </c>
      <c r="B475" s="83" t="str">
        <f t="shared" si="14"/>
        <v>使用后增加128绑定元宝</v>
      </c>
      <c r="C475" s="84" t="s">
        <v>818</v>
      </c>
      <c r="D475" s="83">
        <v>1500</v>
      </c>
      <c r="E475" s="83">
        <v>4</v>
      </c>
      <c r="F475" s="83">
        <v>0</v>
      </c>
      <c r="G475" s="83">
        <v>1</v>
      </c>
      <c r="H475" s="83">
        <v>1</v>
      </c>
      <c r="I475" s="83">
        <v>0</v>
      </c>
      <c r="J475" s="83">
        <v>10000</v>
      </c>
      <c r="K475" s="83">
        <v>0</v>
      </c>
      <c r="L475" s="83">
        <v>10000</v>
      </c>
      <c r="M475" s="83">
        <v>1</v>
      </c>
      <c r="N475" s="83">
        <v>1</v>
      </c>
      <c r="O475" s="83">
        <v>0</v>
      </c>
      <c r="P475" s="83">
        <v>0</v>
      </c>
      <c r="Q475" s="83">
        <v>0</v>
      </c>
      <c r="R475" s="83">
        <v>0</v>
      </c>
      <c r="S475" s="83">
        <v>0</v>
      </c>
      <c r="T475" s="83">
        <v>0</v>
      </c>
      <c r="U475" s="83">
        <v>5</v>
      </c>
      <c r="V475" s="85">
        <v>2</v>
      </c>
      <c r="W475" s="83">
        <v>1</v>
      </c>
      <c r="X475" s="83">
        <v>0</v>
      </c>
      <c r="Y475" s="83">
        <v>8</v>
      </c>
      <c r="Z475" s="83">
        <v>128</v>
      </c>
      <c r="AA475" s="83">
        <v>0</v>
      </c>
      <c r="AB475" s="83">
        <v>0</v>
      </c>
      <c r="AC475" s="83">
        <v>0</v>
      </c>
      <c r="AD475" s="83">
        <v>0</v>
      </c>
      <c r="AE475" s="86" t="s">
        <v>69</v>
      </c>
      <c r="AF475" s="86"/>
      <c r="AG475" s="83">
        <v>0</v>
      </c>
      <c r="AH475" s="82">
        <v>65533</v>
      </c>
      <c r="AI475" s="83">
        <v>0</v>
      </c>
      <c r="AJ475" s="83">
        <v>1</v>
      </c>
      <c r="AK475" s="83"/>
      <c r="AL475" s="86">
        <f t="shared" si="15"/>
        <v>65533</v>
      </c>
      <c r="AM475" s="86">
        <v>0</v>
      </c>
      <c r="AN475" s="86">
        <v>1</v>
      </c>
      <c r="AO475" s="86">
        <v>1</v>
      </c>
      <c r="AP475" s="86">
        <v>0</v>
      </c>
      <c r="AQ475" s="86">
        <v>0</v>
      </c>
      <c r="AR475" s="139">
        <v>0</v>
      </c>
      <c r="AS475" s="86">
        <v>0</v>
      </c>
      <c r="AT475" s="86">
        <v>0</v>
      </c>
      <c r="AU475" s="86">
        <v>0</v>
      </c>
      <c r="AV475" s="86">
        <v>0</v>
      </c>
      <c r="AW475" s="21">
        <v>0</v>
      </c>
      <c r="AX475" s="21">
        <v>0</v>
      </c>
    </row>
    <row r="476" spans="1:255" s="32" customFormat="1" ht="13.2">
      <c r="A476" s="8">
        <v>23979</v>
      </c>
      <c r="B476" s="83" t="str">
        <f t="shared" si="14"/>
        <v>使用后增加138绑定元宝</v>
      </c>
      <c r="C476" s="84" t="s">
        <v>819</v>
      </c>
      <c r="D476" s="83">
        <v>1500</v>
      </c>
      <c r="E476" s="83">
        <v>4</v>
      </c>
      <c r="F476" s="83">
        <v>0</v>
      </c>
      <c r="G476" s="83">
        <v>1</v>
      </c>
      <c r="H476" s="83">
        <v>1</v>
      </c>
      <c r="I476" s="83">
        <v>0</v>
      </c>
      <c r="J476" s="83">
        <v>10000</v>
      </c>
      <c r="K476" s="83">
        <v>0</v>
      </c>
      <c r="L476" s="83">
        <v>10000</v>
      </c>
      <c r="M476" s="83">
        <v>1</v>
      </c>
      <c r="N476" s="83">
        <v>1</v>
      </c>
      <c r="O476" s="83">
        <v>0</v>
      </c>
      <c r="P476" s="83">
        <v>0</v>
      </c>
      <c r="Q476" s="83">
        <v>0</v>
      </c>
      <c r="R476" s="83">
        <v>0</v>
      </c>
      <c r="S476" s="83">
        <v>0</v>
      </c>
      <c r="T476" s="83">
        <v>0</v>
      </c>
      <c r="U476" s="83">
        <v>5</v>
      </c>
      <c r="V476" s="85">
        <v>2</v>
      </c>
      <c r="W476" s="83">
        <v>1</v>
      </c>
      <c r="X476" s="83">
        <v>0</v>
      </c>
      <c r="Y476" s="83">
        <v>8</v>
      </c>
      <c r="Z476" s="83">
        <v>138</v>
      </c>
      <c r="AA476" s="83">
        <v>0</v>
      </c>
      <c r="AB476" s="83">
        <v>0</v>
      </c>
      <c r="AC476" s="83">
        <v>0</v>
      </c>
      <c r="AD476" s="83">
        <v>0</v>
      </c>
      <c r="AE476" s="86" t="s">
        <v>69</v>
      </c>
      <c r="AF476" s="86"/>
      <c r="AG476" s="83">
        <v>0</v>
      </c>
      <c r="AH476" s="82">
        <v>65533</v>
      </c>
      <c r="AI476" s="83">
        <v>0</v>
      </c>
      <c r="AJ476" s="83">
        <v>1</v>
      </c>
      <c r="AK476" s="83"/>
      <c r="AL476" s="86">
        <f t="shared" si="15"/>
        <v>65533</v>
      </c>
      <c r="AM476" s="86">
        <v>0</v>
      </c>
      <c r="AN476" s="86">
        <v>1</v>
      </c>
      <c r="AO476" s="86">
        <v>1</v>
      </c>
      <c r="AP476" s="86">
        <v>0</v>
      </c>
      <c r="AQ476" s="86">
        <v>0</v>
      </c>
      <c r="AR476" s="139">
        <v>0</v>
      </c>
      <c r="AS476" s="86">
        <v>0</v>
      </c>
      <c r="AT476" s="86">
        <v>0</v>
      </c>
      <c r="AU476" s="86">
        <v>0</v>
      </c>
      <c r="AV476" s="86">
        <v>0</v>
      </c>
      <c r="AW476" s="21">
        <v>0</v>
      </c>
      <c r="AX476" s="21">
        <v>0</v>
      </c>
    </row>
    <row r="477" spans="1:255" s="32" customFormat="1" ht="13.2">
      <c r="A477" s="8">
        <v>23980</v>
      </c>
      <c r="B477" s="83" t="str">
        <f t="shared" si="14"/>
        <v>使用后增加168绑定元宝</v>
      </c>
      <c r="C477" s="84" t="s">
        <v>820</v>
      </c>
      <c r="D477" s="83">
        <v>1500</v>
      </c>
      <c r="E477" s="83">
        <v>4</v>
      </c>
      <c r="F477" s="83">
        <v>0</v>
      </c>
      <c r="G477" s="83">
        <v>1</v>
      </c>
      <c r="H477" s="83">
        <v>1</v>
      </c>
      <c r="I477" s="83">
        <v>0</v>
      </c>
      <c r="J477" s="83">
        <v>10000</v>
      </c>
      <c r="K477" s="83">
        <v>0</v>
      </c>
      <c r="L477" s="83">
        <v>10000</v>
      </c>
      <c r="M477" s="83">
        <v>1</v>
      </c>
      <c r="N477" s="83">
        <v>1</v>
      </c>
      <c r="O477" s="83">
        <v>0</v>
      </c>
      <c r="P477" s="83">
        <v>0</v>
      </c>
      <c r="Q477" s="83">
        <v>0</v>
      </c>
      <c r="R477" s="83">
        <v>0</v>
      </c>
      <c r="S477" s="83">
        <v>0</v>
      </c>
      <c r="T477" s="83">
        <v>0</v>
      </c>
      <c r="U477" s="83">
        <v>5</v>
      </c>
      <c r="V477" s="85">
        <v>2</v>
      </c>
      <c r="W477" s="83">
        <v>1</v>
      </c>
      <c r="X477" s="83">
        <v>0</v>
      </c>
      <c r="Y477" s="83">
        <v>8</v>
      </c>
      <c r="Z477" s="83">
        <v>168</v>
      </c>
      <c r="AA477" s="83">
        <v>0</v>
      </c>
      <c r="AB477" s="83">
        <v>0</v>
      </c>
      <c r="AC477" s="83">
        <v>0</v>
      </c>
      <c r="AD477" s="83">
        <v>0</v>
      </c>
      <c r="AE477" s="86" t="s">
        <v>69</v>
      </c>
      <c r="AF477" s="86"/>
      <c r="AG477" s="83">
        <v>0</v>
      </c>
      <c r="AH477" s="82">
        <v>65533</v>
      </c>
      <c r="AI477" s="83">
        <v>0</v>
      </c>
      <c r="AJ477" s="83">
        <v>1</v>
      </c>
      <c r="AK477" s="83"/>
      <c r="AL477" s="86">
        <f t="shared" si="15"/>
        <v>65533</v>
      </c>
      <c r="AM477" s="86">
        <v>0</v>
      </c>
      <c r="AN477" s="86">
        <v>1</v>
      </c>
      <c r="AO477" s="86">
        <v>1</v>
      </c>
      <c r="AP477" s="86">
        <v>0</v>
      </c>
      <c r="AQ477" s="86">
        <v>0</v>
      </c>
      <c r="AR477" s="139">
        <v>0</v>
      </c>
      <c r="AS477" s="86">
        <v>0</v>
      </c>
      <c r="AT477" s="86">
        <v>0</v>
      </c>
      <c r="AU477" s="86">
        <v>0</v>
      </c>
      <c r="AV477" s="86">
        <v>0</v>
      </c>
      <c r="AW477" s="21">
        <v>0</v>
      </c>
      <c r="AX477" s="21">
        <v>0</v>
      </c>
    </row>
    <row r="478" spans="1:255" s="26" customFormat="1" ht="13.2">
      <c r="A478" s="8">
        <v>23981</v>
      </c>
      <c r="B478" s="138" t="s">
        <v>821</v>
      </c>
      <c r="C478" s="160" t="s">
        <v>822</v>
      </c>
      <c r="D478" s="8">
        <v>1500</v>
      </c>
      <c r="E478" s="8">
        <v>4</v>
      </c>
      <c r="F478" s="8">
        <v>0</v>
      </c>
      <c r="G478" s="8">
        <v>1</v>
      </c>
      <c r="H478" s="8">
        <v>1</v>
      </c>
      <c r="I478" s="8">
        <v>0</v>
      </c>
      <c r="J478" s="8">
        <v>100000</v>
      </c>
      <c r="K478" s="8">
        <v>0</v>
      </c>
      <c r="L478" s="8">
        <v>100000</v>
      </c>
      <c r="M478" s="8">
        <v>1</v>
      </c>
      <c r="N478" s="138">
        <v>1</v>
      </c>
      <c r="O478" s="138">
        <v>0</v>
      </c>
      <c r="P478" s="138">
        <v>0</v>
      </c>
      <c r="Q478" s="138">
        <v>0</v>
      </c>
      <c r="R478" s="138">
        <v>0</v>
      </c>
      <c r="S478" s="138">
        <v>0</v>
      </c>
      <c r="T478" s="138">
        <v>0</v>
      </c>
      <c r="U478" s="138">
        <v>5</v>
      </c>
      <c r="V478" s="21">
        <v>2</v>
      </c>
      <c r="W478" s="138">
        <v>1</v>
      </c>
      <c r="X478" s="138">
        <v>0</v>
      </c>
      <c r="Y478" s="138">
        <v>3</v>
      </c>
      <c r="Z478" s="21">
        <v>2110</v>
      </c>
      <c r="AA478" s="138">
        <v>0</v>
      </c>
      <c r="AB478" s="138">
        <v>0</v>
      </c>
      <c r="AC478" s="138">
        <v>0</v>
      </c>
      <c r="AD478" s="138">
        <v>0</v>
      </c>
      <c r="AE478" s="138" t="s">
        <v>69</v>
      </c>
      <c r="AF478" s="138" t="s">
        <v>417</v>
      </c>
      <c r="AG478" s="8">
        <v>0</v>
      </c>
      <c r="AH478" s="8">
        <v>23981</v>
      </c>
      <c r="AI478" s="138">
        <v>0</v>
      </c>
      <c r="AJ478" s="138">
        <v>1</v>
      </c>
      <c r="AK478" s="138"/>
      <c r="AL478" s="8">
        <v>23981</v>
      </c>
      <c r="AM478" s="138">
        <v>0</v>
      </c>
      <c r="AN478" s="21">
        <v>1</v>
      </c>
      <c r="AO478" s="21">
        <v>1</v>
      </c>
      <c r="AP478" s="138">
        <v>0</v>
      </c>
      <c r="AQ478" s="156">
        <v>18000</v>
      </c>
      <c r="AR478" s="139">
        <v>0</v>
      </c>
      <c r="AS478" s="138">
        <v>0</v>
      </c>
      <c r="AT478" s="138">
        <v>0</v>
      </c>
      <c r="AU478" s="138">
        <v>0</v>
      </c>
      <c r="AV478" s="138">
        <v>0</v>
      </c>
      <c r="AW478" s="138">
        <v>1</v>
      </c>
      <c r="AX478" s="21">
        <v>0</v>
      </c>
    </row>
    <row r="479" spans="1:255" s="26" customFormat="1" ht="13.2">
      <c r="A479" s="8">
        <v>23982</v>
      </c>
      <c r="B479" s="138" t="s">
        <v>823</v>
      </c>
      <c r="C479" s="159" t="s">
        <v>824</v>
      </c>
      <c r="D479" s="8">
        <v>1500</v>
      </c>
      <c r="E479" s="8">
        <v>5</v>
      </c>
      <c r="F479" s="8">
        <v>0</v>
      </c>
      <c r="G479" s="8">
        <v>1</v>
      </c>
      <c r="H479" s="8">
        <v>1</v>
      </c>
      <c r="I479" s="8">
        <v>0</v>
      </c>
      <c r="J479" s="8">
        <v>100000</v>
      </c>
      <c r="K479" s="8">
        <v>0</v>
      </c>
      <c r="L479" s="8">
        <v>100000</v>
      </c>
      <c r="M479" s="8">
        <v>1</v>
      </c>
      <c r="N479" s="138">
        <v>1</v>
      </c>
      <c r="O479" s="138">
        <v>0</v>
      </c>
      <c r="P479" s="138">
        <v>0</v>
      </c>
      <c r="Q479" s="138">
        <v>0</v>
      </c>
      <c r="R479" s="138">
        <v>0</v>
      </c>
      <c r="S479" s="138">
        <v>0</v>
      </c>
      <c r="T479" s="138">
        <v>0</v>
      </c>
      <c r="U479" s="138">
        <v>5</v>
      </c>
      <c r="V479" s="21">
        <v>2</v>
      </c>
      <c r="W479" s="138">
        <v>1</v>
      </c>
      <c r="X479" s="138">
        <v>0</v>
      </c>
      <c r="Y479" s="138">
        <v>3</v>
      </c>
      <c r="Z479" s="21">
        <v>2111</v>
      </c>
      <c r="AA479" s="138">
        <v>0</v>
      </c>
      <c r="AB479" s="138">
        <v>0</v>
      </c>
      <c r="AC479" s="138">
        <v>0</v>
      </c>
      <c r="AD479" s="138">
        <v>0</v>
      </c>
      <c r="AE479" s="138" t="s">
        <v>69</v>
      </c>
      <c r="AF479" s="138" t="s">
        <v>417</v>
      </c>
      <c r="AG479" s="8">
        <v>0</v>
      </c>
      <c r="AH479" s="8">
        <v>23982</v>
      </c>
      <c r="AI479" s="138">
        <v>0</v>
      </c>
      <c r="AJ479" s="138">
        <v>1</v>
      </c>
      <c r="AK479" s="138"/>
      <c r="AL479" s="8">
        <v>23982</v>
      </c>
      <c r="AM479" s="138">
        <v>0</v>
      </c>
      <c r="AN479" s="21">
        <v>1</v>
      </c>
      <c r="AO479" s="21">
        <v>1</v>
      </c>
      <c r="AP479" s="138">
        <v>0</v>
      </c>
      <c r="AQ479" s="156">
        <v>18000</v>
      </c>
      <c r="AR479" s="139">
        <v>0</v>
      </c>
      <c r="AS479" s="138">
        <v>0</v>
      </c>
      <c r="AT479" s="138">
        <v>1</v>
      </c>
      <c r="AU479" s="138">
        <v>0</v>
      </c>
      <c r="AV479" s="138">
        <v>0</v>
      </c>
      <c r="AW479" s="138">
        <v>1</v>
      </c>
      <c r="AX479" s="21">
        <v>1</v>
      </c>
    </row>
    <row r="480" spans="1:255" s="32" customFormat="1" ht="15.6">
      <c r="A480" s="8">
        <v>23983</v>
      </c>
      <c r="B480" s="161" t="s">
        <v>825</v>
      </c>
      <c r="C480" s="162" t="s">
        <v>826</v>
      </c>
      <c r="D480" s="83">
        <v>503</v>
      </c>
      <c r="E480" s="83">
        <v>5</v>
      </c>
      <c r="F480" s="83">
        <v>0</v>
      </c>
      <c r="G480" s="83">
        <v>1</v>
      </c>
      <c r="H480" s="83">
        <v>1</v>
      </c>
      <c r="I480" s="83">
        <v>1</v>
      </c>
      <c r="J480" s="83">
        <v>100000</v>
      </c>
      <c r="K480" s="83">
        <v>0</v>
      </c>
      <c r="L480" s="83">
        <v>100000</v>
      </c>
      <c r="M480" s="83">
        <v>1</v>
      </c>
      <c r="N480" s="83">
        <v>1</v>
      </c>
      <c r="O480" s="83">
        <v>0</v>
      </c>
      <c r="P480" s="83">
        <v>0</v>
      </c>
      <c r="Q480" s="83">
        <v>0</v>
      </c>
      <c r="R480" s="83">
        <v>0</v>
      </c>
      <c r="S480" s="83">
        <v>0</v>
      </c>
      <c r="T480" s="83">
        <v>0</v>
      </c>
      <c r="U480" s="83">
        <v>5</v>
      </c>
      <c r="V480" s="85">
        <v>2</v>
      </c>
      <c r="W480" s="83">
        <v>1</v>
      </c>
      <c r="X480" s="83">
        <v>0</v>
      </c>
      <c r="Y480" s="83">
        <v>13</v>
      </c>
      <c r="Z480" s="83">
        <v>23</v>
      </c>
      <c r="AA480" s="83">
        <v>0</v>
      </c>
      <c r="AB480" s="83">
        <v>0</v>
      </c>
      <c r="AC480" s="83">
        <v>0</v>
      </c>
      <c r="AD480" s="83">
        <v>0</v>
      </c>
      <c r="AE480" s="86" t="s">
        <v>69</v>
      </c>
      <c r="AF480" s="86" t="s">
        <v>210</v>
      </c>
      <c r="AG480" s="83">
        <v>0</v>
      </c>
      <c r="AH480" s="8">
        <v>23983</v>
      </c>
      <c r="AI480" s="83">
        <v>0</v>
      </c>
      <c r="AJ480" s="83">
        <v>1</v>
      </c>
      <c r="AK480" s="83"/>
      <c r="AL480" s="8">
        <v>23983</v>
      </c>
      <c r="AM480" s="86">
        <v>0</v>
      </c>
      <c r="AN480" s="144">
        <v>1</v>
      </c>
      <c r="AO480" s="144">
        <v>1</v>
      </c>
      <c r="AP480" s="86">
        <v>0</v>
      </c>
      <c r="AQ480" s="86">
        <v>18000</v>
      </c>
      <c r="AR480" s="139">
        <v>0</v>
      </c>
      <c r="AS480" s="86">
        <v>2</v>
      </c>
      <c r="AT480" s="86">
        <v>1</v>
      </c>
      <c r="AU480" s="86">
        <v>0</v>
      </c>
      <c r="AV480" s="86">
        <v>0</v>
      </c>
      <c r="AW480" s="82">
        <v>0</v>
      </c>
      <c r="AX480" s="21">
        <v>1</v>
      </c>
      <c r="AY480" s="28"/>
      <c r="AZ480" s="29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8"/>
      <c r="EG480" s="28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X480" s="28"/>
      <c r="EY480" s="28"/>
      <c r="EZ480" s="28"/>
      <c r="FA480" s="28"/>
      <c r="FB480" s="28"/>
      <c r="FC480" s="28"/>
      <c r="FD480" s="28"/>
      <c r="FE480" s="28"/>
      <c r="FF480" s="28"/>
      <c r="FG480" s="28"/>
      <c r="FH480" s="28"/>
      <c r="FI480" s="28"/>
      <c r="FJ480" s="28"/>
      <c r="FK480" s="28"/>
      <c r="FL480" s="28"/>
      <c r="FM480" s="28"/>
      <c r="FN480" s="28"/>
      <c r="FO480" s="28"/>
      <c r="FP480" s="28"/>
      <c r="FQ480" s="28"/>
      <c r="FR480" s="28"/>
      <c r="FS480" s="28"/>
      <c r="FT480" s="28"/>
      <c r="FU480" s="28"/>
      <c r="FV480" s="28"/>
      <c r="FW480" s="28"/>
      <c r="FX480" s="28"/>
      <c r="FY480" s="28"/>
      <c r="FZ480" s="28"/>
      <c r="GA480" s="28"/>
      <c r="GB480" s="28"/>
      <c r="GC480" s="28"/>
      <c r="GD480" s="28"/>
      <c r="GE480" s="28"/>
      <c r="GF480" s="28"/>
      <c r="GG480" s="28"/>
      <c r="GH480" s="28"/>
      <c r="GI480" s="28"/>
      <c r="GJ480" s="28"/>
      <c r="GK480" s="28"/>
      <c r="GL480" s="28"/>
      <c r="GM480" s="28"/>
      <c r="GN480" s="28"/>
      <c r="GO480" s="28"/>
      <c r="GP480" s="28"/>
      <c r="GQ480" s="28"/>
      <c r="GR480" s="28"/>
      <c r="GS480" s="28"/>
      <c r="GT480" s="28"/>
      <c r="GU480" s="28"/>
      <c r="GV480" s="28"/>
      <c r="GW480" s="28"/>
      <c r="GX480" s="28"/>
      <c r="GY480" s="28"/>
      <c r="GZ480" s="28"/>
      <c r="HA480" s="28"/>
      <c r="HB480" s="28"/>
      <c r="HC480" s="28"/>
      <c r="HD480" s="28"/>
      <c r="HE480" s="28"/>
      <c r="HF480" s="28"/>
      <c r="HG480" s="28"/>
      <c r="HH480" s="28"/>
      <c r="HI480" s="28"/>
      <c r="HJ480" s="28"/>
      <c r="HK480" s="28"/>
      <c r="HL480" s="28"/>
      <c r="HM480" s="28"/>
      <c r="HN480" s="28"/>
      <c r="HO480" s="28"/>
      <c r="HP480" s="28"/>
      <c r="HQ480" s="28"/>
      <c r="HR480" s="28"/>
      <c r="HS480" s="28"/>
      <c r="HT480" s="28"/>
      <c r="HU480" s="28"/>
      <c r="HV480" s="28"/>
      <c r="HW480" s="28"/>
      <c r="HX480" s="28"/>
      <c r="HY480" s="28"/>
      <c r="HZ480" s="28"/>
      <c r="IA480" s="28"/>
      <c r="IB480" s="28"/>
      <c r="IC480" s="28"/>
      <c r="ID480" s="28"/>
      <c r="IE480" s="28"/>
      <c r="IF480" s="28"/>
      <c r="IG480" s="28"/>
      <c r="IH480" s="28"/>
      <c r="II480" s="28"/>
      <c r="IJ480" s="28"/>
      <c r="IK480" s="28"/>
      <c r="IL480" s="28"/>
      <c r="IM480" s="28"/>
      <c r="IN480" s="28"/>
      <c r="IO480" s="28"/>
      <c r="IP480" s="28"/>
      <c r="IQ480" s="28"/>
      <c r="IR480" s="28"/>
      <c r="IS480" s="28"/>
      <c r="IT480" s="28"/>
      <c r="IU480" s="28"/>
    </row>
    <row r="481" spans="1:255" s="57" customFormat="1" ht="13.8">
      <c r="A481" s="8">
        <v>23984</v>
      </c>
      <c r="B481" s="163" t="s">
        <v>827</v>
      </c>
      <c r="C481" s="163" t="s">
        <v>828</v>
      </c>
      <c r="D481" s="147">
        <v>503</v>
      </c>
      <c r="E481" s="147">
        <v>5</v>
      </c>
      <c r="F481" s="147">
        <v>0</v>
      </c>
      <c r="G481" s="147">
        <v>1</v>
      </c>
      <c r="H481" s="147">
        <v>1</v>
      </c>
      <c r="I481" s="83">
        <v>1</v>
      </c>
      <c r="J481" s="147">
        <v>100000</v>
      </c>
      <c r="K481" s="147">
        <v>0</v>
      </c>
      <c r="L481" s="147">
        <v>100000</v>
      </c>
      <c r="M481" s="147">
        <v>1</v>
      </c>
      <c r="N481" s="147">
        <v>1</v>
      </c>
      <c r="O481" s="147">
        <v>0</v>
      </c>
      <c r="P481" s="147">
        <v>0</v>
      </c>
      <c r="Q481" s="147">
        <v>0</v>
      </c>
      <c r="R481" s="147">
        <v>0</v>
      </c>
      <c r="S481" s="147">
        <v>0</v>
      </c>
      <c r="T481" s="147">
        <v>0</v>
      </c>
      <c r="U481" s="147">
        <v>5</v>
      </c>
      <c r="V481" s="149">
        <v>2</v>
      </c>
      <c r="W481" s="147">
        <v>1</v>
      </c>
      <c r="X481" s="147">
        <v>0</v>
      </c>
      <c r="Y481" s="147">
        <v>13</v>
      </c>
      <c r="Z481" s="83">
        <v>24</v>
      </c>
      <c r="AA481" s="147">
        <v>0</v>
      </c>
      <c r="AB481" s="147">
        <v>0</v>
      </c>
      <c r="AC481" s="147">
        <v>0</v>
      </c>
      <c r="AD481" s="147">
        <v>0</v>
      </c>
      <c r="AE481" s="150" t="s">
        <v>69</v>
      </c>
      <c r="AF481" s="150" t="s">
        <v>210</v>
      </c>
      <c r="AG481" s="147">
        <v>0</v>
      </c>
      <c r="AH481" s="8">
        <v>23984</v>
      </c>
      <c r="AI481" s="147">
        <v>0</v>
      </c>
      <c r="AJ481" s="147">
        <v>1</v>
      </c>
      <c r="AK481" s="147"/>
      <c r="AL481" s="8">
        <v>23984</v>
      </c>
      <c r="AM481" s="150">
        <v>0</v>
      </c>
      <c r="AN481" s="144">
        <v>1</v>
      </c>
      <c r="AO481" s="144">
        <v>1</v>
      </c>
      <c r="AP481" s="150">
        <v>0</v>
      </c>
      <c r="AQ481" s="86">
        <v>18000</v>
      </c>
      <c r="AR481" s="139">
        <v>0</v>
      </c>
      <c r="AS481" s="150">
        <v>2</v>
      </c>
      <c r="AT481" s="150">
        <v>0</v>
      </c>
      <c r="AU481" s="150">
        <v>0</v>
      </c>
      <c r="AV481" s="150">
        <v>0</v>
      </c>
      <c r="AW481" s="146">
        <v>0</v>
      </c>
      <c r="AX481" s="21">
        <v>0</v>
      </c>
      <c r="AY481" s="55"/>
      <c r="AZ481" s="56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  <c r="DS481" s="55"/>
      <c r="DT481" s="55"/>
      <c r="DU481" s="55"/>
      <c r="DV481" s="55"/>
      <c r="DW481" s="55"/>
      <c r="DX481" s="55"/>
      <c r="DY481" s="55"/>
      <c r="DZ481" s="55"/>
      <c r="EA481" s="55"/>
      <c r="EB481" s="55"/>
      <c r="EC481" s="55"/>
      <c r="ED481" s="55"/>
      <c r="EE481" s="55"/>
      <c r="EF481" s="55"/>
      <c r="EG481" s="55"/>
      <c r="EH481" s="55"/>
      <c r="EI481" s="55"/>
      <c r="EJ481" s="55"/>
      <c r="EK481" s="55"/>
      <c r="EL481" s="55"/>
      <c r="EM481" s="55"/>
      <c r="EN481" s="55"/>
      <c r="EO481" s="55"/>
      <c r="EP481" s="55"/>
      <c r="EQ481" s="55"/>
      <c r="ER481" s="55"/>
      <c r="ES481" s="55"/>
      <c r="ET481" s="55"/>
      <c r="EU481" s="55"/>
      <c r="EV481" s="55"/>
      <c r="EW481" s="55"/>
      <c r="EX481" s="55"/>
      <c r="EY481" s="55"/>
      <c r="EZ481" s="55"/>
      <c r="FA481" s="55"/>
      <c r="FB481" s="55"/>
      <c r="FC481" s="55"/>
      <c r="FD481" s="55"/>
      <c r="FE481" s="55"/>
      <c r="FF481" s="55"/>
      <c r="FG481" s="55"/>
      <c r="FH481" s="55"/>
      <c r="FI481" s="55"/>
      <c r="FJ481" s="55"/>
      <c r="FK481" s="55"/>
      <c r="FL481" s="55"/>
      <c r="FM481" s="55"/>
      <c r="FN481" s="55"/>
      <c r="FO481" s="55"/>
      <c r="FP481" s="55"/>
      <c r="FQ481" s="55"/>
      <c r="FR481" s="55"/>
      <c r="FS481" s="55"/>
      <c r="FT481" s="55"/>
      <c r="FU481" s="55"/>
      <c r="FV481" s="55"/>
      <c r="FW481" s="55"/>
      <c r="FX481" s="55"/>
      <c r="FY481" s="55"/>
      <c r="FZ481" s="55"/>
      <c r="GA481" s="55"/>
      <c r="GB481" s="55"/>
      <c r="GC481" s="55"/>
      <c r="GD481" s="55"/>
      <c r="GE481" s="55"/>
      <c r="GF481" s="55"/>
      <c r="GG481" s="55"/>
      <c r="GH481" s="55"/>
      <c r="GI481" s="55"/>
      <c r="GJ481" s="55"/>
      <c r="GK481" s="55"/>
      <c r="GL481" s="55"/>
      <c r="GM481" s="55"/>
      <c r="GN481" s="55"/>
      <c r="GO481" s="55"/>
      <c r="GP481" s="55"/>
      <c r="GQ481" s="55"/>
      <c r="GR481" s="55"/>
      <c r="GS481" s="55"/>
      <c r="GT481" s="55"/>
      <c r="GU481" s="55"/>
      <c r="GV481" s="55"/>
      <c r="GW481" s="55"/>
      <c r="GX481" s="55"/>
      <c r="GY481" s="55"/>
      <c r="GZ481" s="55"/>
      <c r="HA481" s="55"/>
      <c r="HB481" s="55"/>
      <c r="HC481" s="55"/>
      <c r="HD481" s="55"/>
      <c r="HE481" s="55"/>
      <c r="HF481" s="55"/>
      <c r="HG481" s="55"/>
      <c r="HH481" s="55"/>
      <c r="HI481" s="55"/>
      <c r="HJ481" s="55"/>
      <c r="HK481" s="55"/>
      <c r="HL481" s="55"/>
      <c r="HM481" s="55"/>
      <c r="HN481" s="55"/>
      <c r="HO481" s="55"/>
      <c r="HP481" s="55"/>
      <c r="HQ481" s="55"/>
      <c r="HR481" s="55"/>
      <c r="HS481" s="55"/>
      <c r="HT481" s="55"/>
      <c r="HU481" s="55"/>
      <c r="HV481" s="55"/>
      <c r="HW481" s="55"/>
      <c r="HX481" s="55"/>
      <c r="HY481" s="55"/>
      <c r="HZ481" s="55"/>
      <c r="IA481" s="55"/>
      <c r="IB481" s="55"/>
      <c r="IC481" s="55"/>
      <c r="ID481" s="55"/>
      <c r="IE481" s="55"/>
      <c r="IF481" s="55"/>
      <c r="IG481" s="55"/>
      <c r="IH481" s="55"/>
      <c r="II481" s="55"/>
      <c r="IJ481" s="55"/>
      <c r="IK481" s="55"/>
      <c r="IL481" s="55"/>
      <c r="IM481" s="55"/>
      <c r="IN481" s="55"/>
      <c r="IO481" s="55"/>
      <c r="IP481" s="55"/>
      <c r="IQ481" s="55"/>
      <c r="IR481" s="55"/>
      <c r="IS481" s="55"/>
      <c r="IT481" s="55"/>
      <c r="IU481" s="55"/>
    </row>
    <row r="482" spans="1:255" s="32" customFormat="1" ht="15.6">
      <c r="A482" s="8">
        <v>23985</v>
      </c>
      <c r="B482" s="63" t="s">
        <v>829</v>
      </c>
      <c r="C482" s="162" t="s">
        <v>830</v>
      </c>
      <c r="D482" s="83">
        <v>503</v>
      </c>
      <c r="E482" s="83">
        <v>5</v>
      </c>
      <c r="F482" s="83">
        <v>0</v>
      </c>
      <c r="G482" s="83">
        <v>1</v>
      </c>
      <c r="H482" s="83">
        <v>1</v>
      </c>
      <c r="I482" s="83">
        <v>1</v>
      </c>
      <c r="J482" s="83">
        <v>100000</v>
      </c>
      <c r="K482" s="83">
        <v>0</v>
      </c>
      <c r="L482" s="83">
        <v>100000</v>
      </c>
      <c r="M482" s="83">
        <v>1</v>
      </c>
      <c r="N482" s="83">
        <v>1</v>
      </c>
      <c r="O482" s="83">
        <v>0</v>
      </c>
      <c r="P482" s="83">
        <v>0</v>
      </c>
      <c r="Q482" s="83">
        <v>0</v>
      </c>
      <c r="R482" s="83">
        <v>0</v>
      </c>
      <c r="S482" s="83">
        <v>0</v>
      </c>
      <c r="T482" s="83">
        <v>0</v>
      </c>
      <c r="U482" s="83">
        <v>5</v>
      </c>
      <c r="V482" s="85">
        <v>2</v>
      </c>
      <c r="W482" s="83">
        <v>1</v>
      </c>
      <c r="X482" s="83">
        <v>0</v>
      </c>
      <c r="Y482" s="83">
        <v>13</v>
      </c>
      <c r="Z482" s="83">
        <v>25</v>
      </c>
      <c r="AA482" s="83">
        <v>0</v>
      </c>
      <c r="AB482" s="83">
        <v>0</v>
      </c>
      <c r="AC482" s="83">
        <v>0</v>
      </c>
      <c r="AD482" s="83">
        <v>0</v>
      </c>
      <c r="AE482" s="86" t="s">
        <v>69</v>
      </c>
      <c r="AF482" s="86" t="s">
        <v>210</v>
      </c>
      <c r="AG482" s="83">
        <v>0</v>
      </c>
      <c r="AH482" s="8">
        <v>23985</v>
      </c>
      <c r="AI482" s="83">
        <v>0</v>
      </c>
      <c r="AJ482" s="83">
        <v>1</v>
      </c>
      <c r="AK482" s="83"/>
      <c r="AL482" s="8">
        <v>23985</v>
      </c>
      <c r="AM482" s="86">
        <v>0</v>
      </c>
      <c r="AN482" s="144">
        <v>1</v>
      </c>
      <c r="AO482" s="144">
        <v>1</v>
      </c>
      <c r="AP482" s="86">
        <v>0</v>
      </c>
      <c r="AQ482" s="86">
        <v>18000</v>
      </c>
      <c r="AR482" s="139">
        <v>0</v>
      </c>
      <c r="AS482" s="86">
        <v>2</v>
      </c>
      <c r="AT482" s="86">
        <v>1</v>
      </c>
      <c r="AU482" s="86">
        <v>0</v>
      </c>
      <c r="AV482" s="86">
        <v>0</v>
      </c>
      <c r="AW482" s="82">
        <v>0</v>
      </c>
      <c r="AX482" s="21">
        <v>1</v>
      </c>
      <c r="AY482" s="28"/>
      <c r="AZ482" s="29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  <c r="DB482" s="28"/>
      <c r="DC482" s="28"/>
      <c r="DD482" s="28"/>
      <c r="DE482" s="28"/>
      <c r="DF482" s="28"/>
      <c r="DG482" s="28"/>
      <c r="DH482" s="28"/>
      <c r="DI482" s="28"/>
      <c r="DJ482" s="28"/>
      <c r="DK482" s="28"/>
      <c r="DL482" s="28"/>
      <c r="DM482" s="28"/>
      <c r="DN482" s="28"/>
      <c r="DO482" s="28"/>
      <c r="DP482" s="28"/>
      <c r="DQ482" s="28"/>
      <c r="DR482" s="28"/>
      <c r="DS482" s="28"/>
      <c r="DT482" s="28"/>
      <c r="DU482" s="28"/>
      <c r="DV482" s="28"/>
      <c r="DW482" s="28"/>
      <c r="DX482" s="28"/>
      <c r="DY482" s="28"/>
      <c r="DZ482" s="28"/>
      <c r="EA482" s="28"/>
      <c r="EB482" s="28"/>
      <c r="EC482" s="28"/>
      <c r="ED482" s="28"/>
      <c r="EE482" s="28"/>
      <c r="EF482" s="28"/>
      <c r="EG482" s="28"/>
      <c r="EH482" s="28"/>
      <c r="EI482" s="28"/>
      <c r="EJ482" s="28"/>
      <c r="EK482" s="28"/>
      <c r="EL482" s="28"/>
      <c r="EM482" s="28"/>
      <c r="EN482" s="28"/>
      <c r="EO482" s="28"/>
      <c r="EP482" s="28"/>
      <c r="EQ482" s="28"/>
      <c r="ER482" s="28"/>
      <c r="ES482" s="28"/>
      <c r="ET482" s="28"/>
      <c r="EU482" s="28"/>
      <c r="EV482" s="28"/>
      <c r="EW482" s="28"/>
      <c r="EX482" s="28"/>
      <c r="EY482" s="28"/>
      <c r="EZ482" s="28"/>
      <c r="FA482" s="28"/>
      <c r="FB482" s="28"/>
      <c r="FC482" s="28"/>
      <c r="FD482" s="28"/>
      <c r="FE482" s="28"/>
      <c r="FF482" s="28"/>
      <c r="FG482" s="28"/>
      <c r="FH482" s="28"/>
      <c r="FI482" s="28"/>
      <c r="FJ482" s="28"/>
      <c r="FK482" s="28"/>
      <c r="FL482" s="28"/>
      <c r="FM482" s="28"/>
      <c r="FN482" s="28"/>
      <c r="FO482" s="28"/>
      <c r="FP482" s="28"/>
      <c r="FQ482" s="28"/>
      <c r="FR482" s="28"/>
      <c r="FS482" s="28"/>
      <c r="FT482" s="28"/>
      <c r="FU482" s="28"/>
      <c r="FV482" s="28"/>
      <c r="FW482" s="28"/>
      <c r="FX482" s="28"/>
      <c r="FY482" s="28"/>
      <c r="FZ482" s="28"/>
      <c r="GA482" s="28"/>
      <c r="GB482" s="28"/>
      <c r="GC482" s="28"/>
      <c r="GD482" s="28"/>
      <c r="GE482" s="28"/>
      <c r="GF482" s="28"/>
      <c r="GG482" s="28"/>
      <c r="GH482" s="28"/>
      <c r="GI482" s="28"/>
      <c r="GJ482" s="28"/>
      <c r="GK482" s="28"/>
      <c r="GL482" s="28"/>
      <c r="GM482" s="28"/>
      <c r="GN482" s="28"/>
      <c r="GO482" s="28"/>
      <c r="GP482" s="28"/>
      <c r="GQ482" s="28"/>
      <c r="GR482" s="28"/>
      <c r="GS482" s="28"/>
      <c r="GT482" s="28"/>
      <c r="GU482" s="28"/>
      <c r="GV482" s="28"/>
      <c r="GW482" s="28"/>
      <c r="GX482" s="28"/>
      <c r="GY482" s="28"/>
      <c r="GZ482" s="28"/>
      <c r="HA482" s="28"/>
      <c r="HB482" s="28"/>
      <c r="HC482" s="28"/>
      <c r="HD482" s="28"/>
      <c r="HE482" s="28"/>
      <c r="HF482" s="28"/>
      <c r="HG482" s="28"/>
      <c r="HH482" s="28"/>
      <c r="HI482" s="28"/>
      <c r="HJ482" s="28"/>
      <c r="HK482" s="28"/>
      <c r="HL482" s="28"/>
      <c r="HM482" s="28"/>
      <c r="HN482" s="28"/>
      <c r="HO482" s="28"/>
      <c r="HP482" s="28"/>
      <c r="HQ482" s="28"/>
      <c r="HR482" s="28"/>
      <c r="HS482" s="28"/>
      <c r="HT482" s="28"/>
      <c r="HU482" s="28"/>
      <c r="HV482" s="28"/>
      <c r="HW482" s="28"/>
      <c r="HX482" s="28"/>
      <c r="HY482" s="28"/>
      <c r="HZ482" s="28"/>
      <c r="IA482" s="28"/>
      <c r="IB482" s="28"/>
      <c r="IC482" s="28"/>
      <c r="ID482" s="28"/>
      <c r="IE482" s="28"/>
      <c r="IF482" s="28"/>
      <c r="IG482" s="28"/>
      <c r="IH482" s="28"/>
      <c r="II482" s="28"/>
      <c r="IJ482" s="28"/>
      <c r="IK482" s="28"/>
      <c r="IL482" s="28"/>
      <c r="IM482" s="28"/>
      <c r="IN482" s="28"/>
      <c r="IO482" s="28"/>
      <c r="IP482" s="28"/>
      <c r="IQ482" s="28"/>
      <c r="IR482" s="28"/>
      <c r="IS482" s="28"/>
      <c r="IT482" s="28"/>
      <c r="IU482" s="28"/>
    </row>
    <row r="483" spans="1:255" s="32" customFormat="1" ht="13.8">
      <c r="A483" s="8">
        <v>23986</v>
      </c>
      <c r="B483" s="163" t="s">
        <v>831</v>
      </c>
      <c r="C483" s="163" t="s">
        <v>832</v>
      </c>
      <c r="D483" s="83">
        <v>503</v>
      </c>
      <c r="E483" s="83">
        <v>5</v>
      </c>
      <c r="F483" s="83">
        <v>0</v>
      </c>
      <c r="G483" s="83">
        <v>1</v>
      </c>
      <c r="H483" s="83">
        <v>1</v>
      </c>
      <c r="I483" s="83">
        <v>1</v>
      </c>
      <c r="J483" s="83">
        <v>100000</v>
      </c>
      <c r="K483" s="83">
        <v>0</v>
      </c>
      <c r="L483" s="83">
        <v>100000</v>
      </c>
      <c r="M483" s="83">
        <v>1</v>
      </c>
      <c r="N483" s="83">
        <v>1</v>
      </c>
      <c r="O483" s="83">
        <v>0</v>
      </c>
      <c r="P483" s="83">
        <v>0</v>
      </c>
      <c r="Q483" s="83">
        <v>0</v>
      </c>
      <c r="R483" s="83">
        <v>0</v>
      </c>
      <c r="S483" s="83">
        <v>0</v>
      </c>
      <c r="T483" s="83">
        <v>0</v>
      </c>
      <c r="U483" s="83">
        <v>5</v>
      </c>
      <c r="V483" s="85">
        <v>2</v>
      </c>
      <c r="W483" s="83">
        <v>1</v>
      </c>
      <c r="X483" s="83">
        <v>0</v>
      </c>
      <c r="Y483" s="83">
        <v>13</v>
      </c>
      <c r="Z483" s="83">
        <v>26</v>
      </c>
      <c r="AA483" s="83">
        <v>0</v>
      </c>
      <c r="AB483" s="83">
        <v>0</v>
      </c>
      <c r="AC483" s="83">
        <v>0</v>
      </c>
      <c r="AD483" s="83">
        <v>0</v>
      </c>
      <c r="AE483" s="86" t="s">
        <v>69</v>
      </c>
      <c r="AF483" s="86" t="s">
        <v>210</v>
      </c>
      <c r="AG483" s="83">
        <v>0</v>
      </c>
      <c r="AH483" s="8">
        <v>23986</v>
      </c>
      <c r="AI483" s="83">
        <v>0</v>
      </c>
      <c r="AJ483" s="83">
        <v>1</v>
      </c>
      <c r="AK483" s="83"/>
      <c r="AL483" s="8">
        <v>23986</v>
      </c>
      <c r="AM483" s="86">
        <v>0</v>
      </c>
      <c r="AN483" s="144">
        <v>1</v>
      </c>
      <c r="AO483" s="144">
        <v>1</v>
      </c>
      <c r="AP483" s="86">
        <v>0</v>
      </c>
      <c r="AQ483" s="86">
        <v>6000</v>
      </c>
      <c r="AR483" s="139">
        <v>0</v>
      </c>
      <c r="AS483" s="86">
        <v>2</v>
      </c>
      <c r="AT483" s="86">
        <v>1</v>
      </c>
      <c r="AU483" s="86">
        <v>0</v>
      </c>
      <c r="AV483" s="86">
        <v>0</v>
      </c>
      <c r="AW483" s="82">
        <v>0</v>
      </c>
      <c r="AX483" s="21">
        <v>1</v>
      </c>
      <c r="AY483" s="28"/>
      <c r="AZ483" s="29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  <c r="DB483" s="28"/>
      <c r="DC483" s="28"/>
      <c r="DD483" s="28"/>
      <c r="DE483" s="28"/>
      <c r="DF483" s="28"/>
      <c r="DG483" s="28"/>
      <c r="DH483" s="28"/>
      <c r="DI483" s="28"/>
      <c r="DJ483" s="28"/>
      <c r="DK483" s="28"/>
      <c r="DL483" s="28"/>
      <c r="DM483" s="28"/>
      <c r="DN483" s="28"/>
      <c r="DO483" s="28"/>
      <c r="DP483" s="28"/>
      <c r="DQ483" s="28"/>
      <c r="DR483" s="28"/>
      <c r="DS483" s="28"/>
      <c r="DT483" s="28"/>
      <c r="DU483" s="28"/>
      <c r="DV483" s="28"/>
      <c r="DW483" s="28"/>
      <c r="DX483" s="28"/>
      <c r="DY483" s="28"/>
      <c r="DZ483" s="28"/>
      <c r="EA483" s="28"/>
      <c r="EB483" s="28"/>
      <c r="EC483" s="28"/>
      <c r="ED483" s="28"/>
      <c r="EE483" s="28"/>
      <c r="EF483" s="28"/>
      <c r="EG483" s="28"/>
      <c r="EH483" s="28"/>
      <c r="EI483" s="28"/>
      <c r="EJ483" s="28"/>
      <c r="EK483" s="28"/>
      <c r="EL483" s="28"/>
      <c r="EM483" s="28"/>
      <c r="EN483" s="28"/>
      <c r="EO483" s="28"/>
      <c r="EP483" s="28"/>
      <c r="EQ483" s="28"/>
      <c r="ER483" s="28"/>
      <c r="ES483" s="28"/>
      <c r="ET483" s="28"/>
      <c r="EU483" s="28"/>
      <c r="EV483" s="28"/>
      <c r="EW483" s="28"/>
      <c r="EX483" s="28"/>
      <c r="EY483" s="28"/>
      <c r="EZ483" s="28"/>
      <c r="FA483" s="28"/>
      <c r="FB483" s="28"/>
      <c r="FC483" s="28"/>
      <c r="FD483" s="28"/>
      <c r="FE483" s="28"/>
      <c r="FF483" s="28"/>
      <c r="FG483" s="28"/>
      <c r="FH483" s="28"/>
      <c r="FI483" s="28"/>
      <c r="FJ483" s="28"/>
      <c r="FK483" s="28"/>
      <c r="FL483" s="28"/>
      <c r="FM483" s="28"/>
      <c r="FN483" s="28"/>
      <c r="FO483" s="28"/>
      <c r="FP483" s="28"/>
      <c r="FQ483" s="28"/>
      <c r="FR483" s="28"/>
      <c r="FS483" s="28"/>
      <c r="FT483" s="28"/>
      <c r="FU483" s="28"/>
      <c r="FV483" s="28"/>
      <c r="FW483" s="28"/>
      <c r="FX483" s="28"/>
      <c r="FY483" s="28"/>
      <c r="FZ483" s="28"/>
      <c r="GA483" s="28"/>
      <c r="GB483" s="28"/>
      <c r="GC483" s="28"/>
      <c r="GD483" s="28"/>
      <c r="GE483" s="28"/>
      <c r="GF483" s="28"/>
      <c r="GG483" s="28"/>
      <c r="GH483" s="28"/>
      <c r="GI483" s="28"/>
      <c r="GJ483" s="28"/>
      <c r="GK483" s="28"/>
      <c r="GL483" s="28"/>
      <c r="GM483" s="28"/>
      <c r="GN483" s="28"/>
      <c r="GO483" s="28"/>
      <c r="GP483" s="28"/>
      <c r="GQ483" s="28"/>
      <c r="GR483" s="28"/>
      <c r="GS483" s="28"/>
      <c r="GT483" s="28"/>
      <c r="GU483" s="28"/>
      <c r="GV483" s="28"/>
      <c r="GW483" s="28"/>
      <c r="GX483" s="28"/>
      <c r="GY483" s="28"/>
      <c r="GZ483" s="28"/>
      <c r="HA483" s="28"/>
      <c r="HB483" s="28"/>
      <c r="HC483" s="28"/>
      <c r="HD483" s="28"/>
      <c r="HE483" s="28"/>
      <c r="HF483" s="28"/>
      <c r="HG483" s="28"/>
      <c r="HH483" s="28"/>
      <c r="HI483" s="28"/>
      <c r="HJ483" s="28"/>
      <c r="HK483" s="28"/>
      <c r="HL483" s="28"/>
      <c r="HM483" s="28"/>
      <c r="HN483" s="28"/>
      <c r="HO483" s="28"/>
      <c r="HP483" s="28"/>
      <c r="HQ483" s="28"/>
      <c r="HR483" s="28"/>
      <c r="HS483" s="28"/>
      <c r="HT483" s="28"/>
      <c r="HU483" s="28"/>
      <c r="HV483" s="28"/>
      <c r="HW483" s="28"/>
      <c r="HX483" s="28"/>
      <c r="HY483" s="28"/>
      <c r="HZ483" s="28"/>
      <c r="IA483" s="28"/>
      <c r="IB483" s="28"/>
      <c r="IC483" s="28"/>
      <c r="ID483" s="28"/>
      <c r="IE483" s="28"/>
      <c r="IF483" s="28"/>
      <c r="IG483" s="28"/>
      <c r="IH483" s="28"/>
      <c r="II483" s="28"/>
      <c r="IJ483" s="28"/>
      <c r="IK483" s="28"/>
      <c r="IL483" s="28"/>
      <c r="IM483" s="28"/>
      <c r="IN483" s="28"/>
      <c r="IO483" s="28"/>
      <c r="IP483" s="28"/>
      <c r="IQ483" s="28"/>
      <c r="IR483" s="28"/>
      <c r="IS483" s="28"/>
      <c r="IT483" s="28"/>
      <c r="IU483" s="28"/>
    </row>
    <row r="484" spans="1:255" s="32" customFormat="1" ht="15.6">
      <c r="A484" s="8">
        <v>23987</v>
      </c>
      <c r="B484" s="64" t="s">
        <v>833</v>
      </c>
      <c r="C484" s="162" t="s">
        <v>834</v>
      </c>
      <c r="D484" s="83">
        <v>503</v>
      </c>
      <c r="E484" s="83">
        <v>5</v>
      </c>
      <c r="F484" s="83">
        <v>0</v>
      </c>
      <c r="G484" s="83">
        <v>1</v>
      </c>
      <c r="H484" s="83">
        <v>1</v>
      </c>
      <c r="I484" s="83">
        <v>1</v>
      </c>
      <c r="J484" s="83">
        <v>100000</v>
      </c>
      <c r="K484" s="83">
        <v>0</v>
      </c>
      <c r="L484" s="83">
        <v>100000</v>
      </c>
      <c r="M484" s="83">
        <v>1</v>
      </c>
      <c r="N484" s="83">
        <v>1</v>
      </c>
      <c r="O484" s="83">
        <v>0</v>
      </c>
      <c r="P484" s="83">
        <v>0</v>
      </c>
      <c r="Q484" s="83">
        <v>0</v>
      </c>
      <c r="R484" s="83">
        <v>0</v>
      </c>
      <c r="S484" s="83">
        <v>0</v>
      </c>
      <c r="T484" s="83">
        <v>0</v>
      </c>
      <c r="U484" s="83">
        <v>5</v>
      </c>
      <c r="V484" s="85">
        <v>2</v>
      </c>
      <c r="W484" s="83">
        <v>1</v>
      </c>
      <c r="X484" s="83">
        <v>0</v>
      </c>
      <c r="Y484" s="83">
        <v>13</v>
      </c>
      <c r="Z484" s="83">
        <v>27</v>
      </c>
      <c r="AA484" s="83">
        <v>0</v>
      </c>
      <c r="AB484" s="83">
        <v>0</v>
      </c>
      <c r="AC484" s="83">
        <v>0</v>
      </c>
      <c r="AD484" s="83">
        <v>0</v>
      </c>
      <c r="AE484" s="86" t="s">
        <v>69</v>
      </c>
      <c r="AF484" s="86" t="s">
        <v>210</v>
      </c>
      <c r="AG484" s="83">
        <v>0</v>
      </c>
      <c r="AH484" s="8">
        <v>23987</v>
      </c>
      <c r="AI484" s="83">
        <v>0</v>
      </c>
      <c r="AJ484" s="83">
        <v>1</v>
      </c>
      <c r="AK484" s="83"/>
      <c r="AL484" s="8">
        <v>23987</v>
      </c>
      <c r="AM484" s="86">
        <v>0</v>
      </c>
      <c r="AN484" s="144">
        <v>1</v>
      </c>
      <c r="AO484" s="144">
        <v>1</v>
      </c>
      <c r="AP484" s="86">
        <v>0</v>
      </c>
      <c r="AQ484" s="86">
        <v>18000</v>
      </c>
      <c r="AR484" s="139">
        <v>0</v>
      </c>
      <c r="AS484" s="86">
        <v>2</v>
      </c>
      <c r="AT484" s="86">
        <v>1</v>
      </c>
      <c r="AU484" s="86">
        <v>0</v>
      </c>
      <c r="AV484" s="86">
        <v>0</v>
      </c>
      <c r="AW484" s="82">
        <v>0</v>
      </c>
      <c r="AX484" s="21">
        <v>1</v>
      </c>
      <c r="AY484" s="28"/>
      <c r="AZ484" s="29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28"/>
      <c r="ED484" s="28"/>
      <c r="EE484" s="28"/>
      <c r="EF484" s="28"/>
      <c r="EG484" s="28"/>
      <c r="EH484" s="28"/>
      <c r="EI484" s="28"/>
      <c r="EJ484" s="28"/>
      <c r="EK484" s="28"/>
      <c r="EL484" s="28"/>
      <c r="EM484" s="28"/>
      <c r="EN484" s="28"/>
      <c r="EO484" s="28"/>
      <c r="EP484" s="28"/>
      <c r="EQ484" s="28"/>
      <c r="ER484" s="28"/>
      <c r="ES484" s="28"/>
      <c r="ET484" s="28"/>
      <c r="EU484" s="28"/>
      <c r="EV484" s="28"/>
      <c r="EW484" s="28"/>
      <c r="EX484" s="28"/>
      <c r="EY484" s="28"/>
      <c r="EZ484" s="28"/>
      <c r="FA484" s="28"/>
      <c r="FB484" s="28"/>
      <c r="FC484" s="28"/>
      <c r="FD484" s="28"/>
      <c r="FE484" s="28"/>
      <c r="FF484" s="28"/>
      <c r="FG484" s="28"/>
      <c r="FH484" s="28"/>
      <c r="FI484" s="28"/>
      <c r="FJ484" s="28"/>
      <c r="FK484" s="28"/>
      <c r="FL484" s="28"/>
      <c r="FM484" s="28"/>
      <c r="FN484" s="28"/>
      <c r="FO484" s="28"/>
      <c r="FP484" s="28"/>
      <c r="FQ484" s="28"/>
      <c r="FR484" s="28"/>
      <c r="FS484" s="28"/>
      <c r="FT484" s="28"/>
      <c r="FU484" s="28"/>
      <c r="FV484" s="28"/>
      <c r="FW484" s="28"/>
      <c r="FX484" s="28"/>
      <c r="FY484" s="28"/>
      <c r="FZ484" s="28"/>
      <c r="GA484" s="28"/>
      <c r="GB484" s="28"/>
      <c r="GC484" s="28"/>
      <c r="GD484" s="28"/>
      <c r="GE484" s="28"/>
      <c r="GF484" s="28"/>
      <c r="GG484" s="28"/>
      <c r="GH484" s="28"/>
      <c r="GI484" s="28"/>
      <c r="GJ484" s="28"/>
      <c r="GK484" s="28"/>
      <c r="GL484" s="28"/>
      <c r="GM484" s="28"/>
      <c r="GN484" s="28"/>
      <c r="GO484" s="28"/>
      <c r="GP484" s="28"/>
      <c r="GQ484" s="28"/>
      <c r="GR484" s="28"/>
      <c r="GS484" s="28"/>
      <c r="GT484" s="28"/>
      <c r="GU484" s="28"/>
      <c r="GV484" s="28"/>
      <c r="GW484" s="28"/>
      <c r="GX484" s="28"/>
      <c r="GY484" s="28"/>
      <c r="GZ484" s="28"/>
      <c r="HA484" s="28"/>
      <c r="HB484" s="28"/>
      <c r="HC484" s="28"/>
      <c r="HD484" s="28"/>
      <c r="HE484" s="28"/>
      <c r="HF484" s="28"/>
      <c r="HG484" s="28"/>
      <c r="HH484" s="28"/>
      <c r="HI484" s="28"/>
      <c r="HJ484" s="28"/>
      <c r="HK484" s="28"/>
      <c r="HL484" s="28"/>
      <c r="HM484" s="28"/>
      <c r="HN484" s="28"/>
      <c r="HO484" s="28"/>
      <c r="HP484" s="28"/>
      <c r="HQ484" s="28"/>
      <c r="HR484" s="28"/>
      <c r="HS484" s="28"/>
      <c r="HT484" s="28"/>
      <c r="HU484" s="28"/>
      <c r="HV484" s="28"/>
      <c r="HW484" s="28"/>
      <c r="HX484" s="28"/>
      <c r="HY484" s="28"/>
      <c r="HZ484" s="28"/>
      <c r="IA484" s="28"/>
      <c r="IB484" s="28"/>
      <c r="IC484" s="28"/>
      <c r="ID484" s="28"/>
      <c r="IE484" s="28"/>
      <c r="IF484" s="28"/>
      <c r="IG484" s="28"/>
      <c r="IH484" s="28"/>
      <c r="II484" s="28"/>
      <c r="IJ484" s="28"/>
      <c r="IK484" s="28"/>
      <c r="IL484" s="28"/>
      <c r="IM484" s="28"/>
      <c r="IN484" s="28"/>
      <c r="IO484" s="28"/>
      <c r="IP484" s="28"/>
      <c r="IQ484" s="28"/>
      <c r="IR484" s="28"/>
      <c r="IS484" s="28"/>
      <c r="IT484" s="28"/>
      <c r="IU484" s="28"/>
    </row>
    <row r="485" spans="1:255" s="57" customFormat="1" ht="15.6">
      <c r="A485" s="8">
        <v>23988</v>
      </c>
      <c r="B485" s="64" t="s">
        <v>835</v>
      </c>
      <c r="C485" s="162" t="s">
        <v>836</v>
      </c>
      <c r="D485" s="147">
        <v>503</v>
      </c>
      <c r="E485" s="147">
        <v>5</v>
      </c>
      <c r="F485" s="147">
        <v>0</v>
      </c>
      <c r="G485" s="147">
        <v>1</v>
      </c>
      <c r="H485" s="147">
        <v>1</v>
      </c>
      <c r="I485" s="83">
        <v>1</v>
      </c>
      <c r="J485" s="147">
        <v>100000</v>
      </c>
      <c r="K485" s="147">
        <v>0</v>
      </c>
      <c r="L485" s="147">
        <v>100000</v>
      </c>
      <c r="M485" s="147">
        <v>1</v>
      </c>
      <c r="N485" s="147">
        <v>1</v>
      </c>
      <c r="O485" s="147">
        <v>0</v>
      </c>
      <c r="P485" s="147">
        <v>0</v>
      </c>
      <c r="Q485" s="147">
        <v>0</v>
      </c>
      <c r="R485" s="147">
        <v>0</v>
      </c>
      <c r="S485" s="147">
        <v>0</v>
      </c>
      <c r="T485" s="147">
        <v>0</v>
      </c>
      <c r="U485" s="147">
        <v>5</v>
      </c>
      <c r="V485" s="149">
        <v>2</v>
      </c>
      <c r="W485" s="147">
        <v>1</v>
      </c>
      <c r="X485" s="147">
        <v>0</v>
      </c>
      <c r="Y485" s="147">
        <v>13</v>
      </c>
      <c r="Z485" s="83">
        <v>28</v>
      </c>
      <c r="AA485" s="147">
        <v>0</v>
      </c>
      <c r="AB485" s="147">
        <v>0</v>
      </c>
      <c r="AC485" s="147">
        <v>0</v>
      </c>
      <c r="AD485" s="147">
        <v>0</v>
      </c>
      <c r="AE485" s="150" t="s">
        <v>69</v>
      </c>
      <c r="AF485" s="150" t="s">
        <v>210</v>
      </c>
      <c r="AG485" s="147">
        <v>0</v>
      </c>
      <c r="AH485" s="8">
        <v>23988</v>
      </c>
      <c r="AI485" s="147">
        <v>0</v>
      </c>
      <c r="AJ485" s="147">
        <v>1</v>
      </c>
      <c r="AK485" s="147"/>
      <c r="AL485" s="8">
        <v>23988</v>
      </c>
      <c r="AM485" s="150">
        <v>0</v>
      </c>
      <c r="AN485" s="144">
        <v>1</v>
      </c>
      <c r="AO485" s="144">
        <v>1</v>
      </c>
      <c r="AP485" s="150">
        <v>0</v>
      </c>
      <c r="AQ485" s="86">
        <v>18000</v>
      </c>
      <c r="AR485" s="139">
        <v>0</v>
      </c>
      <c r="AS485" s="150">
        <v>2</v>
      </c>
      <c r="AT485" s="150">
        <v>0</v>
      </c>
      <c r="AU485" s="150">
        <v>0</v>
      </c>
      <c r="AV485" s="150">
        <v>0</v>
      </c>
      <c r="AW485" s="146">
        <v>0</v>
      </c>
      <c r="AX485" s="21">
        <v>0</v>
      </c>
      <c r="AY485" s="55"/>
      <c r="AZ485" s="56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  <c r="DX485" s="55"/>
      <c r="DY485" s="55"/>
      <c r="DZ485" s="55"/>
      <c r="EA485" s="55"/>
      <c r="EB485" s="55"/>
      <c r="EC485" s="55"/>
      <c r="ED485" s="55"/>
      <c r="EE485" s="55"/>
      <c r="EF485" s="55"/>
      <c r="EG485" s="55"/>
      <c r="EH485" s="55"/>
      <c r="EI485" s="55"/>
      <c r="EJ485" s="55"/>
      <c r="EK485" s="55"/>
      <c r="EL485" s="55"/>
      <c r="EM485" s="55"/>
      <c r="EN485" s="55"/>
      <c r="EO485" s="55"/>
      <c r="EP485" s="55"/>
      <c r="EQ485" s="55"/>
      <c r="ER485" s="55"/>
      <c r="ES485" s="55"/>
      <c r="ET485" s="55"/>
      <c r="EU485" s="55"/>
      <c r="EV485" s="55"/>
      <c r="EW485" s="55"/>
      <c r="EX485" s="55"/>
      <c r="EY485" s="55"/>
      <c r="EZ485" s="55"/>
      <c r="FA485" s="55"/>
      <c r="FB485" s="55"/>
      <c r="FC485" s="55"/>
      <c r="FD485" s="55"/>
      <c r="FE485" s="55"/>
      <c r="FF485" s="55"/>
      <c r="FG485" s="55"/>
      <c r="FH485" s="55"/>
      <c r="FI485" s="55"/>
      <c r="FJ485" s="55"/>
      <c r="FK485" s="55"/>
      <c r="FL485" s="55"/>
      <c r="FM485" s="55"/>
      <c r="FN485" s="55"/>
      <c r="FO485" s="55"/>
      <c r="FP485" s="55"/>
      <c r="FQ485" s="55"/>
      <c r="FR485" s="55"/>
      <c r="FS485" s="55"/>
      <c r="FT485" s="55"/>
      <c r="FU485" s="55"/>
      <c r="FV485" s="55"/>
      <c r="FW485" s="55"/>
      <c r="FX485" s="55"/>
      <c r="FY485" s="55"/>
      <c r="FZ485" s="55"/>
      <c r="GA485" s="55"/>
      <c r="GB485" s="55"/>
      <c r="GC485" s="55"/>
      <c r="GD485" s="55"/>
      <c r="GE485" s="55"/>
      <c r="GF485" s="55"/>
      <c r="GG485" s="55"/>
      <c r="GH485" s="55"/>
      <c r="GI485" s="55"/>
      <c r="GJ485" s="55"/>
      <c r="GK485" s="55"/>
      <c r="GL485" s="55"/>
      <c r="GM485" s="55"/>
      <c r="GN485" s="55"/>
      <c r="GO485" s="55"/>
      <c r="GP485" s="55"/>
      <c r="GQ485" s="55"/>
      <c r="GR485" s="55"/>
      <c r="GS485" s="55"/>
      <c r="GT485" s="55"/>
      <c r="GU485" s="55"/>
      <c r="GV485" s="55"/>
      <c r="GW485" s="55"/>
      <c r="GX485" s="55"/>
      <c r="GY485" s="55"/>
      <c r="GZ485" s="55"/>
      <c r="HA485" s="55"/>
      <c r="HB485" s="55"/>
      <c r="HC485" s="55"/>
      <c r="HD485" s="55"/>
      <c r="HE485" s="55"/>
      <c r="HF485" s="55"/>
      <c r="HG485" s="55"/>
      <c r="HH485" s="55"/>
      <c r="HI485" s="55"/>
      <c r="HJ485" s="55"/>
      <c r="HK485" s="55"/>
      <c r="HL485" s="55"/>
      <c r="HM485" s="55"/>
      <c r="HN485" s="55"/>
      <c r="HO485" s="55"/>
      <c r="HP485" s="55"/>
      <c r="HQ485" s="55"/>
      <c r="HR485" s="55"/>
      <c r="HS485" s="55"/>
      <c r="HT485" s="55"/>
      <c r="HU485" s="55"/>
      <c r="HV485" s="55"/>
      <c r="HW485" s="55"/>
      <c r="HX485" s="55"/>
      <c r="HY485" s="55"/>
      <c r="HZ485" s="55"/>
      <c r="IA485" s="55"/>
      <c r="IB485" s="55"/>
      <c r="IC485" s="55"/>
      <c r="ID485" s="55"/>
      <c r="IE485" s="55"/>
      <c r="IF485" s="55"/>
      <c r="IG485" s="55"/>
      <c r="IH485" s="55"/>
      <c r="II485" s="55"/>
      <c r="IJ485" s="55"/>
      <c r="IK485" s="55"/>
      <c r="IL485" s="55"/>
      <c r="IM485" s="55"/>
      <c r="IN485" s="55"/>
      <c r="IO485" s="55"/>
      <c r="IP485" s="55"/>
      <c r="IQ485" s="55"/>
      <c r="IR485" s="55"/>
      <c r="IS485" s="55"/>
      <c r="IT485" s="55"/>
      <c r="IU485" s="55"/>
    </row>
    <row r="486" spans="1:255" s="32" customFormat="1" ht="15.6">
      <c r="A486" s="8">
        <v>23989</v>
      </c>
      <c r="B486" s="64" t="s">
        <v>837</v>
      </c>
      <c r="C486" s="162" t="s">
        <v>838</v>
      </c>
      <c r="D486" s="83">
        <v>503</v>
      </c>
      <c r="E486" s="83">
        <v>5</v>
      </c>
      <c r="F486" s="83">
        <v>0</v>
      </c>
      <c r="G486" s="83">
        <v>1</v>
      </c>
      <c r="H486" s="83">
        <v>1</v>
      </c>
      <c r="I486" s="83">
        <v>1</v>
      </c>
      <c r="J486" s="83">
        <v>100000</v>
      </c>
      <c r="K486" s="83">
        <v>0</v>
      </c>
      <c r="L486" s="83">
        <v>100000</v>
      </c>
      <c r="M486" s="83">
        <v>1</v>
      </c>
      <c r="N486" s="83">
        <v>1</v>
      </c>
      <c r="O486" s="83">
        <v>0</v>
      </c>
      <c r="P486" s="83">
        <v>0</v>
      </c>
      <c r="Q486" s="83">
        <v>0</v>
      </c>
      <c r="R486" s="83">
        <v>0</v>
      </c>
      <c r="S486" s="83">
        <v>0</v>
      </c>
      <c r="T486" s="83">
        <v>0</v>
      </c>
      <c r="U486" s="83">
        <v>5</v>
      </c>
      <c r="V486" s="85">
        <v>2</v>
      </c>
      <c r="W486" s="83">
        <v>1</v>
      </c>
      <c r="X486" s="83">
        <v>0</v>
      </c>
      <c r="Y486" s="83">
        <v>13</v>
      </c>
      <c r="Z486" s="83">
        <v>29</v>
      </c>
      <c r="AA486" s="83">
        <v>0</v>
      </c>
      <c r="AB486" s="83">
        <v>0</v>
      </c>
      <c r="AC486" s="83">
        <v>0</v>
      </c>
      <c r="AD486" s="83">
        <v>0</v>
      </c>
      <c r="AE486" s="86" t="s">
        <v>69</v>
      </c>
      <c r="AF486" s="86" t="s">
        <v>210</v>
      </c>
      <c r="AG486" s="83">
        <v>0</v>
      </c>
      <c r="AH486" s="8">
        <v>23989</v>
      </c>
      <c r="AI486" s="83">
        <v>0</v>
      </c>
      <c r="AJ486" s="83">
        <v>1</v>
      </c>
      <c r="AK486" s="83"/>
      <c r="AL486" s="8">
        <v>23989</v>
      </c>
      <c r="AM486" s="86">
        <v>0</v>
      </c>
      <c r="AN486" s="144">
        <v>1</v>
      </c>
      <c r="AO486" s="144">
        <v>1</v>
      </c>
      <c r="AP486" s="86">
        <v>0</v>
      </c>
      <c r="AQ486" s="86">
        <v>18000</v>
      </c>
      <c r="AR486" s="139">
        <v>0</v>
      </c>
      <c r="AS486" s="86">
        <v>2</v>
      </c>
      <c r="AT486" s="86">
        <v>1</v>
      </c>
      <c r="AU486" s="86">
        <v>0</v>
      </c>
      <c r="AV486" s="86">
        <v>0</v>
      </c>
      <c r="AW486" s="82">
        <v>0</v>
      </c>
      <c r="AX486" s="21">
        <v>1</v>
      </c>
      <c r="AY486" s="28"/>
      <c r="AZ486" s="29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  <c r="DB486" s="28"/>
      <c r="DC486" s="28"/>
      <c r="DD486" s="28"/>
      <c r="DE486" s="28"/>
      <c r="DF486" s="28"/>
      <c r="DG486" s="28"/>
      <c r="DH486" s="28"/>
      <c r="DI486" s="28"/>
      <c r="DJ486" s="28"/>
      <c r="DK486" s="28"/>
      <c r="DL486" s="28"/>
      <c r="DM486" s="28"/>
      <c r="DN486" s="28"/>
      <c r="DO486" s="28"/>
      <c r="DP486" s="28"/>
      <c r="DQ486" s="28"/>
      <c r="DR486" s="28"/>
      <c r="DS486" s="28"/>
      <c r="DT486" s="28"/>
      <c r="DU486" s="28"/>
      <c r="DV486" s="28"/>
      <c r="DW486" s="28"/>
      <c r="DX486" s="28"/>
      <c r="DY486" s="28"/>
      <c r="DZ486" s="28"/>
      <c r="EA486" s="28"/>
      <c r="EB486" s="28"/>
      <c r="EC486" s="28"/>
      <c r="ED486" s="28"/>
      <c r="EE486" s="28"/>
      <c r="EF486" s="28"/>
      <c r="EG486" s="28"/>
      <c r="EH486" s="28"/>
      <c r="EI486" s="28"/>
      <c r="EJ486" s="28"/>
      <c r="EK486" s="28"/>
      <c r="EL486" s="28"/>
      <c r="EM486" s="28"/>
      <c r="EN486" s="28"/>
      <c r="EO486" s="28"/>
      <c r="EP486" s="28"/>
      <c r="EQ486" s="28"/>
      <c r="ER486" s="28"/>
      <c r="ES486" s="28"/>
      <c r="ET486" s="28"/>
      <c r="EU486" s="28"/>
      <c r="EV486" s="28"/>
      <c r="EW486" s="28"/>
      <c r="EX486" s="28"/>
      <c r="EY486" s="28"/>
      <c r="EZ486" s="28"/>
      <c r="FA486" s="28"/>
      <c r="FB486" s="28"/>
      <c r="FC486" s="28"/>
      <c r="FD486" s="28"/>
      <c r="FE486" s="28"/>
      <c r="FF486" s="28"/>
      <c r="FG486" s="28"/>
      <c r="FH486" s="28"/>
      <c r="FI486" s="28"/>
      <c r="FJ486" s="28"/>
      <c r="FK486" s="28"/>
      <c r="FL486" s="28"/>
      <c r="FM486" s="28"/>
      <c r="FN486" s="28"/>
      <c r="FO486" s="28"/>
      <c r="FP486" s="28"/>
      <c r="FQ486" s="28"/>
      <c r="FR486" s="28"/>
      <c r="FS486" s="28"/>
      <c r="FT486" s="28"/>
      <c r="FU486" s="28"/>
      <c r="FV486" s="28"/>
      <c r="FW486" s="28"/>
      <c r="FX486" s="28"/>
      <c r="FY486" s="28"/>
      <c r="FZ486" s="28"/>
      <c r="GA486" s="28"/>
      <c r="GB486" s="28"/>
      <c r="GC486" s="28"/>
      <c r="GD486" s="28"/>
      <c r="GE486" s="28"/>
      <c r="GF486" s="28"/>
      <c r="GG486" s="28"/>
      <c r="GH486" s="28"/>
      <c r="GI486" s="28"/>
      <c r="GJ486" s="28"/>
      <c r="GK486" s="28"/>
      <c r="GL486" s="28"/>
      <c r="GM486" s="28"/>
      <c r="GN486" s="28"/>
      <c r="GO486" s="28"/>
      <c r="GP486" s="28"/>
      <c r="GQ486" s="28"/>
      <c r="GR486" s="28"/>
      <c r="GS486" s="28"/>
      <c r="GT486" s="28"/>
      <c r="GU486" s="28"/>
      <c r="GV486" s="28"/>
      <c r="GW486" s="28"/>
      <c r="GX486" s="28"/>
      <c r="GY486" s="28"/>
      <c r="GZ486" s="28"/>
      <c r="HA486" s="28"/>
      <c r="HB486" s="28"/>
      <c r="HC486" s="28"/>
      <c r="HD486" s="28"/>
      <c r="HE486" s="28"/>
      <c r="HF486" s="28"/>
      <c r="HG486" s="28"/>
      <c r="HH486" s="28"/>
      <c r="HI486" s="28"/>
      <c r="HJ486" s="28"/>
      <c r="HK486" s="28"/>
      <c r="HL486" s="28"/>
      <c r="HM486" s="28"/>
      <c r="HN486" s="28"/>
      <c r="HO486" s="28"/>
      <c r="HP486" s="28"/>
      <c r="HQ486" s="28"/>
      <c r="HR486" s="28"/>
      <c r="HS486" s="28"/>
      <c r="HT486" s="28"/>
      <c r="HU486" s="28"/>
      <c r="HV486" s="28"/>
      <c r="HW486" s="28"/>
      <c r="HX486" s="28"/>
      <c r="HY486" s="28"/>
      <c r="HZ486" s="28"/>
      <c r="IA486" s="28"/>
      <c r="IB486" s="28"/>
      <c r="IC486" s="28"/>
      <c r="ID486" s="28"/>
      <c r="IE486" s="28"/>
      <c r="IF486" s="28"/>
      <c r="IG486" s="28"/>
      <c r="IH486" s="28"/>
      <c r="II486" s="28"/>
      <c r="IJ486" s="28"/>
      <c r="IK486" s="28"/>
      <c r="IL486" s="28"/>
      <c r="IM486" s="28"/>
      <c r="IN486" s="28"/>
      <c r="IO486" s="28"/>
      <c r="IP486" s="28"/>
      <c r="IQ486" s="28"/>
      <c r="IR486" s="28"/>
      <c r="IS486" s="28"/>
      <c r="IT486" s="28"/>
      <c r="IU486" s="28"/>
    </row>
    <row r="487" spans="1:255" s="32" customFormat="1" ht="15.6">
      <c r="A487" s="8">
        <v>23990</v>
      </c>
      <c r="B487" s="64" t="s">
        <v>839</v>
      </c>
      <c r="C487" s="162" t="s">
        <v>840</v>
      </c>
      <c r="D487" s="83">
        <v>503</v>
      </c>
      <c r="E487" s="83">
        <v>5</v>
      </c>
      <c r="F487" s="83">
        <v>0</v>
      </c>
      <c r="G487" s="83">
        <v>1</v>
      </c>
      <c r="H487" s="83">
        <v>1</v>
      </c>
      <c r="I487" s="83">
        <v>1</v>
      </c>
      <c r="J487" s="83">
        <v>100000</v>
      </c>
      <c r="K487" s="83">
        <v>0</v>
      </c>
      <c r="L487" s="83">
        <v>100000</v>
      </c>
      <c r="M487" s="83">
        <v>1</v>
      </c>
      <c r="N487" s="83">
        <v>1</v>
      </c>
      <c r="O487" s="83">
        <v>0</v>
      </c>
      <c r="P487" s="83">
        <v>0</v>
      </c>
      <c r="Q487" s="83">
        <v>0</v>
      </c>
      <c r="R487" s="83">
        <v>0</v>
      </c>
      <c r="S487" s="83">
        <v>0</v>
      </c>
      <c r="T487" s="83">
        <v>0</v>
      </c>
      <c r="U487" s="83">
        <v>5</v>
      </c>
      <c r="V487" s="85">
        <v>2</v>
      </c>
      <c r="W487" s="83">
        <v>1</v>
      </c>
      <c r="X487" s="83">
        <v>0</v>
      </c>
      <c r="Y487" s="83">
        <v>13</v>
      </c>
      <c r="Z487" s="83">
        <v>30</v>
      </c>
      <c r="AA487" s="83">
        <v>0</v>
      </c>
      <c r="AB487" s="83">
        <v>0</v>
      </c>
      <c r="AC487" s="83">
        <v>0</v>
      </c>
      <c r="AD487" s="83">
        <v>0</v>
      </c>
      <c r="AE487" s="86" t="s">
        <v>69</v>
      </c>
      <c r="AF487" s="86" t="s">
        <v>210</v>
      </c>
      <c r="AG487" s="83">
        <v>0</v>
      </c>
      <c r="AH487" s="8">
        <v>23990</v>
      </c>
      <c r="AI487" s="83">
        <v>0</v>
      </c>
      <c r="AJ487" s="83">
        <v>1</v>
      </c>
      <c r="AK487" s="83"/>
      <c r="AL487" s="8">
        <v>23990</v>
      </c>
      <c r="AM487" s="86">
        <v>0</v>
      </c>
      <c r="AN487" s="144">
        <v>1</v>
      </c>
      <c r="AO487" s="144">
        <v>1</v>
      </c>
      <c r="AP487" s="86">
        <v>0</v>
      </c>
      <c r="AQ487" s="86">
        <v>18000</v>
      </c>
      <c r="AR487" s="139">
        <v>0</v>
      </c>
      <c r="AS487" s="86">
        <v>2</v>
      </c>
      <c r="AT487" s="86">
        <v>1</v>
      </c>
      <c r="AU487" s="86">
        <v>0</v>
      </c>
      <c r="AV487" s="86">
        <v>0</v>
      </c>
      <c r="AW487" s="82">
        <v>0</v>
      </c>
      <c r="AX487" s="21">
        <v>1</v>
      </c>
      <c r="AY487" s="28"/>
      <c r="AZ487" s="29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  <c r="DB487" s="28"/>
      <c r="DC487" s="28"/>
      <c r="DD487" s="28"/>
      <c r="DE487" s="28"/>
      <c r="DF487" s="28"/>
      <c r="DG487" s="28"/>
      <c r="DH487" s="28"/>
      <c r="DI487" s="28"/>
      <c r="DJ487" s="28"/>
      <c r="DK487" s="28"/>
      <c r="DL487" s="28"/>
      <c r="DM487" s="28"/>
      <c r="DN487" s="28"/>
      <c r="DO487" s="28"/>
      <c r="DP487" s="28"/>
      <c r="DQ487" s="28"/>
      <c r="DR487" s="28"/>
      <c r="DS487" s="28"/>
      <c r="DT487" s="28"/>
      <c r="DU487" s="28"/>
      <c r="DV487" s="28"/>
      <c r="DW487" s="28"/>
      <c r="DX487" s="28"/>
      <c r="DY487" s="28"/>
      <c r="DZ487" s="28"/>
      <c r="EA487" s="28"/>
      <c r="EB487" s="28"/>
      <c r="EC487" s="28"/>
      <c r="ED487" s="28"/>
      <c r="EE487" s="28"/>
      <c r="EF487" s="28"/>
      <c r="EG487" s="28"/>
      <c r="EH487" s="28"/>
      <c r="EI487" s="28"/>
      <c r="EJ487" s="28"/>
      <c r="EK487" s="28"/>
      <c r="EL487" s="28"/>
      <c r="EM487" s="28"/>
      <c r="EN487" s="28"/>
      <c r="EO487" s="28"/>
      <c r="EP487" s="28"/>
      <c r="EQ487" s="28"/>
      <c r="ER487" s="28"/>
      <c r="ES487" s="28"/>
      <c r="ET487" s="28"/>
      <c r="EU487" s="28"/>
      <c r="EV487" s="28"/>
      <c r="EW487" s="28"/>
      <c r="EX487" s="28"/>
      <c r="EY487" s="28"/>
      <c r="EZ487" s="28"/>
      <c r="FA487" s="28"/>
      <c r="FB487" s="28"/>
      <c r="FC487" s="28"/>
      <c r="FD487" s="28"/>
      <c r="FE487" s="28"/>
      <c r="FF487" s="28"/>
      <c r="FG487" s="28"/>
      <c r="FH487" s="28"/>
      <c r="FI487" s="28"/>
      <c r="FJ487" s="28"/>
      <c r="FK487" s="28"/>
      <c r="FL487" s="28"/>
      <c r="FM487" s="28"/>
      <c r="FN487" s="28"/>
      <c r="FO487" s="28"/>
      <c r="FP487" s="28"/>
      <c r="FQ487" s="28"/>
      <c r="FR487" s="28"/>
      <c r="FS487" s="28"/>
      <c r="FT487" s="28"/>
      <c r="FU487" s="28"/>
      <c r="FV487" s="28"/>
      <c r="FW487" s="28"/>
      <c r="FX487" s="28"/>
      <c r="FY487" s="28"/>
      <c r="FZ487" s="28"/>
      <c r="GA487" s="28"/>
      <c r="GB487" s="28"/>
      <c r="GC487" s="28"/>
      <c r="GD487" s="28"/>
      <c r="GE487" s="28"/>
      <c r="GF487" s="28"/>
      <c r="GG487" s="28"/>
      <c r="GH487" s="28"/>
      <c r="GI487" s="28"/>
      <c r="GJ487" s="28"/>
      <c r="GK487" s="28"/>
      <c r="GL487" s="28"/>
      <c r="GM487" s="28"/>
      <c r="GN487" s="28"/>
      <c r="GO487" s="28"/>
      <c r="GP487" s="28"/>
      <c r="GQ487" s="28"/>
      <c r="GR487" s="28"/>
      <c r="GS487" s="28"/>
      <c r="GT487" s="28"/>
      <c r="GU487" s="28"/>
      <c r="GV487" s="28"/>
      <c r="GW487" s="28"/>
      <c r="GX487" s="28"/>
      <c r="GY487" s="28"/>
      <c r="GZ487" s="28"/>
      <c r="HA487" s="28"/>
      <c r="HB487" s="28"/>
      <c r="HC487" s="28"/>
      <c r="HD487" s="28"/>
      <c r="HE487" s="28"/>
      <c r="HF487" s="28"/>
      <c r="HG487" s="28"/>
      <c r="HH487" s="28"/>
      <c r="HI487" s="28"/>
      <c r="HJ487" s="28"/>
      <c r="HK487" s="28"/>
      <c r="HL487" s="28"/>
      <c r="HM487" s="28"/>
      <c r="HN487" s="28"/>
      <c r="HO487" s="28"/>
      <c r="HP487" s="28"/>
      <c r="HQ487" s="28"/>
      <c r="HR487" s="28"/>
      <c r="HS487" s="28"/>
      <c r="HT487" s="28"/>
      <c r="HU487" s="28"/>
      <c r="HV487" s="28"/>
      <c r="HW487" s="28"/>
      <c r="HX487" s="28"/>
      <c r="HY487" s="28"/>
      <c r="HZ487" s="28"/>
      <c r="IA487" s="28"/>
      <c r="IB487" s="28"/>
      <c r="IC487" s="28"/>
      <c r="ID487" s="28"/>
      <c r="IE487" s="28"/>
      <c r="IF487" s="28"/>
      <c r="IG487" s="28"/>
      <c r="IH487" s="28"/>
      <c r="II487" s="28"/>
      <c r="IJ487" s="28"/>
      <c r="IK487" s="28"/>
      <c r="IL487" s="28"/>
      <c r="IM487" s="28"/>
      <c r="IN487" s="28"/>
      <c r="IO487" s="28"/>
      <c r="IP487" s="28"/>
      <c r="IQ487" s="28"/>
      <c r="IR487" s="28"/>
      <c r="IS487" s="28"/>
      <c r="IT487" s="28"/>
      <c r="IU487" s="28"/>
    </row>
    <row r="488" spans="1:255" s="26" customFormat="1" ht="15.6">
      <c r="A488" s="8">
        <v>23991</v>
      </c>
      <c r="B488" s="65" t="s">
        <v>841</v>
      </c>
      <c r="C488" s="162" t="s">
        <v>842</v>
      </c>
      <c r="D488" s="83">
        <v>503</v>
      </c>
      <c r="E488" s="83">
        <v>5</v>
      </c>
      <c r="F488" s="83">
        <v>0</v>
      </c>
      <c r="G488" s="83">
        <v>1</v>
      </c>
      <c r="H488" s="83">
        <v>1</v>
      </c>
      <c r="I488" s="83">
        <v>1</v>
      </c>
      <c r="J488" s="83">
        <v>100000</v>
      </c>
      <c r="K488" s="83">
        <v>0</v>
      </c>
      <c r="L488" s="83">
        <v>100000</v>
      </c>
      <c r="M488" s="83">
        <v>1</v>
      </c>
      <c r="N488" s="83">
        <v>1</v>
      </c>
      <c r="O488" s="83">
        <v>0</v>
      </c>
      <c r="P488" s="83">
        <v>0</v>
      </c>
      <c r="Q488" s="83">
        <v>0</v>
      </c>
      <c r="R488" s="83">
        <v>0</v>
      </c>
      <c r="S488" s="83">
        <v>0</v>
      </c>
      <c r="T488" s="83">
        <v>0</v>
      </c>
      <c r="U488" s="83">
        <v>5</v>
      </c>
      <c r="V488" s="85">
        <v>2</v>
      </c>
      <c r="W488" s="83">
        <v>1</v>
      </c>
      <c r="X488" s="83">
        <v>0</v>
      </c>
      <c r="Y488" s="83">
        <v>13</v>
      </c>
      <c r="Z488" s="83">
        <v>31</v>
      </c>
      <c r="AA488" s="83">
        <v>0</v>
      </c>
      <c r="AB488" s="83">
        <v>0</v>
      </c>
      <c r="AC488" s="83">
        <v>0</v>
      </c>
      <c r="AD488" s="83">
        <v>0</v>
      </c>
      <c r="AE488" s="86" t="s">
        <v>69</v>
      </c>
      <c r="AF488" s="86" t="s">
        <v>210</v>
      </c>
      <c r="AG488" s="83">
        <v>0</v>
      </c>
      <c r="AH488" s="146">
        <v>23991</v>
      </c>
      <c r="AI488" s="83">
        <v>0</v>
      </c>
      <c r="AJ488" s="83">
        <v>1</v>
      </c>
      <c r="AK488" s="83"/>
      <c r="AL488" s="146">
        <v>23991</v>
      </c>
      <c r="AM488" s="86">
        <v>0</v>
      </c>
      <c r="AN488" s="144">
        <v>1</v>
      </c>
      <c r="AO488" s="144">
        <v>1</v>
      </c>
      <c r="AP488" s="86">
        <v>0</v>
      </c>
      <c r="AQ488" s="86">
        <v>18000</v>
      </c>
      <c r="AR488" s="139">
        <v>0</v>
      </c>
      <c r="AS488" s="86">
        <v>2</v>
      </c>
      <c r="AT488" s="86">
        <v>1</v>
      </c>
      <c r="AU488" s="86">
        <v>0</v>
      </c>
      <c r="AV488" s="86">
        <v>0</v>
      </c>
      <c r="AW488" s="82">
        <v>0</v>
      </c>
      <c r="AX488" s="21">
        <v>1</v>
      </c>
    </row>
    <row r="489" spans="1:255" s="26" customFormat="1" ht="15.6">
      <c r="A489" s="8">
        <v>23992</v>
      </c>
      <c r="B489" s="65" t="s">
        <v>843</v>
      </c>
      <c r="C489" s="162" t="s">
        <v>844</v>
      </c>
      <c r="D489" s="83">
        <v>503</v>
      </c>
      <c r="E489" s="83">
        <v>5</v>
      </c>
      <c r="F489" s="83">
        <v>0</v>
      </c>
      <c r="G489" s="83">
        <v>1</v>
      </c>
      <c r="H489" s="83">
        <v>1</v>
      </c>
      <c r="I489" s="83">
        <v>1</v>
      </c>
      <c r="J489" s="83">
        <v>100000</v>
      </c>
      <c r="K489" s="83">
        <v>0</v>
      </c>
      <c r="L489" s="83">
        <v>100000</v>
      </c>
      <c r="M489" s="83">
        <v>1</v>
      </c>
      <c r="N489" s="83">
        <v>1</v>
      </c>
      <c r="O489" s="83">
        <v>0</v>
      </c>
      <c r="P489" s="83">
        <v>0</v>
      </c>
      <c r="Q489" s="83">
        <v>0</v>
      </c>
      <c r="R489" s="83">
        <v>0</v>
      </c>
      <c r="S489" s="83">
        <v>0</v>
      </c>
      <c r="T489" s="83">
        <v>0</v>
      </c>
      <c r="U489" s="83">
        <v>5</v>
      </c>
      <c r="V489" s="85">
        <v>2</v>
      </c>
      <c r="W489" s="83">
        <v>1</v>
      </c>
      <c r="X489" s="83">
        <v>0</v>
      </c>
      <c r="Y489" s="83">
        <v>13</v>
      </c>
      <c r="Z489" s="83">
        <v>32</v>
      </c>
      <c r="AA489" s="83">
        <v>0</v>
      </c>
      <c r="AB489" s="83">
        <v>0</v>
      </c>
      <c r="AC489" s="83">
        <v>0</v>
      </c>
      <c r="AD489" s="83">
        <v>0</v>
      </c>
      <c r="AE489" s="86" t="s">
        <v>69</v>
      </c>
      <c r="AF489" s="86" t="s">
        <v>210</v>
      </c>
      <c r="AG489" s="83">
        <v>0</v>
      </c>
      <c r="AH489" s="146">
        <v>23992</v>
      </c>
      <c r="AI489" s="83">
        <v>0</v>
      </c>
      <c r="AJ489" s="83">
        <v>1</v>
      </c>
      <c r="AK489" s="83"/>
      <c r="AL489" s="146">
        <v>23992</v>
      </c>
      <c r="AM489" s="86">
        <v>0</v>
      </c>
      <c r="AN489" s="144">
        <v>1</v>
      </c>
      <c r="AO489" s="144">
        <v>1</v>
      </c>
      <c r="AP489" s="86">
        <v>0</v>
      </c>
      <c r="AQ489" s="86">
        <v>18000</v>
      </c>
      <c r="AR489" s="139">
        <v>0</v>
      </c>
      <c r="AS489" s="86">
        <v>2</v>
      </c>
      <c r="AT489" s="86">
        <v>1</v>
      </c>
      <c r="AU489" s="86">
        <v>0</v>
      </c>
      <c r="AV489" s="86">
        <v>0</v>
      </c>
      <c r="AW489" s="82">
        <v>0</v>
      </c>
      <c r="AX489" s="21">
        <v>1</v>
      </c>
    </row>
    <row r="490" spans="1:255" s="26" customFormat="1" ht="15.6">
      <c r="A490" s="8">
        <v>23993</v>
      </c>
      <c r="B490" s="65" t="s">
        <v>845</v>
      </c>
      <c r="C490" s="162" t="s">
        <v>846</v>
      </c>
      <c r="D490" s="83">
        <v>503</v>
      </c>
      <c r="E490" s="83">
        <v>5</v>
      </c>
      <c r="F490" s="83">
        <v>0</v>
      </c>
      <c r="G490" s="83">
        <v>1</v>
      </c>
      <c r="H490" s="83">
        <v>1</v>
      </c>
      <c r="I490" s="83">
        <v>1</v>
      </c>
      <c r="J490" s="83">
        <v>100000</v>
      </c>
      <c r="K490" s="83">
        <v>0</v>
      </c>
      <c r="L490" s="83">
        <v>100000</v>
      </c>
      <c r="M490" s="83">
        <v>1</v>
      </c>
      <c r="N490" s="83">
        <v>1</v>
      </c>
      <c r="O490" s="83">
        <v>0</v>
      </c>
      <c r="P490" s="83">
        <v>0</v>
      </c>
      <c r="Q490" s="83">
        <v>0</v>
      </c>
      <c r="R490" s="83">
        <v>0</v>
      </c>
      <c r="S490" s="83">
        <v>0</v>
      </c>
      <c r="T490" s="83">
        <v>0</v>
      </c>
      <c r="U490" s="83">
        <v>5</v>
      </c>
      <c r="V490" s="85">
        <v>2</v>
      </c>
      <c r="W490" s="83">
        <v>1</v>
      </c>
      <c r="X490" s="83">
        <v>0</v>
      </c>
      <c r="Y490" s="83">
        <v>13</v>
      </c>
      <c r="Z490" s="83">
        <v>33</v>
      </c>
      <c r="AA490" s="83">
        <v>0</v>
      </c>
      <c r="AB490" s="83">
        <v>0</v>
      </c>
      <c r="AC490" s="83">
        <v>0</v>
      </c>
      <c r="AD490" s="83">
        <v>0</v>
      </c>
      <c r="AE490" s="86" t="s">
        <v>69</v>
      </c>
      <c r="AF490" s="86" t="s">
        <v>210</v>
      </c>
      <c r="AG490" s="83">
        <v>0</v>
      </c>
      <c r="AH490" s="146">
        <v>23993</v>
      </c>
      <c r="AI490" s="83">
        <v>0</v>
      </c>
      <c r="AJ490" s="83">
        <v>1</v>
      </c>
      <c r="AK490" s="83"/>
      <c r="AL490" s="146">
        <v>23993</v>
      </c>
      <c r="AM490" s="86">
        <v>0</v>
      </c>
      <c r="AN490" s="144">
        <v>1</v>
      </c>
      <c r="AO490" s="144">
        <v>1</v>
      </c>
      <c r="AP490" s="86">
        <v>0</v>
      </c>
      <c r="AQ490" s="86">
        <v>18000</v>
      </c>
      <c r="AR490" s="139">
        <v>0</v>
      </c>
      <c r="AS490" s="86">
        <v>2</v>
      </c>
      <c r="AT490" s="86">
        <v>1</v>
      </c>
      <c r="AU490" s="86">
        <v>0</v>
      </c>
      <c r="AV490" s="86">
        <v>0</v>
      </c>
      <c r="AW490" s="82">
        <v>0</v>
      </c>
      <c r="AX490" s="21">
        <v>1</v>
      </c>
    </row>
    <row r="491" spans="1:255" s="26" customFormat="1" ht="15.6">
      <c r="A491" s="8">
        <v>23994</v>
      </c>
      <c r="B491" s="65" t="s">
        <v>847</v>
      </c>
      <c r="C491" s="162" t="s">
        <v>848</v>
      </c>
      <c r="D491" s="83">
        <v>503</v>
      </c>
      <c r="E491" s="83">
        <v>5</v>
      </c>
      <c r="F491" s="83">
        <v>0</v>
      </c>
      <c r="G491" s="83">
        <v>1</v>
      </c>
      <c r="H491" s="83">
        <v>1</v>
      </c>
      <c r="I491" s="83">
        <v>1</v>
      </c>
      <c r="J491" s="83">
        <v>100000</v>
      </c>
      <c r="K491" s="83">
        <v>0</v>
      </c>
      <c r="L491" s="83">
        <v>100000</v>
      </c>
      <c r="M491" s="83">
        <v>1</v>
      </c>
      <c r="N491" s="83">
        <v>1</v>
      </c>
      <c r="O491" s="83">
        <v>0</v>
      </c>
      <c r="P491" s="83">
        <v>0</v>
      </c>
      <c r="Q491" s="83">
        <v>0</v>
      </c>
      <c r="R491" s="83">
        <v>0</v>
      </c>
      <c r="S491" s="83">
        <v>0</v>
      </c>
      <c r="T491" s="83">
        <v>0</v>
      </c>
      <c r="U491" s="83">
        <v>5</v>
      </c>
      <c r="V491" s="85">
        <v>2</v>
      </c>
      <c r="W491" s="83">
        <v>1</v>
      </c>
      <c r="X491" s="83">
        <v>0</v>
      </c>
      <c r="Y491" s="83">
        <v>13</v>
      </c>
      <c r="Z491" s="83">
        <v>34</v>
      </c>
      <c r="AA491" s="83">
        <v>0</v>
      </c>
      <c r="AB491" s="83">
        <v>0</v>
      </c>
      <c r="AC491" s="83">
        <v>0</v>
      </c>
      <c r="AD491" s="83">
        <v>0</v>
      </c>
      <c r="AE491" s="86" t="s">
        <v>69</v>
      </c>
      <c r="AF491" s="86" t="s">
        <v>210</v>
      </c>
      <c r="AG491" s="83">
        <v>0</v>
      </c>
      <c r="AH491" s="146">
        <v>23994</v>
      </c>
      <c r="AI491" s="83">
        <v>0</v>
      </c>
      <c r="AJ491" s="83">
        <v>1</v>
      </c>
      <c r="AK491" s="83"/>
      <c r="AL491" s="146">
        <v>23994</v>
      </c>
      <c r="AM491" s="86">
        <v>0</v>
      </c>
      <c r="AN491" s="144">
        <v>1</v>
      </c>
      <c r="AO491" s="144">
        <v>1</v>
      </c>
      <c r="AP491" s="86">
        <v>0</v>
      </c>
      <c r="AQ491" s="86">
        <v>18000</v>
      </c>
      <c r="AR491" s="139">
        <v>0</v>
      </c>
      <c r="AS491" s="86">
        <v>2</v>
      </c>
      <c r="AT491" s="86">
        <v>1</v>
      </c>
      <c r="AU491" s="86">
        <v>0</v>
      </c>
      <c r="AV491" s="86">
        <v>0</v>
      </c>
      <c r="AW491" s="82">
        <v>0</v>
      </c>
      <c r="AX491" s="21">
        <v>1</v>
      </c>
    </row>
    <row r="492" spans="1:255" s="26" customFormat="1" ht="15.6">
      <c r="A492" s="8">
        <v>23995</v>
      </c>
      <c r="B492" s="65" t="s">
        <v>849</v>
      </c>
      <c r="C492" s="162" t="s">
        <v>850</v>
      </c>
      <c r="D492" s="83">
        <v>503</v>
      </c>
      <c r="E492" s="83">
        <v>5</v>
      </c>
      <c r="F492" s="83">
        <v>0</v>
      </c>
      <c r="G492" s="83">
        <v>1</v>
      </c>
      <c r="H492" s="83">
        <v>1</v>
      </c>
      <c r="I492" s="83">
        <v>1</v>
      </c>
      <c r="J492" s="83">
        <v>100000</v>
      </c>
      <c r="K492" s="83">
        <v>0</v>
      </c>
      <c r="L492" s="83">
        <v>100000</v>
      </c>
      <c r="M492" s="83">
        <v>1</v>
      </c>
      <c r="N492" s="83">
        <v>1</v>
      </c>
      <c r="O492" s="83">
        <v>0</v>
      </c>
      <c r="P492" s="83">
        <v>0</v>
      </c>
      <c r="Q492" s="83">
        <v>0</v>
      </c>
      <c r="R492" s="83">
        <v>0</v>
      </c>
      <c r="S492" s="83">
        <v>0</v>
      </c>
      <c r="T492" s="83">
        <v>0</v>
      </c>
      <c r="U492" s="83">
        <v>5</v>
      </c>
      <c r="V492" s="85">
        <v>2</v>
      </c>
      <c r="W492" s="83">
        <v>1</v>
      </c>
      <c r="X492" s="83">
        <v>0</v>
      </c>
      <c r="Y492" s="83">
        <v>13</v>
      </c>
      <c r="Z492" s="83">
        <v>35</v>
      </c>
      <c r="AA492" s="83">
        <v>0</v>
      </c>
      <c r="AB492" s="83">
        <v>0</v>
      </c>
      <c r="AC492" s="83">
        <v>0</v>
      </c>
      <c r="AD492" s="83">
        <v>0</v>
      </c>
      <c r="AE492" s="86" t="s">
        <v>69</v>
      </c>
      <c r="AF492" s="86" t="s">
        <v>210</v>
      </c>
      <c r="AG492" s="83">
        <v>0</v>
      </c>
      <c r="AH492" s="146">
        <v>23995</v>
      </c>
      <c r="AI492" s="83">
        <v>0</v>
      </c>
      <c r="AJ492" s="83">
        <v>1</v>
      </c>
      <c r="AK492" s="83"/>
      <c r="AL492" s="146">
        <v>23995</v>
      </c>
      <c r="AM492" s="86">
        <v>0</v>
      </c>
      <c r="AN492" s="144">
        <v>1</v>
      </c>
      <c r="AO492" s="144">
        <v>1</v>
      </c>
      <c r="AP492" s="86">
        <v>0</v>
      </c>
      <c r="AQ492" s="86">
        <v>18000</v>
      </c>
      <c r="AR492" s="139">
        <v>0</v>
      </c>
      <c r="AS492" s="86">
        <v>2</v>
      </c>
      <c r="AT492" s="86">
        <v>1</v>
      </c>
      <c r="AU492" s="86">
        <v>0</v>
      </c>
      <c r="AV492" s="86">
        <v>0</v>
      </c>
      <c r="AW492" s="82">
        <v>0</v>
      </c>
      <c r="AX492" s="21">
        <v>1</v>
      </c>
    </row>
    <row r="493" spans="1:255" s="26" customFormat="1" ht="15.6">
      <c r="A493" s="8">
        <v>23996</v>
      </c>
      <c r="B493" s="65" t="s">
        <v>851</v>
      </c>
      <c r="C493" s="162" t="s">
        <v>852</v>
      </c>
      <c r="D493" s="83">
        <v>503</v>
      </c>
      <c r="E493" s="83">
        <v>5</v>
      </c>
      <c r="F493" s="83">
        <v>0</v>
      </c>
      <c r="G493" s="83">
        <v>1</v>
      </c>
      <c r="H493" s="83">
        <v>1</v>
      </c>
      <c r="I493" s="83">
        <v>1</v>
      </c>
      <c r="J493" s="83">
        <v>100000</v>
      </c>
      <c r="K493" s="83">
        <v>0</v>
      </c>
      <c r="L493" s="83">
        <v>100000</v>
      </c>
      <c r="M493" s="83">
        <v>1</v>
      </c>
      <c r="N493" s="83">
        <v>1</v>
      </c>
      <c r="O493" s="83">
        <v>0</v>
      </c>
      <c r="P493" s="83">
        <v>0</v>
      </c>
      <c r="Q493" s="83">
        <v>0</v>
      </c>
      <c r="R493" s="83">
        <v>0</v>
      </c>
      <c r="S493" s="83">
        <v>0</v>
      </c>
      <c r="T493" s="83">
        <v>0</v>
      </c>
      <c r="U493" s="83">
        <v>5</v>
      </c>
      <c r="V493" s="85">
        <v>2</v>
      </c>
      <c r="W493" s="83">
        <v>1</v>
      </c>
      <c r="X493" s="83">
        <v>0</v>
      </c>
      <c r="Y493" s="83">
        <v>13</v>
      </c>
      <c r="Z493" s="83">
        <v>36</v>
      </c>
      <c r="AA493" s="83">
        <v>0</v>
      </c>
      <c r="AB493" s="83">
        <v>0</v>
      </c>
      <c r="AC493" s="83">
        <v>0</v>
      </c>
      <c r="AD493" s="83">
        <v>0</v>
      </c>
      <c r="AE493" s="86" t="s">
        <v>69</v>
      </c>
      <c r="AF493" s="86" t="s">
        <v>210</v>
      </c>
      <c r="AG493" s="83">
        <v>0</v>
      </c>
      <c r="AH493" s="146">
        <v>23996</v>
      </c>
      <c r="AI493" s="83">
        <v>0</v>
      </c>
      <c r="AJ493" s="83">
        <v>1</v>
      </c>
      <c r="AK493" s="83"/>
      <c r="AL493" s="146">
        <v>23996</v>
      </c>
      <c r="AM493" s="86">
        <v>0</v>
      </c>
      <c r="AN493" s="144">
        <v>1</v>
      </c>
      <c r="AO493" s="144">
        <v>1</v>
      </c>
      <c r="AP493" s="86">
        <v>0</v>
      </c>
      <c r="AQ493" s="86">
        <v>18000</v>
      </c>
      <c r="AR493" s="139">
        <v>0</v>
      </c>
      <c r="AS493" s="86">
        <v>2</v>
      </c>
      <c r="AT493" s="86">
        <v>1</v>
      </c>
      <c r="AU493" s="86">
        <v>0</v>
      </c>
      <c r="AV493" s="86">
        <v>0</v>
      </c>
      <c r="AW493" s="82">
        <v>0</v>
      </c>
      <c r="AX493" s="21">
        <v>1</v>
      </c>
    </row>
    <row r="494" spans="1:255" s="26" customFormat="1" ht="15.6">
      <c r="A494" s="8">
        <v>23997</v>
      </c>
      <c r="B494" s="65" t="s">
        <v>853</v>
      </c>
      <c r="C494" s="162" t="s">
        <v>854</v>
      </c>
      <c r="D494" s="83">
        <v>503</v>
      </c>
      <c r="E494" s="83">
        <v>5</v>
      </c>
      <c r="F494" s="83">
        <v>0</v>
      </c>
      <c r="G494" s="83">
        <v>1</v>
      </c>
      <c r="H494" s="83">
        <v>1</v>
      </c>
      <c r="I494" s="83">
        <v>1</v>
      </c>
      <c r="J494" s="83">
        <v>100000</v>
      </c>
      <c r="K494" s="83">
        <v>0</v>
      </c>
      <c r="L494" s="83">
        <v>100000</v>
      </c>
      <c r="M494" s="83">
        <v>1</v>
      </c>
      <c r="N494" s="83">
        <v>1</v>
      </c>
      <c r="O494" s="83">
        <v>0</v>
      </c>
      <c r="P494" s="83">
        <v>0</v>
      </c>
      <c r="Q494" s="83">
        <v>0</v>
      </c>
      <c r="R494" s="83">
        <v>0</v>
      </c>
      <c r="S494" s="83">
        <v>0</v>
      </c>
      <c r="T494" s="83">
        <v>0</v>
      </c>
      <c r="U494" s="83">
        <v>5</v>
      </c>
      <c r="V494" s="85">
        <v>2</v>
      </c>
      <c r="W494" s="83">
        <v>1</v>
      </c>
      <c r="X494" s="83">
        <v>0</v>
      </c>
      <c r="Y494" s="83">
        <v>13</v>
      </c>
      <c r="Z494" s="83">
        <v>37</v>
      </c>
      <c r="AA494" s="83">
        <v>0</v>
      </c>
      <c r="AB494" s="83">
        <v>0</v>
      </c>
      <c r="AC494" s="83">
        <v>0</v>
      </c>
      <c r="AD494" s="83">
        <v>0</v>
      </c>
      <c r="AE494" s="86" t="s">
        <v>69</v>
      </c>
      <c r="AF494" s="86" t="s">
        <v>210</v>
      </c>
      <c r="AG494" s="83">
        <v>0</v>
      </c>
      <c r="AH494" s="146">
        <v>23997</v>
      </c>
      <c r="AI494" s="83">
        <v>0</v>
      </c>
      <c r="AJ494" s="83">
        <v>1</v>
      </c>
      <c r="AK494" s="83"/>
      <c r="AL494" s="146">
        <v>23997</v>
      </c>
      <c r="AM494" s="86">
        <v>0</v>
      </c>
      <c r="AN494" s="144">
        <v>1</v>
      </c>
      <c r="AO494" s="144">
        <v>1</v>
      </c>
      <c r="AP494" s="86">
        <v>0</v>
      </c>
      <c r="AQ494" s="86">
        <v>18000</v>
      </c>
      <c r="AR494" s="139">
        <v>0</v>
      </c>
      <c r="AS494" s="86">
        <v>2</v>
      </c>
      <c r="AT494" s="86">
        <v>1</v>
      </c>
      <c r="AU494" s="86">
        <v>0</v>
      </c>
      <c r="AV494" s="86">
        <v>0</v>
      </c>
      <c r="AW494" s="82">
        <v>0</v>
      </c>
      <c r="AX494" s="21">
        <v>1</v>
      </c>
    </row>
    <row r="495" spans="1:255" s="26" customFormat="1">
      <c r="A495" s="8">
        <v>23998</v>
      </c>
      <c r="B495" s="65" t="s">
        <v>855</v>
      </c>
      <c r="C495" s="164" t="s">
        <v>856</v>
      </c>
      <c r="D495" s="83">
        <v>503</v>
      </c>
      <c r="E495" s="83">
        <v>5</v>
      </c>
      <c r="F495" s="83">
        <v>0</v>
      </c>
      <c r="G495" s="83">
        <v>1</v>
      </c>
      <c r="H495" s="83">
        <v>1</v>
      </c>
      <c r="I495" s="83">
        <v>1</v>
      </c>
      <c r="J495" s="83">
        <v>100000</v>
      </c>
      <c r="K495" s="83">
        <v>0</v>
      </c>
      <c r="L495" s="83">
        <v>100000</v>
      </c>
      <c r="M495" s="83">
        <v>1</v>
      </c>
      <c r="N495" s="83">
        <v>1</v>
      </c>
      <c r="O495" s="83">
        <v>0</v>
      </c>
      <c r="P495" s="83">
        <v>0</v>
      </c>
      <c r="Q495" s="83">
        <v>0</v>
      </c>
      <c r="R495" s="83">
        <v>0</v>
      </c>
      <c r="S495" s="83">
        <v>0</v>
      </c>
      <c r="T495" s="83">
        <v>0</v>
      </c>
      <c r="U495" s="83">
        <v>5</v>
      </c>
      <c r="V495" s="85">
        <v>2</v>
      </c>
      <c r="W495" s="83">
        <v>1</v>
      </c>
      <c r="X495" s="83">
        <v>0</v>
      </c>
      <c r="Y495" s="83">
        <v>13</v>
      </c>
      <c r="Z495" s="83">
        <v>38</v>
      </c>
      <c r="AA495" s="83">
        <v>0</v>
      </c>
      <c r="AB495" s="83">
        <v>0</v>
      </c>
      <c r="AC495" s="83">
        <v>0</v>
      </c>
      <c r="AD495" s="83">
        <v>0</v>
      </c>
      <c r="AE495" s="86" t="s">
        <v>69</v>
      </c>
      <c r="AF495" s="86" t="s">
        <v>210</v>
      </c>
      <c r="AG495" s="83">
        <v>0</v>
      </c>
      <c r="AH495" s="146">
        <v>23998</v>
      </c>
      <c r="AI495" s="83">
        <v>0</v>
      </c>
      <c r="AJ495" s="83">
        <v>1</v>
      </c>
      <c r="AK495" s="83"/>
      <c r="AL495" s="146">
        <v>23998</v>
      </c>
      <c r="AM495" s="86">
        <v>0</v>
      </c>
      <c r="AN495" s="144">
        <v>1</v>
      </c>
      <c r="AO495" s="144">
        <v>1</v>
      </c>
      <c r="AP495" s="86">
        <v>0</v>
      </c>
      <c r="AQ495" s="86">
        <v>18000</v>
      </c>
      <c r="AR495" s="139">
        <v>0</v>
      </c>
      <c r="AS495" s="86">
        <v>2</v>
      </c>
      <c r="AT495" s="86">
        <v>1</v>
      </c>
      <c r="AU495" s="86">
        <v>0</v>
      </c>
      <c r="AV495" s="86">
        <v>0</v>
      </c>
      <c r="AW495" s="82">
        <v>0</v>
      </c>
      <c r="AX495" s="21">
        <v>1</v>
      </c>
    </row>
    <row r="496" spans="1:255" s="26" customFormat="1">
      <c r="A496" s="8">
        <v>23999</v>
      </c>
      <c r="B496" s="65" t="s">
        <v>857</v>
      </c>
      <c r="C496" s="7" t="s">
        <v>858</v>
      </c>
      <c r="D496" s="8">
        <v>505</v>
      </c>
      <c r="E496" s="8">
        <v>5</v>
      </c>
      <c r="F496" s="8">
        <v>0</v>
      </c>
      <c r="G496" s="8">
        <v>1</v>
      </c>
      <c r="H496" s="8">
        <v>1</v>
      </c>
      <c r="I496" s="8">
        <v>1</v>
      </c>
      <c r="J496" s="8">
        <v>100000</v>
      </c>
      <c r="K496" s="8">
        <v>0</v>
      </c>
      <c r="L496" s="8">
        <v>100000</v>
      </c>
      <c r="M496" s="8">
        <v>1</v>
      </c>
      <c r="N496" s="138">
        <v>1</v>
      </c>
      <c r="O496" s="138">
        <v>0</v>
      </c>
      <c r="P496" s="138">
        <v>0</v>
      </c>
      <c r="Q496" s="138">
        <v>0</v>
      </c>
      <c r="R496" s="138">
        <v>0</v>
      </c>
      <c r="S496" s="138">
        <v>0</v>
      </c>
      <c r="T496" s="138">
        <v>0</v>
      </c>
      <c r="U496" s="138">
        <v>5</v>
      </c>
      <c r="V496" s="21">
        <v>2</v>
      </c>
      <c r="W496" s="138">
        <v>1</v>
      </c>
      <c r="X496" s="138">
        <v>0</v>
      </c>
      <c r="Y496" s="138">
        <v>51</v>
      </c>
      <c r="Z496" s="21">
        <v>6</v>
      </c>
      <c r="AA496" s="138">
        <v>0</v>
      </c>
      <c r="AB496" s="138">
        <v>0</v>
      </c>
      <c r="AC496" s="138">
        <v>0</v>
      </c>
      <c r="AD496" s="138">
        <v>0</v>
      </c>
      <c r="AE496" s="138" t="s">
        <v>69</v>
      </c>
      <c r="AF496" s="138" t="s">
        <v>210</v>
      </c>
      <c r="AG496" s="8">
        <v>0</v>
      </c>
      <c r="AH496" s="8">
        <v>23999</v>
      </c>
      <c r="AI496" s="138">
        <v>0</v>
      </c>
      <c r="AJ496" s="138">
        <v>1</v>
      </c>
      <c r="AK496" s="138"/>
      <c r="AL496" s="8">
        <v>23999</v>
      </c>
      <c r="AM496" s="138">
        <v>0</v>
      </c>
      <c r="AN496" s="138">
        <v>1</v>
      </c>
      <c r="AO496" s="138">
        <v>1</v>
      </c>
      <c r="AP496" s="138">
        <v>0</v>
      </c>
      <c r="AQ496" s="156">
        <v>6000</v>
      </c>
      <c r="AR496" s="139">
        <v>0</v>
      </c>
      <c r="AS496" s="138">
        <v>5</v>
      </c>
      <c r="AT496" s="138">
        <v>1</v>
      </c>
      <c r="AU496" s="138">
        <v>0</v>
      </c>
      <c r="AV496" s="138">
        <v>0</v>
      </c>
      <c r="AW496" s="138">
        <v>0</v>
      </c>
      <c r="AX496" s="138">
        <v>1</v>
      </c>
    </row>
    <row r="497" spans="1:255" s="26" customFormat="1">
      <c r="A497" s="8">
        <v>24000</v>
      </c>
      <c r="B497" s="65" t="s">
        <v>859</v>
      </c>
      <c r="C497" s="7" t="s">
        <v>860</v>
      </c>
      <c r="D497" s="8">
        <v>505</v>
      </c>
      <c r="E497" s="8">
        <v>5</v>
      </c>
      <c r="F497" s="8">
        <v>0</v>
      </c>
      <c r="G497" s="8">
        <v>1</v>
      </c>
      <c r="H497" s="8">
        <v>1</v>
      </c>
      <c r="I497" s="8">
        <v>1</v>
      </c>
      <c r="J497" s="8">
        <v>100000</v>
      </c>
      <c r="K497" s="8">
        <v>0</v>
      </c>
      <c r="L497" s="8">
        <v>100000</v>
      </c>
      <c r="M497" s="8">
        <v>1</v>
      </c>
      <c r="N497" s="138">
        <v>1</v>
      </c>
      <c r="O497" s="138">
        <v>0</v>
      </c>
      <c r="P497" s="138">
        <v>0</v>
      </c>
      <c r="Q497" s="138">
        <v>0</v>
      </c>
      <c r="R497" s="138">
        <v>0</v>
      </c>
      <c r="S497" s="138">
        <v>0</v>
      </c>
      <c r="T497" s="138">
        <v>0</v>
      </c>
      <c r="U497" s="138">
        <v>5</v>
      </c>
      <c r="V497" s="21">
        <v>2</v>
      </c>
      <c r="W497" s="138">
        <v>1</v>
      </c>
      <c r="X497" s="138">
        <v>0</v>
      </c>
      <c r="Y497" s="138">
        <v>51</v>
      </c>
      <c r="Z497" s="21">
        <v>7</v>
      </c>
      <c r="AA497" s="138">
        <v>0</v>
      </c>
      <c r="AB497" s="138">
        <v>0</v>
      </c>
      <c r="AC497" s="138">
        <v>0</v>
      </c>
      <c r="AD497" s="138">
        <v>0</v>
      </c>
      <c r="AE497" s="138" t="s">
        <v>69</v>
      </c>
      <c r="AF497" s="138" t="s">
        <v>210</v>
      </c>
      <c r="AG497" s="8">
        <v>0</v>
      </c>
      <c r="AH497" s="8">
        <v>24000</v>
      </c>
      <c r="AI497" s="138">
        <v>0</v>
      </c>
      <c r="AJ497" s="138">
        <v>1</v>
      </c>
      <c r="AK497" s="138"/>
      <c r="AL497" s="8">
        <v>24000</v>
      </c>
      <c r="AM497" s="138">
        <v>0</v>
      </c>
      <c r="AN497" s="138">
        <v>1</v>
      </c>
      <c r="AO497" s="138">
        <v>1</v>
      </c>
      <c r="AP497" s="138">
        <v>0</v>
      </c>
      <c r="AQ497" s="156">
        <v>6000</v>
      </c>
      <c r="AR497" s="139">
        <v>0</v>
      </c>
      <c r="AS497" s="138">
        <v>5</v>
      </c>
      <c r="AT497" s="138">
        <v>1</v>
      </c>
      <c r="AU497" s="138">
        <v>0</v>
      </c>
      <c r="AV497" s="138">
        <v>0</v>
      </c>
      <c r="AW497" s="138">
        <v>0</v>
      </c>
      <c r="AX497" s="138">
        <v>1</v>
      </c>
    </row>
    <row r="498" spans="1:255" s="26" customFormat="1">
      <c r="A498" s="8">
        <v>24001</v>
      </c>
      <c r="B498" s="65" t="s">
        <v>861</v>
      </c>
      <c r="C498" s="7" t="s">
        <v>862</v>
      </c>
      <c r="D498" s="8">
        <v>505</v>
      </c>
      <c r="E498" s="8">
        <v>5</v>
      </c>
      <c r="F498" s="8">
        <v>0</v>
      </c>
      <c r="G498" s="8">
        <v>1</v>
      </c>
      <c r="H498" s="8">
        <v>1</v>
      </c>
      <c r="I498" s="8">
        <v>1</v>
      </c>
      <c r="J498" s="8">
        <v>100000</v>
      </c>
      <c r="K498" s="8">
        <v>0</v>
      </c>
      <c r="L498" s="8">
        <v>100000</v>
      </c>
      <c r="M498" s="8">
        <v>1</v>
      </c>
      <c r="N498" s="138">
        <v>1</v>
      </c>
      <c r="O498" s="138">
        <v>0</v>
      </c>
      <c r="P498" s="138">
        <v>0</v>
      </c>
      <c r="Q498" s="138">
        <v>0</v>
      </c>
      <c r="R498" s="138">
        <v>0</v>
      </c>
      <c r="S498" s="138">
        <v>0</v>
      </c>
      <c r="T498" s="138">
        <v>0</v>
      </c>
      <c r="U498" s="138">
        <v>5</v>
      </c>
      <c r="V498" s="21">
        <v>2</v>
      </c>
      <c r="W498" s="138">
        <v>1</v>
      </c>
      <c r="X498" s="138">
        <v>0</v>
      </c>
      <c r="Y498" s="138">
        <v>51</v>
      </c>
      <c r="Z498" s="21">
        <v>8</v>
      </c>
      <c r="AA498" s="138">
        <v>0</v>
      </c>
      <c r="AB498" s="138">
        <v>0</v>
      </c>
      <c r="AC498" s="138">
        <v>0</v>
      </c>
      <c r="AD498" s="138">
        <v>0</v>
      </c>
      <c r="AE498" s="138" t="s">
        <v>69</v>
      </c>
      <c r="AF498" s="138" t="s">
        <v>210</v>
      </c>
      <c r="AG498" s="8">
        <v>0</v>
      </c>
      <c r="AH498" s="8">
        <v>24001</v>
      </c>
      <c r="AI498" s="138">
        <v>0</v>
      </c>
      <c r="AJ498" s="138">
        <v>1</v>
      </c>
      <c r="AK498" s="138"/>
      <c r="AL498" s="8">
        <v>24001</v>
      </c>
      <c r="AM498" s="138">
        <v>0</v>
      </c>
      <c r="AN498" s="138">
        <v>1</v>
      </c>
      <c r="AO498" s="138">
        <v>1</v>
      </c>
      <c r="AP498" s="138">
        <v>0</v>
      </c>
      <c r="AQ498" s="156">
        <v>6000</v>
      </c>
      <c r="AR498" s="139">
        <v>0</v>
      </c>
      <c r="AS498" s="138">
        <v>5</v>
      </c>
      <c r="AT498" s="138">
        <v>1</v>
      </c>
      <c r="AU498" s="138">
        <v>0</v>
      </c>
      <c r="AV498" s="138">
        <v>0</v>
      </c>
      <c r="AW498" s="138">
        <v>0</v>
      </c>
      <c r="AX498" s="138">
        <v>1</v>
      </c>
    </row>
    <row r="499" spans="1:255" s="26" customFormat="1">
      <c r="A499" s="8">
        <v>24002</v>
      </c>
      <c r="B499" s="65" t="s">
        <v>863</v>
      </c>
      <c r="C499" s="7" t="s">
        <v>864</v>
      </c>
      <c r="D499" s="8">
        <v>505</v>
      </c>
      <c r="E499" s="8">
        <v>5</v>
      </c>
      <c r="F499" s="8">
        <v>0</v>
      </c>
      <c r="G499" s="8">
        <v>1</v>
      </c>
      <c r="H499" s="8">
        <v>1</v>
      </c>
      <c r="I499" s="8">
        <v>1</v>
      </c>
      <c r="J499" s="8">
        <v>100000</v>
      </c>
      <c r="K499" s="8">
        <v>0</v>
      </c>
      <c r="L499" s="8">
        <v>100000</v>
      </c>
      <c r="M499" s="8">
        <v>1</v>
      </c>
      <c r="N499" s="138">
        <v>1</v>
      </c>
      <c r="O499" s="138">
        <v>0</v>
      </c>
      <c r="P499" s="138">
        <v>0</v>
      </c>
      <c r="Q499" s="138">
        <v>0</v>
      </c>
      <c r="R499" s="138">
        <v>0</v>
      </c>
      <c r="S499" s="138">
        <v>0</v>
      </c>
      <c r="T499" s="138">
        <v>0</v>
      </c>
      <c r="U499" s="138">
        <v>5</v>
      </c>
      <c r="V499" s="21">
        <v>2</v>
      </c>
      <c r="W499" s="138">
        <v>1</v>
      </c>
      <c r="X499" s="138">
        <v>0</v>
      </c>
      <c r="Y499" s="138">
        <v>51</v>
      </c>
      <c r="Z499" s="21">
        <v>9</v>
      </c>
      <c r="AA499" s="138">
        <v>0</v>
      </c>
      <c r="AB499" s="138">
        <v>0</v>
      </c>
      <c r="AC499" s="138">
        <v>0</v>
      </c>
      <c r="AD499" s="138">
        <v>0</v>
      </c>
      <c r="AE499" s="138" t="s">
        <v>69</v>
      </c>
      <c r="AF499" s="138" t="s">
        <v>210</v>
      </c>
      <c r="AG499" s="8">
        <v>0</v>
      </c>
      <c r="AH499" s="8">
        <v>24002</v>
      </c>
      <c r="AI499" s="138">
        <v>0</v>
      </c>
      <c r="AJ499" s="138">
        <v>1</v>
      </c>
      <c r="AK499" s="138"/>
      <c r="AL499" s="8">
        <v>24002</v>
      </c>
      <c r="AM499" s="138">
        <v>0</v>
      </c>
      <c r="AN499" s="138">
        <v>1</v>
      </c>
      <c r="AO499" s="138">
        <v>1</v>
      </c>
      <c r="AP499" s="138">
        <v>0</v>
      </c>
      <c r="AQ499" s="156">
        <v>6000</v>
      </c>
      <c r="AR499" s="139">
        <v>0</v>
      </c>
      <c r="AS499" s="138">
        <v>5</v>
      </c>
      <c r="AT499" s="138">
        <v>1</v>
      </c>
      <c r="AU499" s="138">
        <v>0</v>
      </c>
      <c r="AV499" s="138">
        <v>0</v>
      </c>
      <c r="AW499" s="138">
        <v>0</v>
      </c>
      <c r="AX499" s="138">
        <v>1</v>
      </c>
    </row>
    <row r="500" spans="1:255" s="26" customFormat="1">
      <c r="A500" s="8">
        <v>24003</v>
      </c>
      <c r="B500" s="65" t="s">
        <v>865</v>
      </c>
      <c r="C500" s="7" t="s">
        <v>866</v>
      </c>
      <c r="D500" s="8">
        <v>505</v>
      </c>
      <c r="E500" s="8">
        <v>5</v>
      </c>
      <c r="F500" s="8">
        <v>0</v>
      </c>
      <c r="G500" s="8">
        <v>1</v>
      </c>
      <c r="H500" s="8">
        <v>1</v>
      </c>
      <c r="I500" s="8">
        <v>1</v>
      </c>
      <c r="J500" s="8">
        <v>100000</v>
      </c>
      <c r="K500" s="8">
        <v>0</v>
      </c>
      <c r="L500" s="8">
        <v>100000</v>
      </c>
      <c r="M500" s="8">
        <v>1</v>
      </c>
      <c r="N500" s="138">
        <v>1</v>
      </c>
      <c r="O500" s="138">
        <v>0</v>
      </c>
      <c r="P500" s="138">
        <v>0</v>
      </c>
      <c r="Q500" s="138">
        <v>0</v>
      </c>
      <c r="R500" s="138">
        <v>0</v>
      </c>
      <c r="S500" s="138">
        <v>0</v>
      </c>
      <c r="T500" s="138">
        <v>0</v>
      </c>
      <c r="U500" s="138">
        <v>5</v>
      </c>
      <c r="V500" s="21">
        <v>2</v>
      </c>
      <c r="W500" s="138">
        <v>1</v>
      </c>
      <c r="X500" s="138">
        <v>0</v>
      </c>
      <c r="Y500" s="138">
        <v>51</v>
      </c>
      <c r="Z500" s="21">
        <v>10</v>
      </c>
      <c r="AA500" s="138">
        <v>0</v>
      </c>
      <c r="AB500" s="138">
        <v>0</v>
      </c>
      <c r="AC500" s="138">
        <v>0</v>
      </c>
      <c r="AD500" s="138">
        <v>0</v>
      </c>
      <c r="AE500" s="138" t="s">
        <v>69</v>
      </c>
      <c r="AF500" s="138" t="s">
        <v>210</v>
      </c>
      <c r="AG500" s="8">
        <v>0</v>
      </c>
      <c r="AH500" s="8">
        <v>24003</v>
      </c>
      <c r="AI500" s="138">
        <v>0</v>
      </c>
      <c r="AJ500" s="138">
        <v>1</v>
      </c>
      <c r="AK500" s="138"/>
      <c r="AL500" s="8">
        <v>24003</v>
      </c>
      <c r="AM500" s="138">
        <v>0</v>
      </c>
      <c r="AN500" s="138">
        <v>1</v>
      </c>
      <c r="AO500" s="138">
        <v>1</v>
      </c>
      <c r="AP500" s="138">
        <v>0</v>
      </c>
      <c r="AQ500" s="156">
        <v>6000</v>
      </c>
      <c r="AR500" s="139">
        <v>0</v>
      </c>
      <c r="AS500" s="138">
        <v>5</v>
      </c>
      <c r="AT500" s="138">
        <v>1</v>
      </c>
      <c r="AU500" s="138">
        <v>0</v>
      </c>
      <c r="AV500" s="138">
        <v>0</v>
      </c>
      <c r="AW500" s="138">
        <v>0</v>
      </c>
      <c r="AX500" s="138">
        <v>1</v>
      </c>
    </row>
    <row r="501" spans="1:255" s="26" customFormat="1">
      <c r="A501" s="8">
        <v>24004</v>
      </c>
      <c r="B501" s="65" t="s">
        <v>867</v>
      </c>
      <c r="C501" s="7" t="s">
        <v>868</v>
      </c>
      <c r="D501" s="8">
        <v>504</v>
      </c>
      <c r="E501" s="8">
        <v>5</v>
      </c>
      <c r="F501" s="8">
        <v>0</v>
      </c>
      <c r="G501" s="8">
        <v>1</v>
      </c>
      <c r="H501" s="8">
        <v>1</v>
      </c>
      <c r="I501" s="8">
        <v>1</v>
      </c>
      <c r="J501" s="8">
        <v>100000</v>
      </c>
      <c r="K501" s="8">
        <v>0</v>
      </c>
      <c r="L501" s="8">
        <v>100000</v>
      </c>
      <c r="M501" s="8">
        <v>1</v>
      </c>
      <c r="N501" s="138">
        <v>1</v>
      </c>
      <c r="O501" s="138">
        <v>0</v>
      </c>
      <c r="P501" s="138">
        <v>0</v>
      </c>
      <c r="Q501" s="138">
        <v>0</v>
      </c>
      <c r="R501" s="138">
        <v>0</v>
      </c>
      <c r="S501" s="138">
        <v>0</v>
      </c>
      <c r="T501" s="138">
        <v>0</v>
      </c>
      <c r="U501" s="138">
        <v>5</v>
      </c>
      <c r="V501" s="21">
        <v>2</v>
      </c>
      <c r="W501" s="138">
        <v>1</v>
      </c>
      <c r="X501" s="138">
        <v>0</v>
      </c>
      <c r="Y501" s="138">
        <v>12</v>
      </c>
      <c r="Z501" s="21">
        <v>21</v>
      </c>
      <c r="AA501" s="138">
        <v>0</v>
      </c>
      <c r="AB501" s="138">
        <v>0</v>
      </c>
      <c r="AC501" s="138">
        <v>0</v>
      </c>
      <c r="AD501" s="138">
        <v>0</v>
      </c>
      <c r="AE501" s="138" t="s">
        <v>69</v>
      </c>
      <c r="AF501" s="138" t="s">
        <v>210</v>
      </c>
      <c r="AG501" s="8">
        <v>0</v>
      </c>
      <c r="AH501" s="8">
        <v>24004</v>
      </c>
      <c r="AI501" s="138">
        <v>0</v>
      </c>
      <c r="AJ501" s="138">
        <v>1</v>
      </c>
      <c r="AK501" s="138"/>
      <c r="AL501" s="8">
        <v>24004</v>
      </c>
      <c r="AM501" s="138">
        <v>0</v>
      </c>
      <c r="AN501" s="138">
        <v>1</v>
      </c>
      <c r="AO501" s="138">
        <v>1</v>
      </c>
      <c r="AP501" s="138">
        <v>0</v>
      </c>
      <c r="AQ501" s="156">
        <v>6000</v>
      </c>
      <c r="AR501" s="139">
        <v>0</v>
      </c>
      <c r="AS501" s="138">
        <v>3</v>
      </c>
      <c r="AT501" s="138">
        <v>0</v>
      </c>
      <c r="AU501" s="138">
        <v>0</v>
      </c>
      <c r="AV501" s="138">
        <v>0</v>
      </c>
      <c r="AW501" s="138">
        <v>0</v>
      </c>
      <c r="AX501" s="138">
        <v>0</v>
      </c>
    </row>
    <row r="502" spans="1:255" s="26" customFormat="1">
      <c r="A502" s="8">
        <v>24005</v>
      </c>
      <c r="B502" s="65" t="s">
        <v>869</v>
      </c>
      <c r="C502" s="7" t="s">
        <v>870</v>
      </c>
      <c r="D502" s="8">
        <v>504</v>
      </c>
      <c r="E502" s="8">
        <v>5</v>
      </c>
      <c r="F502" s="8">
        <v>0</v>
      </c>
      <c r="G502" s="8">
        <v>1</v>
      </c>
      <c r="H502" s="8">
        <v>1</v>
      </c>
      <c r="I502" s="8">
        <v>1</v>
      </c>
      <c r="J502" s="8">
        <v>100000</v>
      </c>
      <c r="K502" s="8">
        <v>0</v>
      </c>
      <c r="L502" s="8">
        <v>100000</v>
      </c>
      <c r="M502" s="8">
        <v>1</v>
      </c>
      <c r="N502" s="138">
        <v>1</v>
      </c>
      <c r="O502" s="138">
        <v>0</v>
      </c>
      <c r="P502" s="138">
        <v>0</v>
      </c>
      <c r="Q502" s="138">
        <v>0</v>
      </c>
      <c r="R502" s="138">
        <v>0</v>
      </c>
      <c r="S502" s="138">
        <v>0</v>
      </c>
      <c r="T502" s="138">
        <v>0</v>
      </c>
      <c r="U502" s="138">
        <v>5</v>
      </c>
      <c r="V502" s="21">
        <v>2</v>
      </c>
      <c r="W502" s="138">
        <v>1</v>
      </c>
      <c r="X502" s="138">
        <v>0</v>
      </c>
      <c r="Y502" s="138">
        <v>12</v>
      </c>
      <c r="Z502" s="21">
        <v>22</v>
      </c>
      <c r="AA502" s="138">
        <v>0</v>
      </c>
      <c r="AB502" s="138">
        <v>0</v>
      </c>
      <c r="AC502" s="138">
        <v>0</v>
      </c>
      <c r="AD502" s="138">
        <v>0</v>
      </c>
      <c r="AE502" s="138" t="s">
        <v>69</v>
      </c>
      <c r="AF502" s="138" t="s">
        <v>210</v>
      </c>
      <c r="AG502" s="8">
        <v>0</v>
      </c>
      <c r="AH502" s="8">
        <v>24005</v>
      </c>
      <c r="AI502" s="138">
        <v>0</v>
      </c>
      <c r="AJ502" s="138">
        <v>1</v>
      </c>
      <c r="AK502" s="138"/>
      <c r="AL502" s="8">
        <v>24005</v>
      </c>
      <c r="AM502" s="138">
        <v>0</v>
      </c>
      <c r="AN502" s="138">
        <v>1</v>
      </c>
      <c r="AO502" s="138">
        <v>1</v>
      </c>
      <c r="AP502" s="138">
        <v>0</v>
      </c>
      <c r="AQ502" s="156">
        <v>6000</v>
      </c>
      <c r="AR502" s="139">
        <v>0</v>
      </c>
      <c r="AS502" s="138">
        <v>3</v>
      </c>
      <c r="AT502" s="138">
        <v>0</v>
      </c>
      <c r="AU502" s="138">
        <v>0</v>
      </c>
      <c r="AV502" s="138">
        <v>0</v>
      </c>
      <c r="AW502" s="138">
        <v>0</v>
      </c>
      <c r="AX502" s="138">
        <v>0</v>
      </c>
    </row>
    <row r="503" spans="1:255" s="26" customFormat="1">
      <c r="A503" s="8">
        <v>24006</v>
      </c>
      <c r="B503" s="65" t="s">
        <v>871</v>
      </c>
      <c r="C503" s="7" t="s">
        <v>872</v>
      </c>
      <c r="D503" s="8">
        <v>504</v>
      </c>
      <c r="E503" s="8">
        <v>5</v>
      </c>
      <c r="F503" s="8">
        <v>0</v>
      </c>
      <c r="G503" s="8">
        <v>1</v>
      </c>
      <c r="H503" s="8">
        <v>1</v>
      </c>
      <c r="I503" s="8">
        <v>1</v>
      </c>
      <c r="J503" s="8">
        <v>100000</v>
      </c>
      <c r="K503" s="8">
        <v>0</v>
      </c>
      <c r="L503" s="8">
        <v>100000</v>
      </c>
      <c r="M503" s="8">
        <v>1</v>
      </c>
      <c r="N503" s="138">
        <v>1</v>
      </c>
      <c r="O503" s="138">
        <v>0</v>
      </c>
      <c r="P503" s="138">
        <v>0</v>
      </c>
      <c r="Q503" s="138">
        <v>0</v>
      </c>
      <c r="R503" s="138">
        <v>0</v>
      </c>
      <c r="S503" s="138">
        <v>0</v>
      </c>
      <c r="T503" s="138">
        <v>0</v>
      </c>
      <c r="U503" s="138">
        <v>5</v>
      </c>
      <c r="V503" s="21">
        <v>2</v>
      </c>
      <c r="W503" s="138">
        <v>1</v>
      </c>
      <c r="X503" s="138">
        <v>0</v>
      </c>
      <c r="Y503" s="138">
        <v>12</v>
      </c>
      <c r="Z503" s="21">
        <v>23</v>
      </c>
      <c r="AA503" s="138">
        <v>0</v>
      </c>
      <c r="AB503" s="138">
        <v>0</v>
      </c>
      <c r="AC503" s="138">
        <v>0</v>
      </c>
      <c r="AD503" s="138">
        <v>0</v>
      </c>
      <c r="AE503" s="138" t="s">
        <v>69</v>
      </c>
      <c r="AF503" s="138" t="s">
        <v>210</v>
      </c>
      <c r="AG503" s="8">
        <v>0</v>
      </c>
      <c r="AH503" s="8">
        <v>24006</v>
      </c>
      <c r="AI503" s="138">
        <v>0</v>
      </c>
      <c r="AJ503" s="138">
        <v>1</v>
      </c>
      <c r="AK503" s="138"/>
      <c r="AL503" s="8">
        <v>24006</v>
      </c>
      <c r="AM503" s="138">
        <v>0</v>
      </c>
      <c r="AN503" s="138">
        <v>1</v>
      </c>
      <c r="AO503" s="138">
        <v>1</v>
      </c>
      <c r="AP503" s="138">
        <v>0</v>
      </c>
      <c r="AQ503" s="156">
        <v>6000</v>
      </c>
      <c r="AR503" s="139">
        <v>0</v>
      </c>
      <c r="AS503" s="138">
        <v>3</v>
      </c>
      <c r="AT503" s="138">
        <v>1</v>
      </c>
      <c r="AU503" s="138">
        <v>0</v>
      </c>
      <c r="AV503" s="138">
        <v>0</v>
      </c>
      <c r="AW503" s="138">
        <v>0</v>
      </c>
      <c r="AX503" s="138">
        <v>0</v>
      </c>
    </row>
    <row r="504" spans="1:255" s="26" customFormat="1">
      <c r="A504" s="8">
        <v>24011</v>
      </c>
      <c r="B504" s="65" t="s">
        <v>873</v>
      </c>
      <c r="C504" s="7" t="s">
        <v>874</v>
      </c>
      <c r="D504" s="8">
        <v>505</v>
      </c>
      <c r="E504" s="8">
        <v>5</v>
      </c>
      <c r="F504" s="8">
        <v>0</v>
      </c>
      <c r="G504" s="8">
        <v>1</v>
      </c>
      <c r="H504" s="8">
        <v>1</v>
      </c>
      <c r="I504" s="8">
        <v>1</v>
      </c>
      <c r="J504" s="8">
        <v>100000</v>
      </c>
      <c r="K504" s="8">
        <v>0</v>
      </c>
      <c r="L504" s="8">
        <v>100000</v>
      </c>
      <c r="M504" s="8">
        <v>1</v>
      </c>
      <c r="N504" s="138">
        <v>1</v>
      </c>
      <c r="O504" s="138">
        <v>0</v>
      </c>
      <c r="P504" s="138">
        <v>0</v>
      </c>
      <c r="Q504" s="138">
        <v>0</v>
      </c>
      <c r="R504" s="138">
        <v>0</v>
      </c>
      <c r="S504" s="138">
        <v>0</v>
      </c>
      <c r="T504" s="138">
        <v>0</v>
      </c>
      <c r="U504" s="138">
        <v>5</v>
      </c>
      <c r="V504" s="21">
        <v>2</v>
      </c>
      <c r="W504" s="138">
        <v>1</v>
      </c>
      <c r="X504" s="138">
        <v>0</v>
      </c>
      <c r="Y504" s="138">
        <v>52</v>
      </c>
      <c r="Z504" s="21">
        <v>6</v>
      </c>
      <c r="AA504" s="138">
        <v>0</v>
      </c>
      <c r="AB504" s="138">
        <v>0</v>
      </c>
      <c r="AC504" s="138">
        <v>0</v>
      </c>
      <c r="AD504" s="138">
        <v>0</v>
      </c>
      <c r="AE504" s="138" t="s">
        <v>69</v>
      </c>
      <c r="AF504" s="138" t="s">
        <v>210</v>
      </c>
      <c r="AG504" s="8">
        <v>0</v>
      </c>
      <c r="AH504" s="8">
        <v>24011</v>
      </c>
      <c r="AI504" s="138">
        <v>0</v>
      </c>
      <c r="AJ504" s="138">
        <v>1</v>
      </c>
      <c r="AK504" s="138"/>
      <c r="AL504" s="8">
        <v>24011</v>
      </c>
      <c r="AM504" s="138">
        <v>0</v>
      </c>
      <c r="AN504" s="138">
        <v>1</v>
      </c>
      <c r="AO504" s="138">
        <v>1</v>
      </c>
      <c r="AP504" s="138">
        <v>0</v>
      </c>
      <c r="AQ504" s="156">
        <v>6000</v>
      </c>
      <c r="AR504" s="139">
        <v>0</v>
      </c>
      <c r="AS504" s="138">
        <v>8</v>
      </c>
      <c r="AT504" s="138">
        <v>0</v>
      </c>
      <c r="AU504" s="138">
        <v>0</v>
      </c>
      <c r="AV504" s="138">
        <v>0</v>
      </c>
      <c r="AW504" s="138">
        <v>0</v>
      </c>
      <c r="AX504" s="138">
        <v>0</v>
      </c>
    </row>
    <row r="505" spans="1:255" s="26" customFormat="1">
      <c r="A505" s="8">
        <v>24012</v>
      </c>
      <c r="B505" s="65" t="s">
        <v>875</v>
      </c>
      <c r="C505" s="7" t="s">
        <v>876</v>
      </c>
      <c r="D505" s="8">
        <v>505</v>
      </c>
      <c r="E505" s="8">
        <v>5</v>
      </c>
      <c r="F505" s="8">
        <v>0</v>
      </c>
      <c r="G505" s="8">
        <v>1</v>
      </c>
      <c r="H505" s="8">
        <v>1</v>
      </c>
      <c r="I505" s="8">
        <v>1</v>
      </c>
      <c r="J505" s="8">
        <v>100000</v>
      </c>
      <c r="K505" s="8">
        <v>0</v>
      </c>
      <c r="L505" s="8">
        <v>100000</v>
      </c>
      <c r="M505" s="8">
        <v>1</v>
      </c>
      <c r="N505" s="138">
        <v>1</v>
      </c>
      <c r="O505" s="138">
        <v>0</v>
      </c>
      <c r="P505" s="138">
        <v>0</v>
      </c>
      <c r="Q505" s="138">
        <v>0</v>
      </c>
      <c r="R505" s="138">
        <v>0</v>
      </c>
      <c r="S505" s="138">
        <v>0</v>
      </c>
      <c r="T505" s="138">
        <v>0</v>
      </c>
      <c r="U505" s="138">
        <v>5</v>
      </c>
      <c r="V505" s="21">
        <v>2</v>
      </c>
      <c r="W505" s="138">
        <v>1</v>
      </c>
      <c r="X505" s="138">
        <v>0</v>
      </c>
      <c r="Y505" s="138">
        <v>52</v>
      </c>
      <c r="Z505" s="21">
        <v>7</v>
      </c>
      <c r="AA505" s="138">
        <v>0</v>
      </c>
      <c r="AB505" s="138">
        <v>0</v>
      </c>
      <c r="AC505" s="138">
        <v>0</v>
      </c>
      <c r="AD505" s="138">
        <v>0</v>
      </c>
      <c r="AE505" s="138" t="s">
        <v>69</v>
      </c>
      <c r="AF505" s="138" t="s">
        <v>210</v>
      </c>
      <c r="AG505" s="8">
        <v>0</v>
      </c>
      <c r="AH505" s="8">
        <v>24012</v>
      </c>
      <c r="AI505" s="138">
        <v>0</v>
      </c>
      <c r="AJ505" s="138">
        <v>1</v>
      </c>
      <c r="AK505" s="138"/>
      <c r="AL505" s="8">
        <v>24012</v>
      </c>
      <c r="AM505" s="138">
        <v>0</v>
      </c>
      <c r="AN505" s="138">
        <v>1</v>
      </c>
      <c r="AO505" s="138">
        <v>1</v>
      </c>
      <c r="AP505" s="138">
        <v>0</v>
      </c>
      <c r="AQ505" s="156">
        <v>6000</v>
      </c>
      <c r="AR505" s="139">
        <v>0</v>
      </c>
      <c r="AS505" s="138">
        <v>8</v>
      </c>
      <c r="AT505" s="138">
        <v>1</v>
      </c>
      <c r="AU505" s="138">
        <v>0</v>
      </c>
      <c r="AV505" s="138">
        <v>0</v>
      </c>
      <c r="AW505" s="138">
        <v>0</v>
      </c>
      <c r="AX505" s="138">
        <v>0</v>
      </c>
    </row>
    <row r="506" spans="1:255" s="26" customFormat="1">
      <c r="A506" s="8">
        <v>24013</v>
      </c>
      <c r="B506" s="65" t="s">
        <v>877</v>
      </c>
      <c r="C506" s="7" t="s">
        <v>878</v>
      </c>
      <c r="D506" s="8">
        <v>505</v>
      </c>
      <c r="E506" s="8">
        <v>5</v>
      </c>
      <c r="F506" s="8">
        <v>0</v>
      </c>
      <c r="G506" s="8">
        <v>1</v>
      </c>
      <c r="H506" s="8">
        <v>1</v>
      </c>
      <c r="I506" s="8">
        <v>1</v>
      </c>
      <c r="J506" s="8">
        <v>100000</v>
      </c>
      <c r="K506" s="8">
        <v>0</v>
      </c>
      <c r="L506" s="8">
        <v>100000</v>
      </c>
      <c r="M506" s="8">
        <v>1</v>
      </c>
      <c r="N506" s="138">
        <v>1</v>
      </c>
      <c r="O506" s="138">
        <v>0</v>
      </c>
      <c r="P506" s="138">
        <v>0</v>
      </c>
      <c r="Q506" s="138">
        <v>0</v>
      </c>
      <c r="R506" s="138">
        <v>0</v>
      </c>
      <c r="S506" s="138">
        <v>0</v>
      </c>
      <c r="T506" s="138">
        <v>0</v>
      </c>
      <c r="U506" s="138">
        <v>5</v>
      </c>
      <c r="V506" s="138">
        <v>2</v>
      </c>
      <c r="W506" s="138">
        <v>1</v>
      </c>
      <c r="X506" s="156">
        <v>0</v>
      </c>
      <c r="Y506" s="139">
        <v>51</v>
      </c>
      <c r="Z506" s="138">
        <v>11</v>
      </c>
      <c r="AA506" s="138">
        <v>0</v>
      </c>
      <c r="AB506" s="138">
        <v>0</v>
      </c>
      <c r="AC506" s="138">
        <v>0</v>
      </c>
      <c r="AD506" s="138">
        <v>0</v>
      </c>
      <c r="AE506" s="138" t="s">
        <v>69</v>
      </c>
      <c r="AF506" s="138" t="s">
        <v>210</v>
      </c>
      <c r="AG506" s="138">
        <v>0</v>
      </c>
      <c r="AH506" s="8">
        <v>24013</v>
      </c>
      <c r="AI506" s="138">
        <v>0</v>
      </c>
      <c r="AJ506" s="138">
        <v>1</v>
      </c>
      <c r="AK506" s="138"/>
      <c r="AL506" s="8">
        <v>24013</v>
      </c>
      <c r="AM506" s="138">
        <v>0</v>
      </c>
      <c r="AN506" s="138">
        <v>1</v>
      </c>
      <c r="AO506" s="138">
        <v>1</v>
      </c>
      <c r="AP506" s="138">
        <v>0</v>
      </c>
      <c r="AQ506" s="138">
        <v>6000</v>
      </c>
      <c r="AR506" s="139">
        <v>0</v>
      </c>
      <c r="AS506" s="138">
        <v>5</v>
      </c>
      <c r="AT506" s="138">
        <v>1</v>
      </c>
      <c r="AU506" s="138">
        <v>0</v>
      </c>
      <c r="AV506" s="138">
        <v>0</v>
      </c>
      <c r="AW506" s="138">
        <v>0</v>
      </c>
      <c r="AX506" s="138">
        <v>1</v>
      </c>
    </row>
    <row r="507" spans="1:255" s="26" customFormat="1" ht="13.2">
      <c r="A507" s="8">
        <v>24014</v>
      </c>
      <c r="B507" s="138" t="s">
        <v>879</v>
      </c>
      <c r="C507" s="159" t="s">
        <v>880</v>
      </c>
      <c r="D507" s="8">
        <v>1500</v>
      </c>
      <c r="E507" s="8">
        <v>3</v>
      </c>
      <c r="F507" s="8">
        <v>0</v>
      </c>
      <c r="G507" s="8">
        <v>1</v>
      </c>
      <c r="H507" s="8">
        <v>1</v>
      </c>
      <c r="I507" s="8">
        <v>0</v>
      </c>
      <c r="J507" s="8">
        <v>100000</v>
      </c>
      <c r="K507" s="8">
        <v>0</v>
      </c>
      <c r="L507" s="8">
        <v>100000</v>
      </c>
      <c r="M507" s="8">
        <v>1</v>
      </c>
      <c r="N507" s="138">
        <v>1</v>
      </c>
      <c r="O507" s="138">
        <v>0</v>
      </c>
      <c r="P507" s="138">
        <v>0</v>
      </c>
      <c r="Q507" s="138">
        <v>0</v>
      </c>
      <c r="R507" s="138">
        <v>0</v>
      </c>
      <c r="S507" s="138">
        <v>0</v>
      </c>
      <c r="T507" s="138">
        <v>0</v>
      </c>
      <c r="U507" s="138">
        <v>5</v>
      </c>
      <c r="V507" s="21">
        <v>2</v>
      </c>
      <c r="W507" s="138">
        <v>1</v>
      </c>
      <c r="X507" s="138">
        <v>0</v>
      </c>
      <c r="Y507" s="138">
        <v>3</v>
      </c>
      <c r="Z507" s="21">
        <v>2112</v>
      </c>
      <c r="AA507" s="138">
        <v>0</v>
      </c>
      <c r="AB507" s="138">
        <v>0</v>
      </c>
      <c r="AC507" s="138">
        <v>0</v>
      </c>
      <c r="AD507" s="138">
        <v>0</v>
      </c>
      <c r="AE507" s="138" t="s">
        <v>69</v>
      </c>
      <c r="AF507" s="138" t="s">
        <v>881</v>
      </c>
      <c r="AG507" s="8">
        <v>0</v>
      </c>
      <c r="AH507" s="138">
        <v>24014</v>
      </c>
      <c r="AI507" s="138">
        <v>0</v>
      </c>
      <c r="AJ507" s="138">
        <v>1</v>
      </c>
      <c r="AK507" s="138"/>
      <c r="AL507" s="138">
        <v>24014</v>
      </c>
      <c r="AM507" s="138">
        <v>0</v>
      </c>
      <c r="AN507" s="21">
        <v>1</v>
      </c>
      <c r="AO507" s="21">
        <v>1</v>
      </c>
      <c r="AP507" s="138">
        <v>0</v>
      </c>
      <c r="AQ507" s="156">
        <v>18000</v>
      </c>
      <c r="AR507" s="139">
        <v>0</v>
      </c>
      <c r="AS507" s="138">
        <v>0</v>
      </c>
      <c r="AT507" s="138">
        <v>0</v>
      </c>
      <c r="AU507" s="138">
        <v>0</v>
      </c>
      <c r="AV507" s="138">
        <v>0</v>
      </c>
      <c r="AW507" s="138">
        <v>1</v>
      </c>
      <c r="AX507" s="21">
        <v>0</v>
      </c>
    </row>
    <row r="508" spans="1:255" s="26" customFormat="1" ht="13.2">
      <c r="A508" s="8">
        <v>24015</v>
      </c>
      <c r="B508" s="138" t="s">
        <v>882</v>
      </c>
      <c r="C508" s="159" t="s">
        <v>883</v>
      </c>
      <c r="D508" s="8">
        <v>1500</v>
      </c>
      <c r="E508" s="8">
        <v>3</v>
      </c>
      <c r="F508" s="8">
        <v>0</v>
      </c>
      <c r="G508" s="8">
        <v>1</v>
      </c>
      <c r="H508" s="8">
        <v>1</v>
      </c>
      <c r="I508" s="8">
        <v>0</v>
      </c>
      <c r="J508" s="8">
        <v>100000</v>
      </c>
      <c r="K508" s="8">
        <v>0</v>
      </c>
      <c r="L508" s="8">
        <v>100000</v>
      </c>
      <c r="M508" s="8">
        <v>1</v>
      </c>
      <c r="N508" s="138">
        <v>1</v>
      </c>
      <c r="O508" s="138">
        <v>0</v>
      </c>
      <c r="P508" s="138">
        <v>0</v>
      </c>
      <c r="Q508" s="138">
        <v>0</v>
      </c>
      <c r="R508" s="138">
        <v>0</v>
      </c>
      <c r="S508" s="138">
        <v>0</v>
      </c>
      <c r="T508" s="138">
        <v>0</v>
      </c>
      <c r="U508" s="138">
        <v>5</v>
      </c>
      <c r="V508" s="21">
        <v>2</v>
      </c>
      <c r="W508" s="138">
        <v>1</v>
      </c>
      <c r="X508" s="138">
        <v>0</v>
      </c>
      <c r="Y508" s="138">
        <v>3</v>
      </c>
      <c r="Z508" s="21">
        <v>2113</v>
      </c>
      <c r="AA508" s="138">
        <v>0</v>
      </c>
      <c r="AB508" s="138">
        <v>0</v>
      </c>
      <c r="AC508" s="138">
        <v>0</v>
      </c>
      <c r="AD508" s="138">
        <v>0</v>
      </c>
      <c r="AE508" s="138" t="s">
        <v>69</v>
      </c>
      <c r="AF508" s="138" t="s">
        <v>881</v>
      </c>
      <c r="AG508" s="8">
        <v>0</v>
      </c>
      <c r="AH508" s="138">
        <v>24014</v>
      </c>
      <c r="AI508" s="138">
        <v>0</v>
      </c>
      <c r="AJ508" s="138">
        <v>1</v>
      </c>
      <c r="AK508" s="138"/>
      <c r="AL508" s="138">
        <v>24014</v>
      </c>
      <c r="AM508" s="138">
        <v>0</v>
      </c>
      <c r="AN508" s="21">
        <v>1</v>
      </c>
      <c r="AO508" s="21">
        <v>1</v>
      </c>
      <c r="AP508" s="138">
        <v>0</v>
      </c>
      <c r="AQ508" s="156">
        <v>18000</v>
      </c>
      <c r="AR508" s="139">
        <v>0</v>
      </c>
      <c r="AS508" s="138">
        <v>0</v>
      </c>
      <c r="AT508" s="138">
        <v>0</v>
      </c>
      <c r="AU508" s="138">
        <v>0</v>
      </c>
      <c r="AV508" s="138">
        <v>0</v>
      </c>
      <c r="AW508" s="138">
        <v>1</v>
      </c>
      <c r="AX508" s="21">
        <v>0</v>
      </c>
    </row>
    <row r="509" spans="1:255" s="26" customFormat="1" ht="13.2">
      <c r="A509" s="8">
        <v>24016</v>
      </c>
      <c r="B509" s="138" t="s">
        <v>884</v>
      </c>
      <c r="C509" s="159" t="s">
        <v>885</v>
      </c>
      <c r="D509" s="8">
        <v>1500</v>
      </c>
      <c r="E509" s="8">
        <v>5</v>
      </c>
      <c r="F509" s="8">
        <v>0</v>
      </c>
      <c r="G509" s="8">
        <v>1</v>
      </c>
      <c r="H509" s="8">
        <v>1</v>
      </c>
      <c r="I509" s="8">
        <v>0</v>
      </c>
      <c r="J509" s="8">
        <v>100000</v>
      </c>
      <c r="K509" s="8">
        <v>0</v>
      </c>
      <c r="L509" s="8">
        <v>100000</v>
      </c>
      <c r="M509" s="8">
        <v>1</v>
      </c>
      <c r="N509" s="138">
        <v>1</v>
      </c>
      <c r="O509" s="138">
        <v>0</v>
      </c>
      <c r="P509" s="138">
        <v>0</v>
      </c>
      <c r="Q509" s="138">
        <v>0</v>
      </c>
      <c r="R509" s="138">
        <v>0</v>
      </c>
      <c r="S509" s="138">
        <v>0</v>
      </c>
      <c r="T509" s="138">
        <v>0</v>
      </c>
      <c r="U509" s="138">
        <v>5</v>
      </c>
      <c r="V509" s="21">
        <v>2</v>
      </c>
      <c r="W509" s="138">
        <v>1</v>
      </c>
      <c r="X509" s="138">
        <v>0</v>
      </c>
      <c r="Y509" s="138">
        <v>3</v>
      </c>
      <c r="Z509" s="21">
        <v>2114</v>
      </c>
      <c r="AA509" s="138">
        <v>0</v>
      </c>
      <c r="AB509" s="138">
        <v>0</v>
      </c>
      <c r="AC509" s="138">
        <v>0</v>
      </c>
      <c r="AD509" s="138">
        <v>0</v>
      </c>
      <c r="AE509" s="138" t="s">
        <v>69</v>
      </c>
      <c r="AF509" s="138" t="s">
        <v>881</v>
      </c>
      <c r="AG509" s="8">
        <v>0</v>
      </c>
      <c r="AH509" s="138">
        <v>24016</v>
      </c>
      <c r="AI509" s="138">
        <v>0</v>
      </c>
      <c r="AJ509" s="138">
        <v>1</v>
      </c>
      <c r="AK509" s="138"/>
      <c r="AL509" s="138">
        <v>24016</v>
      </c>
      <c r="AM509" s="138">
        <v>0</v>
      </c>
      <c r="AN509" s="21">
        <v>1</v>
      </c>
      <c r="AO509" s="21">
        <v>1</v>
      </c>
      <c r="AP509" s="138">
        <v>0</v>
      </c>
      <c r="AQ509" s="156">
        <v>18000</v>
      </c>
      <c r="AR509" s="139">
        <v>0</v>
      </c>
      <c r="AS509" s="138">
        <v>0</v>
      </c>
      <c r="AT509" s="138">
        <v>0</v>
      </c>
      <c r="AU509" s="138">
        <v>0</v>
      </c>
      <c r="AV509" s="138">
        <v>1</v>
      </c>
      <c r="AW509" s="138">
        <v>1</v>
      </c>
      <c r="AX509" s="21">
        <v>0</v>
      </c>
    </row>
    <row r="510" spans="1:255" s="26" customFormat="1" ht="13.2">
      <c r="A510" s="8">
        <v>24017</v>
      </c>
      <c r="B510" s="138" t="s">
        <v>886</v>
      </c>
      <c r="C510" s="159" t="s">
        <v>887</v>
      </c>
      <c r="D510" s="8">
        <v>1500</v>
      </c>
      <c r="E510" s="8">
        <v>5</v>
      </c>
      <c r="F510" s="8">
        <v>0</v>
      </c>
      <c r="G510" s="8">
        <v>1</v>
      </c>
      <c r="H510" s="8">
        <v>1</v>
      </c>
      <c r="I510" s="8">
        <v>0</v>
      </c>
      <c r="J510" s="8">
        <v>100000</v>
      </c>
      <c r="K510" s="8">
        <v>0</v>
      </c>
      <c r="L510" s="8">
        <v>100000</v>
      </c>
      <c r="M510" s="8">
        <v>1</v>
      </c>
      <c r="N510" s="138">
        <v>1</v>
      </c>
      <c r="O510" s="138">
        <v>0</v>
      </c>
      <c r="P510" s="138">
        <v>0</v>
      </c>
      <c r="Q510" s="138">
        <v>0</v>
      </c>
      <c r="R510" s="138">
        <v>0</v>
      </c>
      <c r="S510" s="138">
        <v>0</v>
      </c>
      <c r="T510" s="138">
        <v>0</v>
      </c>
      <c r="U510" s="138">
        <v>5</v>
      </c>
      <c r="V510" s="21">
        <v>2</v>
      </c>
      <c r="W510" s="138">
        <v>1</v>
      </c>
      <c r="X510" s="138">
        <v>0</v>
      </c>
      <c r="Y510" s="138">
        <v>3</v>
      </c>
      <c r="Z510" s="21">
        <v>2115</v>
      </c>
      <c r="AA510" s="138">
        <v>0</v>
      </c>
      <c r="AB510" s="138">
        <v>0</v>
      </c>
      <c r="AC510" s="138">
        <v>0</v>
      </c>
      <c r="AD510" s="138">
        <v>0</v>
      </c>
      <c r="AE510" s="138" t="s">
        <v>69</v>
      </c>
      <c r="AF510" s="138" t="s">
        <v>881</v>
      </c>
      <c r="AG510" s="8">
        <v>0</v>
      </c>
      <c r="AH510" s="138">
        <v>24016</v>
      </c>
      <c r="AI510" s="138">
        <v>0</v>
      </c>
      <c r="AJ510" s="138">
        <v>1</v>
      </c>
      <c r="AK510" s="138"/>
      <c r="AL510" s="138">
        <v>24016</v>
      </c>
      <c r="AM510" s="138">
        <v>0</v>
      </c>
      <c r="AN510" s="21">
        <v>1</v>
      </c>
      <c r="AO510" s="21">
        <v>1</v>
      </c>
      <c r="AP510" s="138">
        <v>0</v>
      </c>
      <c r="AQ510" s="156">
        <v>18000</v>
      </c>
      <c r="AR510" s="139">
        <v>0</v>
      </c>
      <c r="AS510" s="138">
        <v>0</v>
      </c>
      <c r="AT510" s="138">
        <v>0</v>
      </c>
      <c r="AU510" s="138">
        <v>0</v>
      </c>
      <c r="AV510" s="138">
        <v>1</v>
      </c>
      <c r="AW510" s="138">
        <v>1</v>
      </c>
      <c r="AX510" s="21">
        <v>0</v>
      </c>
    </row>
    <row r="511" spans="1:255" s="26" customFormat="1" ht="13.2">
      <c r="A511" s="8">
        <v>24018</v>
      </c>
      <c r="B511" s="138" t="s">
        <v>888</v>
      </c>
      <c r="C511" s="159" t="s">
        <v>889</v>
      </c>
      <c r="D511" s="8">
        <v>1500</v>
      </c>
      <c r="E511" s="8">
        <v>5</v>
      </c>
      <c r="F511" s="8">
        <v>0</v>
      </c>
      <c r="G511" s="8">
        <v>1</v>
      </c>
      <c r="H511" s="8">
        <v>1</v>
      </c>
      <c r="I511" s="8">
        <v>0</v>
      </c>
      <c r="J511" s="8">
        <v>100000</v>
      </c>
      <c r="K511" s="8">
        <v>0</v>
      </c>
      <c r="L511" s="8">
        <v>100000</v>
      </c>
      <c r="M511" s="8">
        <v>1</v>
      </c>
      <c r="N511" s="138">
        <v>1</v>
      </c>
      <c r="O511" s="138">
        <v>0</v>
      </c>
      <c r="P511" s="138">
        <v>0</v>
      </c>
      <c r="Q511" s="138">
        <v>0</v>
      </c>
      <c r="R511" s="138">
        <v>0</v>
      </c>
      <c r="S511" s="138">
        <v>0</v>
      </c>
      <c r="T511" s="138">
        <v>0</v>
      </c>
      <c r="U511" s="138">
        <v>5</v>
      </c>
      <c r="V511" s="21">
        <v>2</v>
      </c>
      <c r="W511" s="138">
        <v>1</v>
      </c>
      <c r="X511" s="138">
        <v>0</v>
      </c>
      <c r="Y511" s="138">
        <v>3</v>
      </c>
      <c r="Z511" s="21">
        <v>2116</v>
      </c>
      <c r="AA511" s="138">
        <v>0</v>
      </c>
      <c r="AB511" s="138">
        <v>0</v>
      </c>
      <c r="AC511" s="138">
        <v>0</v>
      </c>
      <c r="AD511" s="138">
        <v>0</v>
      </c>
      <c r="AE511" s="138" t="s">
        <v>69</v>
      </c>
      <c r="AF511" s="138" t="s">
        <v>881</v>
      </c>
      <c r="AG511" s="8">
        <v>0</v>
      </c>
      <c r="AH511" s="138">
        <v>24016</v>
      </c>
      <c r="AI511" s="138">
        <v>0</v>
      </c>
      <c r="AJ511" s="138">
        <v>1</v>
      </c>
      <c r="AK511" s="138"/>
      <c r="AL511" s="138">
        <v>24016</v>
      </c>
      <c r="AM511" s="138">
        <v>0</v>
      </c>
      <c r="AN511" s="21">
        <v>1</v>
      </c>
      <c r="AO511" s="21">
        <v>1</v>
      </c>
      <c r="AP511" s="138">
        <v>0</v>
      </c>
      <c r="AQ511" s="156">
        <v>18000</v>
      </c>
      <c r="AR511" s="139">
        <v>0</v>
      </c>
      <c r="AS511" s="138">
        <v>0</v>
      </c>
      <c r="AT511" s="138">
        <v>0</v>
      </c>
      <c r="AU511" s="138">
        <v>0</v>
      </c>
      <c r="AV511" s="138">
        <v>1</v>
      </c>
      <c r="AW511" s="138">
        <v>1</v>
      </c>
      <c r="AX511" s="21">
        <v>1</v>
      </c>
    </row>
    <row r="512" spans="1:255" s="26" customFormat="1" ht="13.2">
      <c r="A512" s="8">
        <v>24019</v>
      </c>
      <c r="B512" s="8" t="str">
        <f>"使用后可获得"&amp;Z512&amp;"点星力值，可在“兵道”系统中使用"</f>
        <v>使用后可获得10000点星力值，可在“兵道”系统中使用</v>
      </c>
      <c r="C512" s="7" t="s">
        <v>890</v>
      </c>
      <c r="D512" s="8">
        <v>1500</v>
      </c>
      <c r="E512" s="8">
        <v>2</v>
      </c>
      <c r="F512" s="8">
        <v>0</v>
      </c>
      <c r="G512" s="8">
        <v>1</v>
      </c>
      <c r="H512" s="8">
        <v>1</v>
      </c>
      <c r="I512" s="8">
        <v>0</v>
      </c>
      <c r="J512" s="8">
        <v>1</v>
      </c>
      <c r="K512" s="8">
        <v>0</v>
      </c>
      <c r="L512" s="8">
        <v>1</v>
      </c>
      <c r="M512" s="8">
        <v>999</v>
      </c>
      <c r="N512" s="8">
        <v>1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5</v>
      </c>
      <c r="V512" s="20">
        <v>2</v>
      </c>
      <c r="W512" s="8">
        <v>1</v>
      </c>
      <c r="X512" s="8">
        <v>0</v>
      </c>
      <c r="Y512" s="8">
        <v>90</v>
      </c>
      <c r="Z512" s="8">
        <v>10000</v>
      </c>
      <c r="AA512" s="8">
        <v>1</v>
      </c>
      <c r="AB512" s="8">
        <v>0</v>
      </c>
      <c r="AC512" s="8">
        <v>0</v>
      </c>
      <c r="AD512" s="8">
        <v>0</v>
      </c>
      <c r="AE512" s="21" t="s">
        <v>69</v>
      </c>
      <c r="AF512" s="21" t="s">
        <v>210</v>
      </c>
      <c r="AG512" s="8">
        <v>0</v>
      </c>
      <c r="AH512" s="22">
        <v>23400</v>
      </c>
      <c r="AI512" s="8">
        <v>0</v>
      </c>
      <c r="AJ512" s="8">
        <v>2</v>
      </c>
      <c r="AK512" s="8"/>
      <c r="AL512" s="22">
        <v>23400</v>
      </c>
      <c r="AM512" s="21">
        <v>0</v>
      </c>
      <c r="AN512" s="21">
        <v>0</v>
      </c>
      <c r="AO512" s="21">
        <v>0</v>
      </c>
      <c r="AP512" s="21">
        <v>0</v>
      </c>
      <c r="AQ512" s="21">
        <v>6000</v>
      </c>
      <c r="AR512" s="139">
        <v>0</v>
      </c>
      <c r="AS512" s="81">
        <v>0</v>
      </c>
      <c r="AT512" s="21">
        <v>0</v>
      </c>
      <c r="AU512" s="21">
        <v>0</v>
      </c>
      <c r="AV512" s="21">
        <v>0</v>
      </c>
      <c r="AW512" s="22">
        <v>0</v>
      </c>
      <c r="AX512" s="21">
        <v>0</v>
      </c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</row>
    <row r="513" spans="1:255" s="32" customFormat="1" ht="13.2">
      <c r="A513" s="8">
        <v>24020</v>
      </c>
      <c r="B513" s="83" t="str">
        <f>"使用后增加"&amp;C513</f>
        <v>使用后增加666绑定元宝</v>
      </c>
      <c r="C513" s="84" t="s">
        <v>891</v>
      </c>
      <c r="D513" s="83">
        <v>1500</v>
      </c>
      <c r="E513" s="83">
        <v>4</v>
      </c>
      <c r="F513" s="83">
        <v>0</v>
      </c>
      <c r="G513" s="83">
        <v>1</v>
      </c>
      <c r="H513" s="83">
        <v>1</v>
      </c>
      <c r="I513" s="83">
        <v>0</v>
      </c>
      <c r="J513" s="83">
        <v>10000</v>
      </c>
      <c r="K513" s="83">
        <v>0</v>
      </c>
      <c r="L513" s="83">
        <v>10000</v>
      </c>
      <c r="M513" s="83">
        <v>1</v>
      </c>
      <c r="N513" s="83">
        <v>1</v>
      </c>
      <c r="O513" s="83">
        <v>0</v>
      </c>
      <c r="P513" s="83">
        <v>0</v>
      </c>
      <c r="Q513" s="83">
        <v>0</v>
      </c>
      <c r="R513" s="83">
        <v>0</v>
      </c>
      <c r="S513" s="83">
        <v>0</v>
      </c>
      <c r="T513" s="83">
        <v>0</v>
      </c>
      <c r="U513" s="83">
        <v>5</v>
      </c>
      <c r="V513" s="85">
        <v>2</v>
      </c>
      <c r="W513" s="83">
        <v>1</v>
      </c>
      <c r="X513" s="83">
        <v>0</v>
      </c>
      <c r="Y513" s="83">
        <v>8</v>
      </c>
      <c r="Z513" s="83">
        <v>666</v>
      </c>
      <c r="AA513" s="83">
        <v>0</v>
      </c>
      <c r="AB513" s="83">
        <v>0</v>
      </c>
      <c r="AC513" s="83">
        <v>0</v>
      </c>
      <c r="AD513" s="83">
        <v>0</v>
      </c>
      <c r="AE513" s="86" t="s">
        <v>69</v>
      </c>
      <c r="AF513" s="86"/>
      <c r="AG513" s="83">
        <v>0</v>
      </c>
      <c r="AH513" s="82">
        <v>65533</v>
      </c>
      <c r="AI513" s="83">
        <v>0</v>
      </c>
      <c r="AJ513" s="83">
        <v>1</v>
      </c>
      <c r="AK513" s="83"/>
      <c r="AL513" s="86">
        <f>AH513</f>
        <v>65533</v>
      </c>
      <c r="AM513" s="86">
        <v>0</v>
      </c>
      <c r="AN513" s="86">
        <v>1</v>
      </c>
      <c r="AO513" s="86">
        <v>1</v>
      </c>
      <c r="AP513" s="86">
        <v>0</v>
      </c>
      <c r="AQ513" s="86">
        <v>0</v>
      </c>
      <c r="AR513" s="139">
        <v>0</v>
      </c>
      <c r="AS513" s="86">
        <v>0</v>
      </c>
      <c r="AT513" s="86">
        <v>0</v>
      </c>
      <c r="AU513" s="86">
        <v>0</v>
      </c>
      <c r="AV513" s="86">
        <v>0</v>
      </c>
      <c r="AW513" s="21">
        <v>0</v>
      </c>
      <c r="AX513" s="21">
        <v>0</v>
      </c>
    </row>
    <row r="514" spans="1:255" s="26" customFormat="1" ht="13.2">
      <c r="A514" s="8">
        <v>24021</v>
      </c>
      <c r="B514" s="138" t="s">
        <v>892</v>
      </c>
      <c r="C514" s="159" t="s">
        <v>893</v>
      </c>
      <c r="D514" s="8">
        <v>1500</v>
      </c>
      <c r="E514" s="8">
        <v>5</v>
      </c>
      <c r="F514" s="8">
        <v>0</v>
      </c>
      <c r="G514" s="8">
        <v>1</v>
      </c>
      <c r="H514" s="8">
        <v>1</v>
      </c>
      <c r="I514" s="8">
        <v>0</v>
      </c>
      <c r="J514" s="8">
        <v>100000</v>
      </c>
      <c r="K514" s="8">
        <v>0</v>
      </c>
      <c r="L514" s="8">
        <v>100000</v>
      </c>
      <c r="M514" s="8">
        <v>1</v>
      </c>
      <c r="N514" s="138">
        <v>1</v>
      </c>
      <c r="O514" s="138">
        <v>0</v>
      </c>
      <c r="P514" s="138">
        <v>0</v>
      </c>
      <c r="Q514" s="138">
        <v>0</v>
      </c>
      <c r="R514" s="138">
        <v>0</v>
      </c>
      <c r="S514" s="138">
        <v>0</v>
      </c>
      <c r="T514" s="138">
        <v>0</v>
      </c>
      <c r="U514" s="138">
        <v>5</v>
      </c>
      <c r="V514" s="21">
        <v>2</v>
      </c>
      <c r="W514" s="138">
        <v>1</v>
      </c>
      <c r="X514" s="138">
        <v>0</v>
      </c>
      <c r="Y514" s="138">
        <v>3</v>
      </c>
      <c r="Z514" s="21">
        <v>2117</v>
      </c>
      <c r="AA514" s="138">
        <v>0</v>
      </c>
      <c r="AB514" s="138">
        <v>0</v>
      </c>
      <c r="AC514" s="138">
        <v>0</v>
      </c>
      <c r="AD514" s="138">
        <v>0</v>
      </c>
      <c r="AE514" s="138" t="s">
        <v>69</v>
      </c>
      <c r="AF514" s="138" t="s">
        <v>881</v>
      </c>
      <c r="AG514" s="8">
        <v>0</v>
      </c>
      <c r="AH514" s="138">
        <v>24016</v>
      </c>
      <c r="AI514" s="138">
        <v>0</v>
      </c>
      <c r="AJ514" s="138">
        <v>1</v>
      </c>
      <c r="AK514" s="138"/>
      <c r="AL514" s="138">
        <v>24016</v>
      </c>
      <c r="AM514" s="138">
        <v>0</v>
      </c>
      <c r="AN514" s="21">
        <v>1</v>
      </c>
      <c r="AO514" s="21">
        <v>1</v>
      </c>
      <c r="AP514" s="138">
        <v>0</v>
      </c>
      <c r="AQ514" s="156">
        <v>18000</v>
      </c>
      <c r="AR514" s="139">
        <v>0</v>
      </c>
      <c r="AS514" s="138">
        <v>0</v>
      </c>
      <c r="AT514" s="138">
        <v>0</v>
      </c>
      <c r="AU514" s="138">
        <v>0</v>
      </c>
      <c r="AV514" s="138">
        <v>1</v>
      </c>
      <c r="AW514" s="138">
        <v>1</v>
      </c>
      <c r="AX514" s="21">
        <v>0</v>
      </c>
    </row>
    <row r="515" spans="1:255" s="26" customFormat="1" ht="13.2">
      <c r="A515" s="8">
        <v>24022</v>
      </c>
      <c r="B515" s="138" t="s">
        <v>894</v>
      </c>
      <c r="C515" s="159" t="s">
        <v>895</v>
      </c>
      <c r="D515" s="8">
        <v>1500</v>
      </c>
      <c r="E515" s="8">
        <v>5</v>
      </c>
      <c r="F515" s="8">
        <v>0</v>
      </c>
      <c r="G515" s="8">
        <v>1</v>
      </c>
      <c r="H515" s="8">
        <v>1</v>
      </c>
      <c r="I515" s="8">
        <v>0</v>
      </c>
      <c r="J515" s="8">
        <v>100000</v>
      </c>
      <c r="K515" s="8">
        <v>0</v>
      </c>
      <c r="L515" s="8">
        <v>100000</v>
      </c>
      <c r="M515" s="8">
        <v>1</v>
      </c>
      <c r="N515" s="138">
        <v>1</v>
      </c>
      <c r="O515" s="138">
        <v>0</v>
      </c>
      <c r="P515" s="138">
        <v>0</v>
      </c>
      <c r="Q515" s="138">
        <v>0</v>
      </c>
      <c r="R515" s="138">
        <v>0</v>
      </c>
      <c r="S515" s="138">
        <v>0</v>
      </c>
      <c r="T515" s="138">
        <v>0</v>
      </c>
      <c r="U515" s="138">
        <v>5</v>
      </c>
      <c r="V515" s="21">
        <v>2</v>
      </c>
      <c r="W515" s="138">
        <v>1</v>
      </c>
      <c r="X515" s="138">
        <v>0</v>
      </c>
      <c r="Y515" s="138">
        <v>3</v>
      </c>
      <c r="Z515" s="21">
        <v>2118</v>
      </c>
      <c r="AA515" s="138">
        <v>0</v>
      </c>
      <c r="AB515" s="138">
        <v>0</v>
      </c>
      <c r="AC515" s="138">
        <v>0</v>
      </c>
      <c r="AD515" s="138">
        <v>0</v>
      </c>
      <c r="AE515" s="138" t="s">
        <v>69</v>
      </c>
      <c r="AF515" s="138" t="s">
        <v>881</v>
      </c>
      <c r="AG515" s="8">
        <v>0</v>
      </c>
      <c r="AH515" s="138">
        <v>24016</v>
      </c>
      <c r="AI515" s="138">
        <v>0</v>
      </c>
      <c r="AJ515" s="138">
        <v>1</v>
      </c>
      <c r="AK515" s="138"/>
      <c r="AL515" s="138">
        <v>24016</v>
      </c>
      <c r="AM515" s="138">
        <v>0</v>
      </c>
      <c r="AN515" s="21">
        <v>1</v>
      </c>
      <c r="AO515" s="21">
        <v>1</v>
      </c>
      <c r="AP515" s="138">
        <v>0</v>
      </c>
      <c r="AQ515" s="156">
        <v>18000</v>
      </c>
      <c r="AR515" s="139">
        <v>0</v>
      </c>
      <c r="AS515" s="138">
        <v>0</v>
      </c>
      <c r="AT515" s="138">
        <v>0</v>
      </c>
      <c r="AU515" s="138">
        <v>0</v>
      </c>
      <c r="AV515" s="138">
        <v>1</v>
      </c>
      <c r="AW515" s="138">
        <v>1</v>
      </c>
      <c r="AX515" s="21">
        <v>0</v>
      </c>
    </row>
    <row r="516" spans="1:255" s="26" customFormat="1" ht="13.2">
      <c r="A516" s="8">
        <v>24023</v>
      </c>
      <c r="B516" s="138" t="s">
        <v>896</v>
      </c>
      <c r="C516" s="159" t="s">
        <v>897</v>
      </c>
      <c r="D516" s="8">
        <v>1500</v>
      </c>
      <c r="E516" s="8">
        <v>3</v>
      </c>
      <c r="F516" s="8">
        <v>0</v>
      </c>
      <c r="G516" s="8">
        <v>1</v>
      </c>
      <c r="H516" s="8">
        <v>1</v>
      </c>
      <c r="I516" s="8">
        <v>0</v>
      </c>
      <c r="J516" s="8">
        <v>100000</v>
      </c>
      <c r="K516" s="8">
        <v>0</v>
      </c>
      <c r="L516" s="8">
        <v>100000</v>
      </c>
      <c r="M516" s="8">
        <v>1</v>
      </c>
      <c r="N516" s="138">
        <v>1</v>
      </c>
      <c r="O516" s="138">
        <v>0</v>
      </c>
      <c r="P516" s="138">
        <v>0</v>
      </c>
      <c r="Q516" s="138">
        <v>0</v>
      </c>
      <c r="R516" s="138">
        <v>0</v>
      </c>
      <c r="S516" s="138">
        <v>0</v>
      </c>
      <c r="T516" s="138">
        <v>0</v>
      </c>
      <c r="U516" s="138">
        <v>5</v>
      </c>
      <c r="V516" s="21">
        <v>2</v>
      </c>
      <c r="W516" s="138">
        <v>1</v>
      </c>
      <c r="X516" s="138">
        <v>0</v>
      </c>
      <c r="Y516" s="138">
        <v>3</v>
      </c>
      <c r="Z516" s="21">
        <v>2119</v>
      </c>
      <c r="AA516" s="138">
        <v>0</v>
      </c>
      <c r="AB516" s="138">
        <v>0</v>
      </c>
      <c r="AC516" s="138">
        <v>0</v>
      </c>
      <c r="AD516" s="138">
        <v>0</v>
      </c>
      <c r="AE516" s="138" t="s">
        <v>69</v>
      </c>
      <c r="AF516" s="138" t="s">
        <v>881</v>
      </c>
      <c r="AG516" s="8">
        <v>0</v>
      </c>
      <c r="AH516" s="138">
        <v>24014</v>
      </c>
      <c r="AI516" s="138">
        <v>0</v>
      </c>
      <c r="AJ516" s="138">
        <v>1</v>
      </c>
      <c r="AK516" s="138"/>
      <c r="AL516" s="138">
        <v>24014</v>
      </c>
      <c r="AM516" s="138">
        <v>0</v>
      </c>
      <c r="AN516" s="21">
        <v>1</v>
      </c>
      <c r="AO516" s="21">
        <v>1</v>
      </c>
      <c r="AP516" s="138">
        <v>0</v>
      </c>
      <c r="AQ516" s="156">
        <v>18000</v>
      </c>
      <c r="AR516" s="139">
        <v>0</v>
      </c>
      <c r="AS516" s="138">
        <v>0</v>
      </c>
      <c r="AT516" s="138">
        <v>0</v>
      </c>
      <c r="AU516" s="138">
        <v>0</v>
      </c>
      <c r="AV516" s="138">
        <v>0</v>
      </c>
      <c r="AW516" s="138">
        <v>1</v>
      </c>
      <c r="AX516" s="21">
        <v>0</v>
      </c>
    </row>
    <row r="517" spans="1:255" s="26" customFormat="1" ht="13.2">
      <c r="A517" s="8">
        <v>24024</v>
      </c>
      <c r="B517" s="138" t="s">
        <v>898</v>
      </c>
      <c r="C517" s="159" t="s">
        <v>899</v>
      </c>
      <c r="D517" s="8">
        <v>1500</v>
      </c>
      <c r="E517" s="8">
        <v>3</v>
      </c>
      <c r="F517" s="8">
        <v>0</v>
      </c>
      <c r="G517" s="8">
        <v>1</v>
      </c>
      <c r="H517" s="8">
        <v>1</v>
      </c>
      <c r="I517" s="8">
        <v>0</v>
      </c>
      <c r="J517" s="8">
        <v>100000</v>
      </c>
      <c r="K517" s="8">
        <v>0</v>
      </c>
      <c r="L517" s="8">
        <v>100000</v>
      </c>
      <c r="M517" s="8">
        <v>1</v>
      </c>
      <c r="N517" s="138">
        <v>1</v>
      </c>
      <c r="O517" s="138">
        <v>0</v>
      </c>
      <c r="P517" s="138">
        <v>0</v>
      </c>
      <c r="Q517" s="138">
        <v>0</v>
      </c>
      <c r="R517" s="138">
        <v>0</v>
      </c>
      <c r="S517" s="138">
        <v>0</v>
      </c>
      <c r="T517" s="138">
        <v>0</v>
      </c>
      <c r="U517" s="138">
        <v>5</v>
      </c>
      <c r="V517" s="21">
        <v>2</v>
      </c>
      <c r="W517" s="138">
        <v>1</v>
      </c>
      <c r="X517" s="138">
        <v>0</v>
      </c>
      <c r="Y517" s="138">
        <v>3</v>
      </c>
      <c r="Z517" s="21">
        <v>2120</v>
      </c>
      <c r="AA517" s="138">
        <v>0</v>
      </c>
      <c r="AB517" s="138">
        <v>0</v>
      </c>
      <c r="AC517" s="138">
        <v>0</v>
      </c>
      <c r="AD517" s="138">
        <v>0</v>
      </c>
      <c r="AE517" s="138" t="s">
        <v>69</v>
      </c>
      <c r="AF517" s="138" t="s">
        <v>881</v>
      </c>
      <c r="AG517" s="8">
        <v>0</v>
      </c>
      <c r="AH517" s="138">
        <v>24014</v>
      </c>
      <c r="AI517" s="138">
        <v>0</v>
      </c>
      <c r="AJ517" s="138">
        <v>1</v>
      </c>
      <c r="AK517" s="138"/>
      <c r="AL517" s="138">
        <v>24014</v>
      </c>
      <c r="AM517" s="138">
        <v>0</v>
      </c>
      <c r="AN517" s="21">
        <v>1</v>
      </c>
      <c r="AO517" s="21">
        <v>1</v>
      </c>
      <c r="AP517" s="138">
        <v>0</v>
      </c>
      <c r="AQ517" s="156">
        <v>18000</v>
      </c>
      <c r="AR517" s="139">
        <v>0</v>
      </c>
      <c r="AS517" s="138">
        <v>0</v>
      </c>
      <c r="AT517" s="138">
        <v>0</v>
      </c>
      <c r="AU517" s="138">
        <v>0</v>
      </c>
      <c r="AV517" s="138">
        <v>0</v>
      </c>
      <c r="AW517" s="138">
        <v>1</v>
      </c>
      <c r="AX517" s="21">
        <v>0</v>
      </c>
    </row>
    <row r="518" spans="1:255" s="26" customFormat="1" ht="13.2">
      <c r="A518" s="8">
        <v>24025</v>
      </c>
      <c r="B518" s="138" t="s">
        <v>900</v>
      </c>
      <c r="C518" s="159" t="s">
        <v>901</v>
      </c>
      <c r="D518" s="8">
        <v>1500</v>
      </c>
      <c r="E518" s="8">
        <v>3</v>
      </c>
      <c r="F518" s="8">
        <v>0</v>
      </c>
      <c r="G518" s="8">
        <v>1</v>
      </c>
      <c r="H518" s="8">
        <v>1</v>
      </c>
      <c r="I518" s="8">
        <v>0</v>
      </c>
      <c r="J518" s="8">
        <v>100000</v>
      </c>
      <c r="K518" s="8">
        <v>0</v>
      </c>
      <c r="L518" s="8">
        <v>100000</v>
      </c>
      <c r="M518" s="8">
        <v>1</v>
      </c>
      <c r="N518" s="138">
        <v>1</v>
      </c>
      <c r="O518" s="138">
        <v>0</v>
      </c>
      <c r="P518" s="138">
        <v>0</v>
      </c>
      <c r="Q518" s="138">
        <v>0</v>
      </c>
      <c r="R518" s="138">
        <v>0</v>
      </c>
      <c r="S518" s="138">
        <v>0</v>
      </c>
      <c r="T518" s="138">
        <v>0</v>
      </c>
      <c r="U518" s="138">
        <v>5</v>
      </c>
      <c r="V518" s="21">
        <v>2</v>
      </c>
      <c r="W518" s="138">
        <v>1</v>
      </c>
      <c r="X518" s="138">
        <v>0</v>
      </c>
      <c r="Y518" s="138">
        <v>3</v>
      </c>
      <c r="Z518" s="21">
        <v>2121</v>
      </c>
      <c r="AA518" s="138">
        <v>0</v>
      </c>
      <c r="AB518" s="138">
        <v>0</v>
      </c>
      <c r="AC518" s="138">
        <v>0</v>
      </c>
      <c r="AD518" s="138">
        <v>0</v>
      </c>
      <c r="AE518" s="138" t="s">
        <v>69</v>
      </c>
      <c r="AF518" s="138" t="s">
        <v>881</v>
      </c>
      <c r="AG518" s="8">
        <v>0</v>
      </c>
      <c r="AH518" s="138">
        <v>24014</v>
      </c>
      <c r="AI518" s="138">
        <v>0</v>
      </c>
      <c r="AJ518" s="138">
        <v>1</v>
      </c>
      <c r="AK518" s="138"/>
      <c r="AL518" s="138">
        <v>24014</v>
      </c>
      <c r="AM518" s="138">
        <v>0</v>
      </c>
      <c r="AN518" s="21">
        <v>1</v>
      </c>
      <c r="AO518" s="21">
        <v>1</v>
      </c>
      <c r="AP518" s="138">
        <v>0</v>
      </c>
      <c r="AQ518" s="156">
        <v>18000</v>
      </c>
      <c r="AR518" s="139">
        <v>0</v>
      </c>
      <c r="AS518" s="138">
        <v>0</v>
      </c>
      <c r="AT518" s="138">
        <v>0</v>
      </c>
      <c r="AU518" s="138">
        <v>0</v>
      </c>
      <c r="AV518" s="138">
        <v>0</v>
      </c>
      <c r="AW518" s="138">
        <v>1</v>
      </c>
      <c r="AX518" s="21">
        <v>0</v>
      </c>
    </row>
    <row r="519" spans="1:255" s="26" customFormat="1">
      <c r="A519" s="8">
        <v>24026</v>
      </c>
      <c r="B519" s="65" t="s">
        <v>902</v>
      </c>
      <c r="C519" s="164" t="s">
        <v>903</v>
      </c>
      <c r="D519" s="83">
        <v>503</v>
      </c>
      <c r="E519" s="83">
        <v>3</v>
      </c>
      <c r="F519" s="83">
        <v>0</v>
      </c>
      <c r="G519" s="83">
        <v>1</v>
      </c>
      <c r="H519" s="83">
        <v>1</v>
      </c>
      <c r="I519" s="83">
        <v>1</v>
      </c>
      <c r="J519" s="83">
        <v>100000</v>
      </c>
      <c r="K519" s="83">
        <v>0</v>
      </c>
      <c r="L519" s="83">
        <v>100000</v>
      </c>
      <c r="M519" s="83">
        <v>1</v>
      </c>
      <c r="N519" s="83">
        <v>1</v>
      </c>
      <c r="O519" s="83">
        <v>0</v>
      </c>
      <c r="P519" s="83">
        <v>0</v>
      </c>
      <c r="Q519" s="83">
        <v>0</v>
      </c>
      <c r="R519" s="83">
        <v>0</v>
      </c>
      <c r="S519" s="83">
        <v>0</v>
      </c>
      <c r="T519" s="83">
        <v>0</v>
      </c>
      <c r="U519" s="83">
        <v>5</v>
      </c>
      <c r="V519" s="85">
        <v>2</v>
      </c>
      <c r="W519" s="83">
        <v>1</v>
      </c>
      <c r="X519" s="83">
        <v>0</v>
      </c>
      <c r="Y519" s="83">
        <v>45</v>
      </c>
      <c r="Z519" s="83">
        <v>0</v>
      </c>
      <c r="AA519" s="83">
        <v>0</v>
      </c>
      <c r="AB519" s="83">
        <v>0</v>
      </c>
      <c r="AC519" s="83">
        <v>0</v>
      </c>
      <c r="AD519" s="83">
        <v>0</v>
      </c>
      <c r="AE519" s="86" t="s">
        <v>69</v>
      </c>
      <c r="AF519" s="86" t="s">
        <v>210</v>
      </c>
      <c r="AG519" s="83">
        <v>0</v>
      </c>
      <c r="AH519" s="146">
        <v>24026</v>
      </c>
      <c r="AI519" s="83">
        <v>0</v>
      </c>
      <c r="AJ519" s="83">
        <v>1</v>
      </c>
      <c r="AK519" s="83"/>
      <c r="AL519" s="146">
        <v>24026</v>
      </c>
      <c r="AM519" s="86">
        <v>0</v>
      </c>
      <c r="AN519" s="144">
        <v>1</v>
      </c>
      <c r="AO519" s="144">
        <v>1</v>
      </c>
      <c r="AP519" s="86">
        <v>0</v>
      </c>
      <c r="AQ519" s="86">
        <v>3000</v>
      </c>
      <c r="AR519" s="139">
        <v>0</v>
      </c>
      <c r="AS519" s="86">
        <v>37</v>
      </c>
      <c r="AT519" s="86">
        <v>1</v>
      </c>
      <c r="AU519" s="86">
        <v>0</v>
      </c>
      <c r="AV519" s="86">
        <v>0</v>
      </c>
      <c r="AW519" s="82">
        <v>0</v>
      </c>
      <c r="AX519" s="21">
        <v>1</v>
      </c>
    </row>
    <row r="520" spans="1:255" s="26" customFormat="1">
      <c r="A520" s="8">
        <v>24027</v>
      </c>
      <c r="B520" s="165" t="s">
        <v>904</v>
      </c>
      <c r="C520" s="163" t="s">
        <v>905</v>
      </c>
      <c r="D520" s="8">
        <v>1500</v>
      </c>
      <c r="E520" s="8">
        <v>5</v>
      </c>
      <c r="F520" s="8">
        <v>0</v>
      </c>
      <c r="G520" s="8">
        <v>1</v>
      </c>
      <c r="H520" s="8">
        <v>1</v>
      </c>
      <c r="I520" s="8">
        <v>0</v>
      </c>
      <c r="J520" s="8">
        <v>100000</v>
      </c>
      <c r="K520" s="8">
        <v>0</v>
      </c>
      <c r="L520" s="8">
        <v>100000</v>
      </c>
      <c r="M520" s="8">
        <v>1</v>
      </c>
      <c r="N520" s="138">
        <v>1</v>
      </c>
      <c r="O520" s="138">
        <v>0</v>
      </c>
      <c r="P520" s="138">
        <v>0</v>
      </c>
      <c r="Q520" s="138">
        <v>0</v>
      </c>
      <c r="R520" s="138">
        <v>0</v>
      </c>
      <c r="S520" s="138">
        <v>0</v>
      </c>
      <c r="T520" s="138">
        <v>0</v>
      </c>
      <c r="U520" s="138">
        <v>5</v>
      </c>
      <c r="V520" s="21">
        <v>2</v>
      </c>
      <c r="W520" s="138">
        <v>1</v>
      </c>
      <c r="X520" s="138">
        <v>0</v>
      </c>
      <c r="Y520" s="138">
        <v>3</v>
      </c>
      <c r="Z520" s="165">
        <v>2122</v>
      </c>
      <c r="AA520" s="138">
        <v>0</v>
      </c>
      <c r="AB520" s="138">
        <v>0</v>
      </c>
      <c r="AC520" s="138">
        <v>0</v>
      </c>
      <c r="AD520" s="138">
        <v>0</v>
      </c>
      <c r="AE520" s="138" t="s">
        <v>69</v>
      </c>
      <c r="AF520" s="86" t="s">
        <v>210</v>
      </c>
      <c r="AG520" s="8">
        <v>0</v>
      </c>
      <c r="AH520" s="8">
        <v>24027</v>
      </c>
      <c r="AI520" s="138">
        <v>0</v>
      </c>
      <c r="AJ520" s="138">
        <v>1</v>
      </c>
      <c r="AK520" s="138"/>
      <c r="AL520" s="8">
        <v>24027</v>
      </c>
      <c r="AM520" s="138">
        <v>0</v>
      </c>
      <c r="AN520" s="21">
        <v>1</v>
      </c>
      <c r="AO520" s="21">
        <v>1</v>
      </c>
      <c r="AP520" s="138">
        <v>0</v>
      </c>
      <c r="AQ520" s="156">
        <v>18000</v>
      </c>
      <c r="AR520" s="139">
        <v>0</v>
      </c>
      <c r="AS520" s="138">
        <v>0</v>
      </c>
      <c r="AT520" s="138">
        <v>0</v>
      </c>
      <c r="AU520" s="138">
        <v>0</v>
      </c>
      <c r="AV520" s="138">
        <v>0</v>
      </c>
      <c r="AW520" s="138">
        <v>1</v>
      </c>
      <c r="AX520" s="21">
        <v>0</v>
      </c>
    </row>
    <row r="521" spans="1:255" s="26" customFormat="1">
      <c r="A521" s="8">
        <v>24028</v>
      </c>
      <c r="B521" s="165" t="s">
        <v>906</v>
      </c>
      <c r="C521" s="163" t="s">
        <v>907</v>
      </c>
      <c r="D521" s="8">
        <v>1500</v>
      </c>
      <c r="E521" s="8">
        <v>5</v>
      </c>
      <c r="F521" s="8">
        <v>0</v>
      </c>
      <c r="G521" s="8">
        <v>1</v>
      </c>
      <c r="H521" s="8">
        <v>1</v>
      </c>
      <c r="I521" s="8">
        <v>0</v>
      </c>
      <c r="J521" s="8">
        <v>100000</v>
      </c>
      <c r="K521" s="8">
        <v>0</v>
      </c>
      <c r="L521" s="8">
        <v>100000</v>
      </c>
      <c r="M521" s="8">
        <v>1</v>
      </c>
      <c r="N521" s="138">
        <v>1</v>
      </c>
      <c r="O521" s="138">
        <v>0</v>
      </c>
      <c r="P521" s="138">
        <v>0</v>
      </c>
      <c r="Q521" s="138">
        <v>0</v>
      </c>
      <c r="R521" s="138">
        <v>0</v>
      </c>
      <c r="S521" s="138">
        <v>0</v>
      </c>
      <c r="T521" s="138">
        <v>0</v>
      </c>
      <c r="U521" s="138">
        <v>5</v>
      </c>
      <c r="V521" s="21">
        <v>2</v>
      </c>
      <c r="W521" s="138">
        <v>1</v>
      </c>
      <c r="X521" s="138">
        <v>0</v>
      </c>
      <c r="Y521" s="138">
        <v>3</v>
      </c>
      <c r="Z521" s="165">
        <v>2123</v>
      </c>
      <c r="AA521" s="138">
        <v>0</v>
      </c>
      <c r="AB521" s="138">
        <v>0</v>
      </c>
      <c r="AC521" s="138">
        <v>0</v>
      </c>
      <c r="AD521" s="138">
        <v>0</v>
      </c>
      <c r="AE521" s="138" t="s">
        <v>69</v>
      </c>
      <c r="AF521" s="86" t="s">
        <v>210</v>
      </c>
      <c r="AG521" s="8">
        <v>0</v>
      </c>
      <c r="AH521" s="8">
        <v>24028</v>
      </c>
      <c r="AI521" s="138">
        <v>0</v>
      </c>
      <c r="AJ521" s="138">
        <v>1</v>
      </c>
      <c r="AK521" s="138"/>
      <c r="AL521" s="8">
        <v>24028</v>
      </c>
      <c r="AM521" s="138">
        <v>0</v>
      </c>
      <c r="AN521" s="21">
        <v>1</v>
      </c>
      <c r="AO521" s="21">
        <v>1</v>
      </c>
      <c r="AP521" s="138">
        <v>0</v>
      </c>
      <c r="AQ521" s="156">
        <v>18000</v>
      </c>
      <c r="AR521" s="139">
        <v>0</v>
      </c>
      <c r="AS521" s="138">
        <v>0</v>
      </c>
      <c r="AT521" s="138">
        <v>0</v>
      </c>
      <c r="AU521" s="138">
        <v>0</v>
      </c>
      <c r="AV521" s="138">
        <v>0</v>
      </c>
      <c r="AW521" s="138">
        <v>1</v>
      </c>
      <c r="AX521" s="21">
        <v>0</v>
      </c>
    </row>
    <row r="522" spans="1:255" s="26" customFormat="1">
      <c r="A522" s="8">
        <v>24029</v>
      </c>
      <c r="B522" s="165" t="s">
        <v>908</v>
      </c>
      <c r="C522" s="163" t="s">
        <v>909</v>
      </c>
      <c r="D522" s="8">
        <v>1500</v>
      </c>
      <c r="E522" s="8">
        <v>5</v>
      </c>
      <c r="F522" s="8">
        <v>0</v>
      </c>
      <c r="G522" s="8">
        <v>1</v>
      </c>
      <c r="H522" s="8">
        <v>1</v>
      </c>
      <c r="I522" s="8">
        <v>0</v>
      </c>
      <c r="J522" s="8">
        <v>100000</v>
      </c>
      <c r="K522" s="8">
        <v>0</v>
      </c>
      <c r="L522" s="8">
        <v>100000</v>
      </c>
      <c r="M522" s="8">
        <v>1</v>
      </c>
      <c r="N522" s="138">
        <v>1</v>
      </c>
      <c r="O522" s="138">
        <v>0</v>
      </c>
      <c r="P522" s="138">
        <v>0</v>
      </c>
      <c r="Q522" s="138">
        <v>0</v>
      </c>
      <c r="R522" s="138">
        <v>0</v>
      </c>
      <c r="S522" s="138">
        <v>0</v>
      </c>
      <c r="T522" s="138">
        <v>0</v>
      </c>
      <c r="U522" s="138">
        <v>5</v>
      </c>
      <c r="V522" s="21">
        <v>2</v>
      </c>
      <c r="W522" s="138">
        <v>1</v>
      </c>
      <c r="X522" s="138">
        <v>0</v>
      </c>
      <c r="Y522" s="138">
        <v>3</v>
      </c>
      <c r="Z522" s="165">
        <v>2124</v>
      </c>
      <c r="AA522" s="138">
        <v>0</v>
      </c>
      <c r="AB522" s="138">
        <v>0</v>
      </c>
      <c r="AC522" s="138">
        <v>0</v>
      </c>
      <c r="AD522" s="138">
        <v>0</v>
      </c>
      <c r="AE522" s="138" t="s">
        <v>69</v>
      </c>
      <c r="AF522" s="86" t="s">
        <v>210</v>
      </c>
      <c r="AG522" s="8">
        <v>0</v>
      </c>
      <c r="AH522" s="8">
        <v>24029</v>
      </c>
      <c r="AI522" s="138">
        <v>0</v>
      </c>
      <c r="AJ522" s="138">
        <v>1</v>
      </c>
      <c r="AK522" s="138"/>
      <c r="AL522" s="8">
        <v>24029</v>
      </c>
      <c r="AM522" s="138">
        <v>0</v>
      </c>
      <c r="AN522" s="21">
        <v>1</v>
      </c>
      <c r="AO522" s="21">
        <v>1</v>
      </c>
      <c r="AP522" s="138">
        <v>0</v>
      </c>
      <c r="AQ522" s="156">
        <v>18000</v>
      </c>
      <c r="AR522" s="139">
        <v>0</v>
      </c>
      <c r="AS522" s="138">
        <v>0</v>
      </c>
      <c r="AT522" s="138">
        <v>0</v>
      </c>
      <c r="AU522" s="138">
        <v>0</v>
      </c>
      <c r="AV522" s="138">
        <v>0</v>
      </c>
      <c r="AW522" s="138">
        <v>1</v>
      </c>
      <c r="AX522" s="21">
        <v>0</v>
      </c>
    </row>
    <row r="523" spans="1:255" s="26" customFormat="1">
      <c r="A523" s="8">
        <v>24030</v>
      </c>
      <c r="B523" s="165" t="s">
        <v>910</v>
      </c>
      <c r="C523" s="163" t="s">
        <v>911</v>
      </c>
      <c r="D523" s="8">
        <v>1500</v>
      </c>
      <c r="E523" s="8">
        <v>5</v>
      </c>
      <c r="F523" s="8">
        <v>0</v>
      </c>
      <c r="G523" s="8">
        <v>1</v>
      </c>
      <c r="H523" s="8">
        <v>1</v>
      </c>
      <c r="I523" s="8">
        <v>0</v>
      </c>
      <c r="J523" s="8">
        <v>100000</v>
      </c>
      <c r="K523" s="8">
        <v>0</v>
      </c>
      <c r="L523" s="8">
        <v>100000</v>
      </c>
      <c r="M523" s="8">
        <v>1</v>
      </c>
      <c r="N523" s="138">
        <v>1</v>
      </c>
      <c r="O523" s="138">
        <v>0</v>
      </c>
      <c r="P523" s="138">
        <v>0</v>
      </c>
      <c r="Q523" s="138">
        <v>0</v>
      </c>
      <c r="R523" s="138">
        <v>0</v>
      </c>
      <c r="S523" s="138">
        <v>0</v>
      </c>
      <c r="T523" s="138">
        <v>0</v>
      </c>
      <c r="U523" s="138">
        <v>5</v>
      </c>
      <c r="V523" s="21">
        <v>2</v>
      </c>
      <c r="W523" s="138">
        <v>1</v>
      </c>
      <c r="X523" s="138">
        <v>0</v>
      </c>
      <c r="Y523" s="138">
        <v>3</v>
      </c>
      <c r="Z523" s="165">
        <v>2125</v>
      </c>
      <c r="AA523" s="138">
        <v>0</v>
      </c>
      <c r="AB523" s="138">
        <v>0</v>
      </c>
      <c r="AC523" s="138">
        <v>0</v>
      </c>
      <c r="AD523" s="138">
        <v>0</v>
      </c>
      <c r="AE523" s="138" t="s">
        <v>69</v>
      </c>
      <c r="AF523" s="86" t="s">
        <v>210</v>
      </c>
      <c r="AG523" s="8">
        <v>0</v>
      </c>
      <c r="AH523" s="8">
        <v>24030</v>
      </c>
      <c r="AI523" s="138">
        <v>0</v>
      </c>
      <c r="AJ523" s="138">
        <v>1</v>
      </c>
      <c r="AK523" s="138"/>
      <c r="AL523" s="8">
        <v>24030</v>
      </c>
      <c r="AM523" s="138">
        <v>0</v>
      </c>
      <c r="AN523" s="21">
        <v>1</v>
      </c>
      <c r="AO523" s="21">
        <v>1</v>
      </c>
      <c r="AP523" s="138">
        <v>0</v>
      </c>
      <c r="AQ523" s="156">
        <v>18000</v>
      </c>
      <c r="AR523" s="139">
        <v>0</v>
      </c>
      <c r="AS523" s="138">
        <v>0</v>
      </c>
      <c r="AT523" s="138">
        <v>0</v>
      </c>
      <c r="AU523" s="138">
        <v>0</v>
      </c>
      <c r="AV523" s="138">
        <v>0</v>
      </c>
      <c r="AW523" s="138">
        <v>1</v>
      </c>
      <c r="AX523" s="21">
        <v>0</v>
      </c>
    </row>
    <row r="524" spans="1:255" s="26" customFormat="1">
      <c r="A524" s="8">
        <v>24031</v>
      </c>
      <c r="B524" s="165" t="s">
        <v>912</v>
      </c>
      <c r="C524" s="163" t="s">
        <v>913</v>
      </c>
      <c r="D524" s="8">
        <v>1500</v>
      </c>
      <c r="E524" s="8">
        <v>5</v>
      </c>
      <c r="F524" s="8">
        <v>0</v>
      </c>
      <c r="G524" s="8">
        <v>1</v>
      </c>
      <c r="H524" s="8">
        <v>1</v>
      </c>
      <c r="I524" s="8">
        <v>0</v>
      </c>
      <c r="J524" s="8">
        <v>100000</v>
      </c>
      <c r="K524" s="8">
        <v>0</v>
      </c>
      <c r="L524" s="8">
        <v>100000</v>
      </c>
      <c r="M524" s="8">
        <v>1</v>
      </c>
      <c r="N524" s="138">
        <v>1</v>
      </c>
      <c r="O524" s="138">
        <v>0</v>
      </c>
      <c r="P524" s="138">
        <v>0</v>
      </c>
      <c r="Q524" s="138">
        <v>0</v>
      </c>
      <c r="R524" s="138">
        <v>0</v>
      </c>
      <c r="S524" s="138">
        <v>0</v>
      </c>
      <c r="T524" s="138">
        <v>0</v>
      </c>
      <c r="U524" s="138">
        <v>5</v>
      </c>
      <c r="V524" s="21">
        <v>2</v>
      </c>
      <c r="W524" s="138">
        <v>1</v>
      </c>
      <c r="X524" s="138">
        <v>0</v>
      </c>
      <c r="Y524" s="138">
        <v>3</v>
      </c>
      <c r="Z524" s="165">
        <v>2126</v>
      </c>
      <c r="AA524" s="138">
        <v>0</v>
      </c>
      <c r="AB524" s="138">
        <v>0</v>
      </c>
      <c r="AC524" s="138">
        <v>0</v>
      </c>
      <c r="AD524" s="138">
        <v>0</v>
      </c>
      <c r="AE524" s="138" t="s">
        <v>69</v>
      </c>
      <c r="AF524" s="86" t="s">
        <v>210</v>
      </c>
      <c r="AG524" s="8">
        <v>0</v>
      </c>
      <c r="AH524" s="8">
        <v>24031</v>
      </c>
      <c r="AI524" s="138">
        <v>0</v>
      </c>
      <c r="AJ524" s="138">
        <v>1</v>
      </c>
      <c r="AK524" s="138"/>
      <c r="AL524" s="8">
        <v>24031</v>
      </c>
      <c r="AM524" s="138">
        <v>0</v>
      </c>
      <c r="AN524" s="21">
        <v>1</v>
      </c>
      <c r="AO524" s="21">
        <v>1</v>
      </c>
      <c r="AP524" s="138">
        <v>0</v>
      </c>
      <c r="AQ524" s="156">
        <v>18000</v>
      </c>
      <c r="AR524" s="139">
        <v>0</v>
      </c>
      <c r="AS524" s="138">
        <v>0</v>
      </c>
      <c r="AT524" s="138">
        <v>0</v>
      </c>
      <c r="AU524" s="138">
        <v>0</v>
      </c>
      <c r="AV524" s="138">
        <v>0</v>
      </c>
      <c r="AW524" s="138">
        <v>1</v>
      </c>
      <c r="AX524" s="21">
        <v>0</v>
      </c>
    </row>
    <row r="525" spans="1:255" s="26" customFormat="1">
      <c r="A525" s="8">
        <v>24032</v>
      </c>
      <c r="B525" s="165" t="s">
        <v>914</v>
      </c>
      <c r="C525" s="163" t="s">
        <v>915</v>
      </c>
      <c r="D525" s="8">
        <v>1500</v>
      </c>
      <c r="E525" s="8">
        <v>5</v>
      </c>
      <c r="F525" s="8">
        <v>0</v>
      </c>
      <c r="G525" s="8">
        <v>1</v>
      </c>
      <c r="H525" s="8">
        <v>1</v>
      </c>
      <c r="I525" s="8">
        <v>0</v>
      </c>
      <c r="J525" s="8">
        <v>100000</v>
      </c>
      <c r="K525" s="8">
        <v>0</v>
      </c>
      <c r="L525" s="8">
        <v>100000</v>
      </c>
      <c r="M525" s="8">
        <v>1</v>
      </c>
      <c r="N525" s="138">
        <v>1</v>
      </c>
      <c r="O525" s="138">
        <v>0</v>
      </c>
      <c r="P525" s="138">
        <v>0</v>
      </c>
      <c r="Q525" s="138">
        <v>0</v>
      </c>
      <c r="R525" s="138">
        <v>0</v>
      </c>
      <c r="S525" s="138">
        <v>0</v>
      </c>
      <c r="T525" s="138">
        <v>0</v>
      </c>
      <c r="U525" s="138">
        <v>5</v>
      </c>
      <c r="V525" s="21">
        <v>2</v>
      </c>
      <c r="W525" s="138">
        <v>1</v>
      </c>
      <c r="X525" s="138">
        <v>0</v>
      </c>
      <c r="Y525" s="138">
        <v>3</v>
      </c>
      <c r="Z525" s="165">
        <v>2127</v>
      </c>
      <c r="AA525" s="138">
        <v>0</v>
      </c>
      <c r="AB525" s="138">
        <v>0</v>
      </c>
      <c r="AC525" s="138">
        <v>0</v>
      </c>
      <c r="AD525" s="138">
        <v>0</v>
      </c>
      <c r="AE525" s="138" t="s">
        <v>69</v>
      </c>
      <c r="AF525" s="86" t="s">
        <v>210</v>
      </c>
      <c r="AG525" s="8">
        <v>0</v>
      </c>
      <c r="AH525" s="8">
        <v>24032</v>
      </c>
      <c r="AI525" s="138">
        <v>0</v>
      </c>
      <c r="AJ525" s="138">
        <v>1</v>
      </c>
      <c r="AK525" s="138"/>
      <c r="AL525" s="8">
        <v>24032</v>
      </c>
      <c r="AM525" s="138">
        <v>0</v>
      </c>
      <c r="AN525" s="21">
        <v>1</v>
      </c>
      <c r="AO525" s="21">
        <v>1</v>
      </c>
      <c r="AP525" s="138">
        <v>0</v>
      </c>
      <c r="AQ525" s="156">
        <v>18000</v>
      </c>
      <c r="AR525" s="139">
        <v>0</v>
      </c>
      <c r="AS525" s="138">
        <v>0</v>
      </c>
      <c r="AT525" s="138">
        <v>0</v>
      </c>
      <c r="AU525" s="138">
        <v>0</v>
      </c>
      <c r="AV525" s="138">
        <v>0</v>
      </c>
      <c r="AW525" s="138">
        <v>1</v>
      </c>
      <c r="AX525" s="21">
        <v>0</v>
      </c>
    </row>
    <row r="526" spans="1:255" s="26" customFormat="1">
      <c r="A526" s="8">
        <v>24033</v>
      </c>
      <c r="B526" s="165" t="s">
        <v>916</v>
      </c>
      <c r="C526" s="163" t="s">
        <v>917</v>
      </c>
      <c r="D526" s="8">
        <v>1500</v>
      </c>
      <c r="E526" s="8">
        <v>5</v>
      </c>
      <c r="F526" s="8">
        <v>0</v>
      </c>
      <c r="G526" s="8">
        <v>1</v>
      </c>
      <c r="H526" s="8">
        <v>1</v>
      </c>
      <c r="I526" s="8">
        <v>0</v>
      </c>
      <c r="J526" s="8">
        <v>100000</v>
      </c>
      <c r="K526" s="8">
        <v>0</v>
      </c>
      <c r="L526" s="8">
        <v>100000</v>
      </c>
      <c r="M526" s="8">
        <v>1</v>
      </c>
      <c r="N526" s="138">
        <v>1</v>
      </c>
      <c r="O526" s="138">
        <v>0</v>
      </c>
      <c r="P526" s="138">
        <v>0</v>
      </c>
      <c r="Q526" s="138">
        <v>0</v>
      </c>
      <c r="R526" s="138">
        <v>0</v>
      </c>
      <c r="S526" s="138">
        <v>0</v>
      </c>
      <c r="T526" s="138">
        <v>0</v>
      </c>
      <c r="U526" s="138">
        <v>5</v>
      </c>
      <c r="V526" s="21">
        <v>2</v>
      </c>
      <c r="W526" s="138">
        <v>1</v>
      </c>
      <c r="X526" s="138">
        <v>0</v>
      </c>
      <c r="Y526" s="138">
        <v>3</v>
      </c>
      <c r="Z526" s="165">
        <v>2128</v>
      </c>
      <c r="AA526" s="138">
        <v>0</v>
      </c>
      <c r="AB526" s="138">
        <v>0</v>
      </c>
      <c r="AC526" s="138">
        <v>0</v>
      </c>
      <c r="AD526" s="138">
        <v>0</v>
      </c>
      <c r="AE526" s="138" t="s">
        <v>69</v>
      </c>
      <c r="AF526" s="86" t="s">
        <v>210</v>
      </c>
      <c r="AG526" s="8">
        <v>0</v>
      </c>
      <c r="AH526" s="8">
        <v>24033</v>
      </c>
      <c r="AI526" s="138">
        <v>0</v>
      </c>
      <c r="AJ526" s="138">
        <v>1</v>
      </c>
      <c r="AK526" s="138"/>
      <c r="AL526" s="8">
        <v>24033</v>
      </c>
      <c r="AM526" s="138">
        <v>0</v>
      </c>
      <c r="AN526" s="21">
        <v>1</v>
      </c>
      <c r="AO526" s="21">
        <v>1</v>
      </c>
      <c r="AP526" s="138">
        <v>0</v>
      </c>
      <c r="AQ526" s="156">
        <v>18000</v>
      </c>
      <c r="AR526" s="139">
        <v>0</v>
      </c>
      <c r="AS526" s="138">
        <v>0</v>
      </c>
      <c r="AT526" s="138">
        <v>0</v>
      </c>
      <c r="AU526" s="138">
        <v>0</v>
      </c>
      <c r="AV526" s="138">
        <v>0</v>
      </c>
      <c r="AW526" s="138">
        <v>1</v>
      </c>
      <c r="AX526" s="21">
        <v>0</v>
      </c>
    </row>
    <row r="527" spans="1:255" s="26" customFormat="1">
      <c r="A527" s="8">
        <v>24034</v>
      </c>
      <c r="B527" s="165" t="s">
        <v>918</v>
      </c>
      <c r="C527" s="163" t="s">
        <v>919</v>
      </c>
      <c r="D527" s="8">
        <v>1500</v>
      </c>
      <c r="E527" s="8">
        <v>5</v>
      </c>
      <c r="F527" s="8">
        <v>0</v>
      </c>
      <c r="G527" s="8">
        <v>1</v>
      </c>
      <c r="H527" s="8">
        <v>1</v>
      </c>
      <c r="I527" s="8">
        <v>0</v>
      </c>
      <c r="J527" s="8">
        <v>100000</v>
      </c>
      <c r="K527" s="8">
        <v>0</v>
      </c>
      <c r="L527" s="8">
        <v>100000</v>
      </c>
      <c r="M527" s="8">
        <v>1</v>
      </c>
      <c r="N527" s="138">
        <v>1</v>
      </c>
      <c r="O527" s="138">
        <v>0</v>
      </c>
      <c r="P527" s="138">
        <v>0</v>
      </c>
      <c r="Q527" s="138">
        <v>0</v>
      </c>
      <c r="R527" s="138">
        <v>0</v>
      </c>
      <c r="S527" s="138">
        <v>0</v>
      </c>
      <c r="T527" s="138">
        <v>0</v>
      </c>
      <c r="U527" s="138">
        <v>5</v>
      </c>
      <c r="V527" s="21">
        <v>2</v>
      </c>
      <c r="W527" s="138">
        <v>1</v>
      </c>
      <c r="X527" s="138">
        <v>0</v>
      </c>
      <c r="Y527" s="138">
        <v>3</v>
      </c>
      <c r="Z527" s="165">
        <v>2129</v>
      </c>
      <c r="AA527" s="138">
        <v>0</v>
      </c>
      <c r="AB527" s="138">
        <v>0</v>
      </c>
      <c r="AC527" s="138">
        <v>0</v>
      </c>
      <c r="AD527" s="138">
        <v>0</v>
      </c>
      <c r="AE527" s="138" t="s">
        <v>69</v>
      </c>
      <c r="AF527" s="86" t="s">
        <v>210</v>
      </c>
      <c r="AG527" s="8">
        <v>0</v>
      </c>
      <c r="AH527" s="8">
        <v>24034</v>
      </c>
      <c r="AI527" s="138">
        <v>0</v>
      </c>
      <c r="AJ527" s="138">
        <v>1</v>
      </c>
      <c r="AK527" s="138"/>
      <c r="AL527" s="8">
        <v>24034</v>
      </c>
      <c r="AM527" s="138">
        <v>0</v>
      </c>
      <c r="AN527" s="21">
        <v>1</v>
      </c>
      <c r="AO527" s="21">
        <v>1</v>
      </c>
      <c r="AP527" s="138">
        <v>0</v>
      </c>
      <c r="AQ527" s="156">
        <v>18000</v>
      </c>
      <c r="AR527" s="139">
        <v>0</v>
      </c>
      <c r="AS527" s="138">
        <v>0</v>
      </c>
      <c r="AT527" s="138">
        <v>0</v>
      </c>
      <c r="AU527" s="138">
        <v>0</v>
      </c>
      <c r="AV527" s="138">
        <v>0</v>
      </c>
      <c r="AW527" s="138">
        <v>1</v>
      </c>
      <c r="AX527" s="21">
        <v>0</v>
      </c>
    </row>
    <row r="528" spans="1:255" s="66" customFormat="1" ht="13.2">
      <c r="A528" s="8">
        <v>24035</v>
      </c>
      <c r="B528" s="8" t="s">
        <v>920</v>
      </c>
      <c r="C528" s="7" t="s">
        <v>921</v>
      </c>
      <c r="D528" s="8">
        <v>509</v>
      </c>
      <c r="E528" s="8">
        <v>5</v>
      </c>
      <c r="F528" s="8">
        <v>0</v>
      </c>
      <c r="G528" s="8">
        <v>1</v>
      </c>
      <c r="H528" s="8">
        <v>1</v>
      </c>
      <c r="I528" s="8">
        <v>1</v>
      </c>
      <c r="J528" s="8">
        <v>100000</v>
      </c>
      <c r="K528" s="8">
        <v>0</v>
      </c>
      <c r="L528" s="8">
        <v>100000</v>
      </c>
      <c r="M528" s="8">
        <v>1</v>
      </c>
      <c r="N528" s="8">
        <v>1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5</v>
      </c>
      <c r="V528" s="20">
        <v>2</v>
      </c>
      <c r="W528" s="8">
        <v>1</v>
      </c>
      <c r="X528" s="8">
        <v>0</v>
      </c>
      <c r="Y528" s="8">
        <v>86</v>
      </c>
      <c r="Z528" s="8">
        <v>6</v>
      </c>
      <c r="AA528" s="8">
        <v>0</v>
      </c>
      <c r="AB528" s="8">
        <v>0</v>
      </c>
      <c r="AC528" s="8">
        <v>0</v>
      </c>
      <c r="AD528" s="8">
        <v>0</v>
      </c>
      <c r="AE528" s="21" t="s">
        <v>69</v>
      </c>
      <c r="AF528" s="21" t="s">
        <v>210</v>
      </c>
      <c r="AG528" s="8">
        <v>0</v>
      </c>
      <c r="AH528" s="21">
        <v>24035</v>
      </c>
      <c r="AI528" s="8">
        <v>0</v>
      </c>
      <c r="AJ528" s="8">
        <v>1</v>
      </c>
      <c r="AK528" s="8"/>
      <c r="AL528" s="21">
        <v>24035</v>
      </c>
      <c r="AM528" s="21">
        <v>0</v>
      </c>
      <c r="AN528" s="21">
        <v>1</v>
      </c>
      <c r="AO528" s="21">
        <v>1</v>
      </c>
      <c r="AP528" s="21">
        <v>0</v>
      </c>
      <c r="AQ528" s="21">
        <v>6000</v>
      </c>
      <c r="AR528" s="139">
        <v>0</v>
      </c>
      <c r="AS528" s="21">
        <v>7</v>
      </c>
      <c r="AT528" s="21">
        <v>1</v>
      </c>
      <c r="AU528" s="21">
        <v>0</v>
      </c>
      <c r="AV528" s="21">
        <v>0</v>
      </c>
      <c r="AW528" s="22">
        <v>0</v>
      </c>
      <c r="AX528" s="21">
        <v>0</v>
      </c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</row>
    <row r="529" spans="1:255" s="52" customFormat="1" ht="15.6">
      <c r="A529" s="8">
        <v>24036</v>
      </c>
      <c r="B529" s="141" t="s">
        <v>922</v>
      </c>
      <c r="C529" s="157" t="s">
        <v>923</v>
      </c>
      <c r="D529" s="141">
        <v>507</v>
      </c>
      <c r="E529" s="141">
        <v>5</v>
      </c>
      <c r="F529" s="141">
        <v>0</v>
      </c>
      <c r="G529" s="141">
        <v>1</v>
      </c>
      <c r="H529" s="141">
        <v>1</v>
      </c>
      <c r="I529" s="83">
        <v>1</v>
      </c>
      <c r="J529" s="141">
        <v>100000</v>
      </c>
      <c r="K529" s="141">
        <v>0</v>
      </c>
      <c r="L529" s="141">
        <v>100000</v>
      </c>
      <c r="M529" s="141">
        <v>1</v>
      </c>
      <c r="N529" s="141">
        <v>1</v>
      </c>
      <c r="O529" s="141">
        <v>0</v>
      </c>
      <c r="P529" s="141">
        <v>0</v>
      </c>
      <c r="Q529" s="141">
        <v>0</v>
      </c>
      <c r="R529" s="141">
        <v>0</v>
      </c>
      <c r="S529" s="141">
        <v>0</v>
      </c>
      <c r="T529" s="141">
        <v>0</v>
      </c>
      <c r="U529" s="141">
        <v>5</v>
      </c>
      <c r="V529" s="143">
        <v>2</v>
      </c>
      <c r="W529" s="141">
        <v>1</v>
      </c>
      <c r="X529" s="141">
        <v>0</v>
      </c>
      <c r="Y529" s="141">
        <v>53</v>
      </c>
      <c r="Z529" s="141">
        <v>7</v>
      </c>
      <c r="AA529" s="141">
        <v>0</v>
      </c>
      <c r="AB529" s="141">
        <v>0</v>
      </c>
      <c r="AC529" s="141">
        <v>0</v>
      </c>
      <c r="AD529" s="141">
        <v>0</v>
      </c>
      <c r="AE529" s="144" t="s">
        <v>69</v>
      </c>
      <c r="AF529" s="144" t="s">
        <v>210</v>
      </c>
      <c r="AG529" s="141">
        <v>0</v>
      </c>
      <c r="AH529" s="144">
        <v>24036</v>
      </c>
      <c r="AI529" s="141">
        <v>0</v>
      </c>
      <c r="AJ529" s="141">
        <v>1</v>
      </c>
      <c r="AK529" s="141"/>
      <c r="AL529" s="144">
        <v>24036</v>
      </c>
      <c r="AM529" s="144">
        <v>0</v>
      </c>
      <c r="AN529" s="21">
        <v>1</v>
      </c>
      <c r="AO529" s="21">
        <v>1</v>
      </c>
      <c r="AP529" s="144">
        <v>0</v>
      </c>
      <c r="AQ529" s="144">
        <v>6000</v>
      </c>
      <c r="AR529" s="139">
        <v>0</v>
      </c>
      <c r="AS529" s="144">
        <v>9</v>
      </c>
      <c r="AT529" s="144">
        <v>1</v>
      </c>
      <c r="AU529" s="144">
        <v>0</v>
      </c>
      <c r="AV529" s="144">
        <v>0</v>
      </c>
      <c r="AW529" s="140">
        <v>0</v>
      </c>
      <c r="AX529" s="21">
        <v>1</v>
      </c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  <c r="DS529" s="50"/>
      <c r="DT529" s="50"/>
      <c r="DU529" s="50"/>
      <c r="DV529" s="50"/>
      <c r="DW529" s="50"/>
      <c r="DX529" s="50"/>
      <c r="DY529" s="50"/>
      <c r="DZ529" s="50"/>
      <c r="EA529" s="50"/>
      <c r="EB529" s="50"/>
      <c r="EC529" s="50"/>
      <c r="ED529" s="50"/>
      <c r="EE529" s="50"/>
      <c r="EF529" s="50"/>
      <c r="EG529" s="50"/>
      <c r="EH529" s="50"/>
      <c r="EI529" s="50"/>
      <c r="EJ529" s="50"/>
      <c r="EK529" s="50"/>
      <c r="EL529" s="50"/>
      <c r="EM529" s="50"/>
      <c r="EN529" s="50"/>
      <c r="EO529" s="50"/>
      <c r="EP529" s="50"/>
      <c r="EQ529" s="50"/>
      <c r="ER529" s="50"/>
      <c r="ES529" s="50"/>
      <c r="ET529" s="50"/>
      <c r="EU529" s="50"/>
      <c r="EV529" s="50"/>
      <c r="EW529" s="50"/>
      <c r="EX529" s="50"/>
      <c r="EY529" s="50"/>
      <c r="EZ529" s="50"/>
      <c r="FA529" s="50"/>
      <c r="FB529" s="50"/>
      <c r="FC529" s="50"/>
      <c r="FD529" s="50"/>
      <c r="FE529" s="50"/>
      <c r="FF529" s="50"/>
      <c r="FG529" s="50"/>
      <c r="FH529" s="50"/>
      <c r="FI529" s="50"/>
      <c r="FJ529" s="50"/>
      <c r="FK529" s="50"/>
      <c r="FL529" s="50"/>
      <c r="FM529" s="50"/>
      <c r="FN529" s="50"/>
      <c r="FO529" s="50"/>
      <c r="FP529" s="50"/>
      <c r="FQ529" s="50"/>
      <c r="FR529" s="50"/>
      <c r="FS529" s="50"/>
      <c r="FT529" s="50"/>
      <c r="FU529" s="50"/>
      <c r="FV529" s="50"/>
      <c r="FW529" s="50"/>
      <c r="FX529" s="50"/>
      <c r="FY529" s="50"/>
      <c r="FZ529" s="50"/>
      <c r="GA529" s="50"/>
      <c r="GB529" s="50"/>
      <c r="GC529" s="50"/>
      <c r="GD529" s="50"/>
      <c r="GE529" s="50"/>
      <c r="GF529" s="50"/>
      <c r="GG529" s="50"/>
      <c r="GH529" s="50"/>
      <c r="GI529" s="50"/>
      <c r="GJ529" s="50"/>
      <c r="GK529" s="50"/>
      <c r="GL529" s="50"/>
      <c r="GM529" s="50"/>
      <c r="GN529" s="50"/>
      <c r="GO529" s="50"/>
      <c r="GP529" s="50"/>
      <c r="GQ529" s="50"/>
      <c r="GR529" s="50"/>
      <c r="GS529" s="50"/>
      <c r="GT529" s="50"/>
      <c r="GU529" s="50"/>
      <c r="GV529" s="50"/>
      <c r="GW529" s="50"/>
      <c r="GX529" s="50"/>
      <c r="GY529" s="50"/>
      <c r="GZ529" s="50"/>
      <c r="HA529" s="50"/>
      <c r="HB529" s="50"/>
      <c r="HC529" s="50"/>
      <c r="HD529" s="50"/>
      <c r="HE529" s="50"/>
      <c r="HF529" s="50"/>
      <c r="HG529" s="50"/>
      <c r="HH529" s="50"/>
      <c r="HI529" s="50"/>
      <c r="HJ529" s="50"/>
      <c r="HK529" s="50"/>
      <c r="HL529" s="50"/>
      <c r="HM529" s="50"/>
      <c r="HN529" s="50"/>
      <c r="HO529" s="50"/>
      <c r="HP529" s="50"/>
      <c r="HQ529" s="50"/>
      <c r="HR529" s="50"/>
      <c r="HS529" s="50"/>
      <c r="HT529" s="50"/>
      <c r="HU529" s="50"/>
      <c r="HV529" s="50"/>
      <c r="HW529" s="50"/>
      <c r="HX529" s="50"/>
      <c r="HY529" s="50"/>
      <c r="HZ529" s="50"/>
      <c r="IA529" s="50"/>
      <c r="IB529" s="50"/>
      <c r="IC529" s="50"/>
      <c r="ID529" s="50"/>
      <c r="IE529" s="50"/>
      <c r="IF529" s="50"/>
      <c r="IG529" s="50"/>
      <c r="IH529" s="50"/>
      <c r="II529" s="50"/>
      <c r="IJ529" s="50"/>
      <c r="IK529" s="50"/>
      <c r="IL529" s="50"/>
      <c r="IM529" s="50"/>
      <c r="IN529" s="50"/>
      <c r="IO529" s="50"/>
      <c r="IP529" s="50"/>
      <c r="IQ529" s="50"/>
      <c r="IR529" s="50"/>
      <c r="IS529" s="50"/>
      <c r="IT529" s="50"/>
      <c r="IU529" s="50"/>
    </row>
    <row r="530" spans="1:255" s="26" customFormat="1" ht="13.2">
      <c r="A530" s="8">
        <v>24037</v>
      </c>
      <c r="B530" s="141" t="s">
        <v>924</v>
      </c>
      <c r="C530" s="7" t="s">
        <v>925</v>
      </c>
      <c r="D530" s="8">
        <v>510</v>
      </c>
      <c r="E530" s="8">
        <v>5</v>
      </c>
      <c r="F530" s="8">
        <v>0</v>
      </c>
      <c r="G530" s="8">
        <v>1</v>
      </c>
      <c r="H530" s="8">
        <v>1</v>
      </c>
      <c r="I530" s="8">
        <v>1</v>
      </c>
      <c r="J530" s="8">
        <v>100000</v>
      </c>
      <c r="K530" s="8">
        <v>0</v>
      </c>
      <c r="L530" s="8">
        <v>100000</v>
      </c>
      <c r="M530" s="8">
        <v>1</v>
      </c>
      <c r="N530" s="138">
        <v>1</v>
      </c>
      <c r="O530" s="138">
        <v>0</v>
      </c>
      <c r="P530" s="138">
        <v>0</v>
      </c>
      <c r="Q530" s="138">
        <v>0</v>
      </c>
      <c r="R530" s="138">
        <v>0</v>
      </c>
      <c r="S530" s="138">
        <v>0</v>
      </c>
      <c r="T530" s="138">
        <v>0</v>
      </c>
      <c r="U530" s="138">
        <v>5</v>
      </c>
      <c r="V530" s="21">
        <v>2</v>
      </c>
      <c r="W530" s="138">
        <v>1</v>
      </c>
      <c r="X530" s="138">
        <v>0</v>
      </c>
      <c r="Y530" s="138">
        <v>62</v>
      </c>
      <c r="Z530" s="21">
        <v>6</v>
      </c>
      <c r="AA530" s="138">
        <v>0</v>
      </c>
      <c r="AB530" s="138">
        <v>0</v>
      </c>
      <c r="AC530" s="138">
        <v>0</v>
      </c>
      <c r="AD530" s="138">
        <v>0</v>
      </c>
      <c r="AE530" s="138" t="s">
        <v>69</v>
      </c>
      <c r="AF530" s="138" t="s">
        <v>210</v>
      </c>
      <c r="AG530" s="8">
        <v>0</v>
      </c>
      <c r="AH530" s="144">
        <v>24037</v>
      </c>
      <c r="AI530" s="138">
        <v>0</v>
      </c>
      <c r="AJ530" s="138">
        <v>1</v>
      </c>
      <c r="AK530" s="138"/>
      <c r="AL530" s="144">
        <v>24037</v>
      </c>
      <c r="AM530" s="138">
        <v>0</v>
      </c>
      <c r="AN530" s="21">
        <v>1</v>
      </c>
      <c r="AO530" s="21">
        <v>1</v>
      </c>
      <c r="AP530" s="138">
        <v>0</v>
      </c>
      <c r="AQ530" s="156">
        <v>6000</v>
      </c>
      <c r="AR530" s="139">
        <v>0</v>
      </c>
      <c r="AS530" s="138">
        <v>10</v>
      </c>
      <c r="AT530" s="138">
        <v>1</v>
      </c>
      <c r="AU530" s="138">
        <v>0</v>
      </c>
      <c r="AV530" s="138">
        <v>0</v>
      </c>
      <c r="AW530" s="138">
        <v>0</v>
      </c>
      <c r="AX530" s="21">
        <v>1</v>
      </c>
    </row>
    <row r="531" spans="1:255" s="58" customFormat="1" ht="13.2">
      <c r="A531" s="8">
        <v>24038</v>
      </c>
      <c r="B531" s="83" t="s">
        <v>926</v>
      </c>
      <c r="C531" s="84" t="s">
        <v>927</v>
      </c>
      <c r="D531" s="83">
        <v>508</v>
      </c>
      <c r="E531" s="83">
        <v>5</v>
      </c>
      <c r="F531" s="83">
        <v>0</v>
      </c>
      <c r="G531" s="83">
        <v>1</v>
      </c>
      <c r="H531" s="83">
        <v>1</v>
      </c>
      <c r="I531" s="83">
        <v>1</v>
      </c>
      <c r="J531" s="83">
        <v>100000</v>
      </c>
      <c r="K531" s="83">
        <v>0</v>
      </c>
      <c r="L531" s="83">
        <v>100000</v>
      </c>
      <c r="M531" s="83">
        <v>1</v>
      </c>
      <c r="N531" s="83">
        <v>1</v>
      </c>
      <c r="O531" s="83">
        <v>0</v>
      </c>
      <c r="P531" s="83">
        <v>0</v>
      </c>
      <c r="Q531" s="83">
        <v>0</v>
      </c>
      <c r="R531" s="83">
        <v>0</v>
      </c>
      <c r="S531" s="83">
        <v>0</v>
      </c>
      <c r="T531" s="83">
        <v>0</v>
      </c>
      <c r="U531" s="83">
        <v>5</v>
      </c>
      <c r="V531" s="85">
        <v>2</v>
      </c>
      <c r="W531" s="83">
        <v>1</v>
      </c>
      <c r="X531" s="83">
        <v>0</v>
      </c>
      <c r="Y531" s="83">
        <v>61</v>
      </c>
      <c r="Z531" s="83">
        <v>6</v>
      </c>
      <c r="AA531" s="83">
        <v>0</v>
      </c>
      <c r="AB531" s="83">
        <v>0</v>
      </c>
      <c r="AC531" s="83">
        <v>0</v>
      </c>
      <c r="AD531" s="83">
        <v>0</v>
      </c>
      <c r="AE531" s="86" t="s">
        <v>69</v>
      </c>
      <c r="AF531" s="86" t="s">
        <v>210</v>
      </c>
      <c r="AG531" s="83">
        <v>0</v>
      </c>
      <c r="AH531" s="144">
        <v>24038</v>
      </c>
      <c r="AI531" s="83">
        <v>0</v>
      </c>
      <c r="AJ531" s="83">
        <v>1</v>
      </c>
      <c r="AK531" s="83"/>
      <c r="AL531" s="144">
        <v>24038</v>
      </c>
      <c r="AM531" s="86">
        <v>0</v>
      </c>
      <c r="AN531" s="21">
        <v>1</v>
      </c>
      <c r="AO531" s="21">
        <v>1</v>
      </c>
      <c r="AP531" s="86">
        <v>0</v>
      </c>
      <c r="AQ531" s="86">
        <v>6000</v>
      </c>
      <c r="AR531" s="139">
        <v>0</v>
      </c>
      <c r="AS531" s="86">
        <v>11</v>
      </c>
      <c r="AT531" s="86">
        <v>1</v>
      </c>
      <c r="AU531" s="86">
        <v>0</v>
      </c>
      <c r="AV531" s="86">
        <v>0</v>
      </c>
      <c r="AW531" s="82">
        <v>0</v>
      </c>
      <c r="AX531" s="21">
        <v>1</v>
      </c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  <c r="CS531" s="28"/>
      <c r="CT531" s="28"/>
      <c r="CU531" s="28"/>
      <c r="CV531" s="28"/>
      <c r="CW531" s="28"/>
      <c r="CX531" s="28"/>
      <c r="CY531" s="28"/>
      <c r="CZ531" s="28"/>
      <c r="DA531" s="28"/>
      <c r="DB531" s="28"/>
      <c r="DC531" s="28"/>
      <c r="DD531" s="28"/>
      <c r="DE531" s="28"/>
      <c r="DF531" s="28"/>
      <c r="DG531" s="28"/>
      <c r="DH531" s="28"/>
      <c r="DI531" s="28"/>
      <c r="DJ531" s="28"/>
      <c r="DK531" s="28"/>
      <c r="DL531" s="28"/>
      <c r="DM531" s="28"/>
      <c r="DN531" s="28"/>
      <c r="DO531" s="28"/>
      <c r="DP531" s="28"/>
      <c r="DQ531" s="28"/>
      <c r="DR531" s="28"/>
      <c r="DS531" s="28"/>
      <c r="DT531" s="28"/>
      <c r="DU531" s="28"/>
      <c r="DV531" s="28"/>
      <c r="DW531" s="28"/>
      <c r="DX531" s="28"/>
      <c r="DY531" s="28"/>
      <c r="DZ531" s="28"/>
      <c r="EA531" s="28"/>
      <c r="EB531" s="28"/>
      <c r="EC531" s="28"/>
      <c r="ED531" s="28"/>
      <c r="EE531" s="28"/>
      <c r="EF531" s="28"/>
      <c r="EG531" s="28"/>
      <c r="EH531" s="28"/>
      <c r="EI531" s="28"/>
      <c r="EJ531" s="28"/>
      <c r="EK531" s="28"/>
      <c r="EL531" s="28"/>
      <c r="EM531" s="28"/>
      <c r="EN531" s="28"/>
      <c r="EO531" s="28"/>
      <c r="EP531" s="28"/>
      <c r="EQ531" s="28"/>
      <c r="ER531" s="28"/>
      <c r="ES531" s="28"/>
      <c r="ET531" s="28"/>
      <c r="EU531" s="28"/>
      <c r="EV531" s="28"/>
      <c r="EW531" s="28"/>
      <c r="EX531" s="28"/>
      <c r="EY531" s="28"/>
      <c r="EZ531" s="28"/>
      <c r="FA531" s="28"/>
      <c r="FB531" s="28"/>
      <c r="FC531" s="28"/>
      <c r="FD531" s="28"/>
      <c r="FE531" s="28"/>
      <c r="FF531" s="28"/>
      <c r="FG531" s="28"/>
      <c r="FH531" s="28"/>
      <c r="FI531" s="28"/>
      <c r="FJ531" s="28"/>
      <c r="FK531" s="28"/>
      <c r="FL531" s="28"/>
      <c r="FM531" s="28"/>
      <c r="FN531" s="28"/>
      <c r="FO531" s="28"/>
      <c r="FP531" s="28"/>
      <c r="FQ531" s="28"/>
      <c r="FR531" s="28"/>
      <c r="FS531" s="28"/>
      <c r="FT531" s="28"/>
      <c r="FU531" s="28"/>
      <c r="FV531" s="28"/>
      <c r="FW531" s="28"/>
      <c r="FX531" s="28"/>
      <c r="FY531" s="28"/>
      <c r="FZ531" s="28"/>
      <c r="GA531" s="28"/>
      <c r="GB531" s="28"/>
      <c r="GC531" s="28"/>
      <c r="GD531" s="28"/>
      <c r="GE531" s="28"/>
      <c r="GF531" s="28"/>
      <c r="GG531" s="28"/>
      <c r="GH531" s="28"/>
      <c r="GI531" s="28"/>
      <c r="GJ531" s="28"/>
      <c r="GK531" s="28"/>
      <c r="GL531" s="28"/>
      <c r="GM531" s="28"/>
      <c r="GN531" s="28"/>
      <c r="GO531" s="28"/>
      <c r="GP531" s="28"/>
      <c r="GQ531" s="28"/>
      <c r="GR531" s="28"/>
      <c r="GS531" s="28"/>
      <c r="GT531" s="28"/>
      <c r="GU531" s="28"/>
      <c r="GV531" s="28"/>
      <c r="GW531" s="28"/>
      <c r="GX531" s="28"/>
      <c r="GY531" s="28"/>
      <c r="GZ531" s="28"/>
      <c r="HA531" s="28"/>
      <c r="HB531" s="28"/>
      <c r="HC531" s="28"/>
      <c r="HD531" s="28"/>
      <c r="HE531" s="28"/>
      <c r="HF531" s="28"/>
      <c r="HG531" s="28"/>
      <c r="HH531" s="28"/>
      <c r="HI531" s="28"/>
      <c r="HJ531" s="28"/>
      <c r="HK531" s="28"/>
      <c r="HL531" s="28"/>
      <c r="HM531" s="28"/>
      <c r="HN531" s="28"/>
      <c r="HO531" s="28"/>
      <c r="HP531" s="28"/>
      <c r="HQ531" s="28"/>
      <c r="HR531" s="28"/>
      <c r="HS531" s="28"/>
      <c r="HT531" s="28"/>
      <c r="HU531" s="28"/>
      <c r="HV531" s="28"/>
      <c r="HW531" s="28"/>
      <c r="HX531" s="28"/>
      <c r="HY531" s="28"/>
      <c r="HZ531" s="28"/>
      <c r="IA531" s="28"/>
      <c r="IB531" s="28"/>
      <c r="IC531" s="28"/>
      <c r="ID531" s="28"/>
      <c r="IE531" s="28"/>
      <c r="IF531" s="28"/>
      <c r="IG531" s="28"/>
      <c r="IH531" s="28"/>
      <c r="II531" s="28"/>
      <c r="IJ531" s="28"/>
      <c r="IK531" s="28"/>
      <c r="IL531" s="28"/>
      <c r="IM531" s="28"/>
      <c r="IN531" s="28"/>
      <c r="IO531" s="28"/>
      <c r="IP531" s="28"/>
      <c r="IQ531" s="28"/>
      <c r="IR531" s="28"/>
      <c r="IS531" s="28"/>
      <c r="IT531" s="28"/>
      <c r="IU531" s="28"/>
    </row>
    <row r="532" spans="1:255" s="26" customFormat="1" ht="13.8">
      <c r="A532" s="8">
        <v>24039</v>
      </c>
      <c r="B532" s="67" t="s">
        <v>928</v>
      </c>
      <c r="C532" s="160" t="s">
        <v>929</v>
      </c>
      <c r="D532" s="8">
        <v>1500</v>
      </c>
      <c r="E532" s="8">
        <v>4</v>
      </c>
      <c r="F532" s="8">
        <v>0</v>
      </c>
      <c r="G532" s="8">
        <v>1</v>
      </c>
      <c r="H532" s="8">
        <v>1</v>
      </c>
      <c r="I532" s="8">
        <v>0</v>
      </c>
      <c r="J532" s="8">
        <v>100000</v>
      </c>
      <c r="K532" s="8">
        <v>0</v>
      </c>
      <c r="L532" s="8">
        <v>100000</v>
      </c>
      <c r="M532" s="8">
        <v>1</v>
      </c>
      <c r="N532" s="138">
        <v>1</v>
      </c>
      <c r="O532" s="138">
        <v>0</v>
      </c>
      <c r="P532" s="138">
        <v>0</v>
      </c>
      <c r="Q532" s="138">
        <v>0</v>
      </c>
      <c r="R532" s="138">
        <v>0</v>
      </c>
      <c r="S532" s="138">
        <v>0</v>
      </c>
      <c r="T532" s="138">
        <v>0</v>
      </c>
      <c r="U532" s="138">
        <v>5</v>
      </c>
      <c r="V532" s="21">
        <v>2</v>
      </c>
      <c r="W532" s="138">
        <v>1</v>
      </c>
      <c r="X532" s="138">
        <v>0</v>
      </c>
      <c r="Y532" s="138">
        <v>3</v>
      </c>
      <c r="Z532" s="21">
        <v>2130</v>
      </c>
      <c r="AA532" s="138">
        <v>0</v>
      </c>
      <c r="AB532" s="138">
        <v>0</v>
      </c>
      <c r="AC532" s="138">
        <v>0</v>
      </c>
      <c r="AD532" s="138">
        <v>0</v>
      </c>
      <c r="AE532" s="138" t="s">
        <v>69</v>
      </c>
      <c r="AF532" s="138" t="s">
        <v>417</v>
      </c>
      <c r="AG532" s="8">
        <v>0</v>
      </c>
      <c r="AH532" s="144">
        <v>24039</v>
      </c>
      <c r="AI532" s="138">
        <v>0</v>
      </c>
      <c r="AJ532" s="138">
        <v>1</v>
      </c>
      <c r="AK532" s="138"/>
      <c r="AL532" s="144">
        <v>24039</v>
      </c>
      <c r="AM532" s="138">
        <v>0</v>
      </c>
      <c r="AN532" s="21">
        <v>1</v>
      </c>
      <c r="AO532" s="21">
        <v>1</v>
      </c>
      <c r="AP532" s="138">
        <v>0</v>
      </c>
      <c r="AQ532" s="156">
        <v>18000</v>
      </c>
      <c r="AR532" s="139">
        <v>0</v>
      </c>
      <c r="AS532" s="138">
        <v>0</v>
      </c>
      <c r="AT532" s="138">
        <v>0</v>
      </c>
      <c r="AU532" s="138">
        <v>0</v>
      </c>
      <c r="AV532" s="138">
        <v>0</v>
      </c>
      <c r="AW532" s="138">
        <v>1</v>
      </c>
      <c r="AX532" s="21">
        <v>0</v>
      </c>
    </row>
    <row r="533" spans="1:255" s="26" customFormat="1" ht="13.2">
      <c r="A533" s="8">
        <v>24040</v>
      </c>
      <c r="B533" s="21" t="s">
        <v>930</v>
      </c>
      <c r="C533" s="158" t="s">
        <v>931</v>
      </c>
      <c r="D533" s="8">
        <v>1500</v>
      </c>
      <c r="E533" s="8">
        <v>3</v>
      </c>
      <c r="F533" s="8">
        <v>0</v>
      </c>
      <c r="G533" s="8">
        <v>1</v>
      </c>
      <c r="H533" s="8">
        <v>1</v>
      </c>
      <c r="I533" s="8">
        <v>0</v>
      </c>
      <c r="J533" s="8">
        <v>100000</v>
      </c>
      <c r="K533" s="8">
        <v>0</v>
      </c>
      <c r="L533" s="8">
        <v>100000</v>
      </c>
      <c r="M533" s="8">
        <v>1</v>
      </c>
      <c r="N533" s="138">
        <v>1</v>
      </c>
      <c r="O533" s="138">
        <v>0</v>
      </c>
      <c r="P533" s="138">
        <v>0</v>
      </c>
      <c r="Q533" s="138">
        <v>0</v>
      </c>
      <c r="R533" s="138">
        <v>0</v>
      </c>
      <c r="S533" s="138">
        <v>0</v>
      </c>
      <c r="T533" s="138">
        <v>0</v>
      </c>
      <c r="U533" s="138">
        <v>5</v>
      </c>
      <c r="V533" s="21">
        <v>2</v>
      </c>
      <c r="W533" s="138">
        <v>1</v>
      </c>
      <c r="X533" s="138">
        <v>0</v>
      </c>
      <c r="Y533" s="138">
        <v>3</v>
      </c>
      <c r="Z533" s="21">
        <v>2131</v>
      </c>
      <c r="AA533" s="138">
        <v>0</v>
      </c>
      <c r="AB533" s="138">
        <v>0</v>
      </c>
      <c r="AC533" s="138">
        <v>0</v>
      </c>
      <c r="AD533" s="138">
        <v>0</v>
      </c>
      <c r="AE533" s="138" t="s">
        <v>69</v>
      </c>
      <c r="AF533" s="138" t="s">
        <v>417</v>
      </c>
      <c r="AG533" s="8">
        <v>0</v>
      </c>
      <c r="AH533" s="144">
        <v>24040</v>
      </c>
      <c r="AI533" s="138">
        <v>0</v>
      </c>
      <c r="AJ533" s="138">
        <v>1</v>
      </c>
      <c r="AK533" s="138"/>
      <c r="AL533" s="144">
        <v>24040</v>
      </c>
      <c r="AM533" s="138">
        <v>0</v>
      </c>
      <c r="AN533" s="21">
        <v>1</v>
      </c>
      <c r="AO533" s="21">
        <v>1</v>
      </c>
      <c r="AP533" s="138">
        <v>0</v>
      </c>
      <c r="AQ533" s="156">
        <v>18000</v>
      </c>
      <c r="AR533" s="139">
        <v>0</v>
      </c>
      <c r="AS533" s="138">
        <v>0</v>
      </c>
      <c r="AT533" s="138">
        <v>0</v>
      </c>
      <c r="AU533" s="138">
        <v>0</v>
      </c>
      <c r="AV533" s="138">
        <v>0</v>
      </c>
      <c r="AW533" s="138">
        <v>1</v>
      </c>
      <c r="AX533" s="21">
        <v>0</v>
      </c>
    </row>
    <row r="534" spans="1:255" s="26" customFormat="1" ht="13.2">
      <c r="A534" s="8">
        <v>24041</v>
      </c>
      <c r="B534" s="138" t="s">
        <v>932</v>
      </c>
      <c r="C534" s="7" t="s">
        <v>933</v>
      </c>
      <c r="D534" s="8">
        <v>1500</v>
      </c>
      <c r="E534" s="8">
        <v>4</v>
      </c>
      <c r="F534" s="8">
        <v>0</v>
      </c>
      <c r="G534" s="8">
        <v>1</v>
      </c>
      <c r="H534" s="8">
        <v>1</v>
      </c>
      <c r="I534" s="8">
        <v>0</v>
      </c>
      <c r="J534" s="8">
        <v>100000</v>
      </c>
      <c r="K534" s="8">
        <v>0</v>
      </c>
      <c r="L534" s="8">
        <v>100000</v>
      </c>
      <c r="M534" s="8">
        <v>1</v>
      </c>
      <c r="N534" s="138">
        <v>1</v>
      </c>
      <c r="O534" s="138">
        <v>0</v>
      </c>
      <c r="P534" s="138">
        <v>0</v>
      </c>
      <c r="Q534" s="138">
        <v>0</v>
      </c>
      <c r="R534" s="138">
        <v>0</v>
      </c>
      <c r="S534" s="138">
        <v>0</v>
      </c>
      <c r="T534" s="138">
        <v>0</v>
      </c>
      <c r="U534" s="138">
        <v>5</v>
      </c>
      <c r="V534" s="21">
        <v>2</v>
      </c>
      <c r="W534" s="138">
        <v>1</v>
      </c>
      <c r="X534" s="138">
        <v>0</v>
      </c>
      <c r="Y534" s="138">
        <v>3</v>
      </c>
      <c r="Z534" s="21">
        <v>2132</v>
      </c>
      <c r="AA534" s="138">
        <v>0</v>
      </c>
      <c r="AB534" s="138">
        <v>0</v>
      </c>
      <c r="AC534" s="138">
        <v>0</v>
      </c>
      <c r="AD534" s="138">
        <v>0</v>
      </c>
      <c r="AE534" s="138" t="s">
        <v>69</v>
      </c>
      <c r="AF534" s="138" t="s">
        <v>417</v>
      </c>
      <c r="AG534" s="8">
        <v>0</v>
      </c>
      <c r="AH534" s="8">
        <v>24041</v>
      </c>
      <c r="AI534" s="138">
        <v>0</v>
      </c>
      <c r="AJ534" s="138">
        <v>1</v>
      </c>
      <c r="AK534" s="138"/>
      <c r="AL534" s="8">
        <v>24041</v>
      </c>
      <c r="AM534" s="138">
        <v>0</v>
      </c>
      <c r="AN534" s="21">
        <v>1</v>
      </c>
      <c r="AO534" s="21">
        <v>1</v>
      </c>
      <c r="AP534" s="138">
        <v>0</v>
      </c>
      <c r="AQ534" s="156">
        <v>18000</v>
      </c>
      <c r="AR534" s="139">
        <v>0</v>
      </c>
      <c r="AS534" s="138">
        <v>0</v>
      </c>
      <c r="AT534" s="138">
        <v>0</v>
      </c>
      <c r="AU534" s="138">
        <v>0</v>
      </c>
      <c r="AV534" s="138">
        <v>0</v>
      </c>
      <c r="AW534" s="138">
        <v>1</v>
      </c>
      <c r="AX534" s="21">
        <v>0</v>
      </c>
    </row>
    <row r="535" spans="1:255" s="26" customFormat="1" ht="13.2">
      <c r="A535" s="8">
        <v>24042</v>
      </c>
      <c r="B535" s="138" t="s">
        <v>934</v>
      </c>
      <c r="C535" s="7" t="s">
        <v>935</v>
      </c>
      <c r="D535" s="8">
        <v>1500</v>
      </c>
      <c r="E535" s="8">
        <v>4</v>
      </c>
      <c r="F535" s="8">
        <v>0</v>
      </c>
      <c r="G535" s="8">
        <v>1</v>
      </c>
      <c r="H535" s="8">
        <v>1</v>
      </c>
      <c r="I535" s="8">
        <v>0</v>
      </c>
      <c r="J535" s="8">
        <v>100000</v>
      </c>
      <c r="K535" s="8">
        <v>0</v>
      </c>
      <c r="L535" s="8">
        <v>100000</v>
      </c>
      <c r="M535" s="8">
        <v>1</v>
      </c>
      <c r="N535" s="138">
        <v>1</v>
      </c>
      <c r="O535" s="138">
        <v>0</v>
      </c>
      <c r="P535" s="138">
        <v>0</v>
      </c>
      <c r="Q535" s="138">
        <v>0</v>
      </c>
      <c r="R535" s="138">
        <v>0</v>
      </c>
      <c r="S535" s="138">
        <v>0</v>
      </c>
      <c r="T535" s="138">
        <v>0</v>
      </c>
      <c r="U535" s="138">
        <v>5</v>
      </c>
      <c r="V535" s="21">
        <v>2</v>
      </c>
      <c r="W535" s="138">
        <v>1</v>
      </c>
      <c r="X535" s="138">
        <v>0</v>
      </c>
      <c r="Y535" s="138">
        <v>3</v>
      </c>
      <c r="Z535" s="21">
        <v>2133</v>
      </c>
      <c r="AA535" s="138">
        <v>0</v>
      </c>
      <c r="AB535" s="138">
        <v>0</v>
      </c>
      <c r="AC535" s="138">
        <v>0</v>
      </c>
      <c r="AD535" s="138">
        <v>0</v>
      </c>
      <c r="AE535" s="138" t="s">
        <v>69</v>
      </c>
      <c r="AF535" s="138" t="s">
        <v>417</v>
      </c>
      <c r="AG535" s="8">
        <v>0</v>
      </c>
      <c r="AH535" s="8">
        <v>24042</v>
      </c>
      <c r="AI535" s="138">
        <v>0</v>
      </c>
      <c r="AJ535" s="138">
        <v>1</v>
      </c>
      <c r="AK535" s="138"/>
      <c r="AL535" s="8">
        <v>24042</v>
      </c>
      <c r="AM535" s="138">
        <v>0</v>
      </c>
      <c r="AN535" s="21">
        <v>1</v>
      </c>
      <c r="AO535" s="21">
        <v>1</v>
      </c>
      <c r="AP535" s="138">
        <v>0</v>
      </c>
      <c r="AQ535" s="156">
        <v>18000</v>
      </c>
      <c r="AR535" s="139">
        <v>0</v>
      </c>
      <c r="AS535" s="138">
        <v>0</v>
      </c>
      <c r="AT535" s="138">
        <v>0</v>
      </c>
      <c r="AU535" s="138">
        <v>0</v>
      </c>
      <c r="AV535" s="138">
        <v>0</v>
      </c>
      <c r="AW535" s="138">
        <v>1</v>
      </c>
      <c r="AX535" s="21">
        <v>0</v>
      </c>
    </row>
    <row r="536" spans="1:255" s="26" customFormat="1" ht="13.2">
      <c r="A536" s="8">
        <v>24043</v>
      </c>
      <c r="B536" s="138" t="s">
        <v>936</v>
      </c>
      <c r="C536" s="7" t="s">
        <v>937</v>
      </c>
      <c r="D536" s="8">
        <v>1500</v>
      </c>
      <c r="E536" s="8">
        <v>4</v>
      </c>
      <c r="F536" s="8">
        <v>0</v>
      </c>
      <c r="G536" s="8">
        <v>1</v>
      </c>
      <c r="H536" s="8">
        <v>1</v>
      </c>
      <c r="I536" s="8">
        <v>0</v>
      </c>
      <c r="J536" s="8">
        <v>100000</v>
      </c>
      <c r="K536" s="8">
        <v>0</v>
      </c>
      <c r="L536" s="8">
        <v>100000</v>
      </c>
      <c r="M536" s="8">
        <v>1</v>
      </c>
      <c r="N536" s="138">
        <v>1</v>
      </c>
      <c r="O536" s="138">
        <v>0</v>
      </c>
      <c r="P536" s="138">
        <v>0</v>
      </c>
      <c r="Q536" s="138">
        <v>0</v>
      </c>
      <c r="R536" s="138">
        <v>0</v>
      </c>
      <c r="S536" s="138">
        <v>0</v>
      </c>
      <c r="T536" s="138">
        <v>0</v>
      </c>
      <c r="U536" s="138">
        <v>5</v>
      </c>
      <c r="V536" s="21">
        <v>2</v>
      </c>
      <c r="W536" s="138">
        <v>1</v>
      </c>
      <c r="X536" s="138">
        <v>0</v>
      </c>
      <c r="Y536" s="138">
        <v>3</v>
      </c>
      <c r="Z536" s="21">
        <v>2134</v>
      </c>
      <c r="AA536" s="138">
        <v>0</v>
      </c>
      <c r="AB536" s="138">
        <v>0</v>
      </c>
      <c r="AC536" s="138">
        <v>0</v>
      </c>
      <c r="AD536" s="138">
        <v>0</v>
      </c>
      <c r="AE536" s="138" t="s">
        <v>69</v>
      </c>
      <c r="AF536" s="138" t="s">
        <v>417</v>
      </c>
      <c r="AG536" s="8">
        <v>0</v>
      </c>
      <c r="AH536" s="8">
        <v>24043</v>
      </c>
      <c r="AI536" s="138">
        <v>0</v>
      </c>
      <c r="AJ536" s="138">
        <v>1</v>
      </c>
      <c r="AK536" s="138"/>
      <c r="AL536" s="8">
        <v>24043</v>
      </c>
      <c r="AM536" s="138">
        <v>0</v>
      </c>
      <c r="AN536" s="21">
        <v>1</v>
      </c>
      <c r="AO536" s="21">
        <v>1</v>
      </c>
      <c r="AP536" s="138">
        <v>0</v>
      </c>
      <c r="AQ536" s="156">
        <v>18000</v>
      </c>
      <c r="AR536" s="139">
        <v>0</v>
      </c>
      <c r="AS536" s="138">
        <v>0</v>
      </c>
      <c r="AT536" s="138">
        <v>0</v>
      </c>
      <c r="AU536" s="138">
        <v>0</v>
      </c>
      <c r="AV536" s="138">
        <v>0</v>
      </c>
      <c r="AW536" s="138">
        <v>1</v>
      </c>
      <c r="AX536" s="21">
        <v>0</v>
      </c>
    </row>
    <row r="537" spans="1:255" s="26" customFormat="1" ht="13.2">
      <c r="A537" s="8">
        <v>24044</v>
      </c>
      <c r="B537" s="138" t="s">
        <v>938</v>
      </c>
      <c r="C537" s="7" t="s">
        <v>939</v>
      </c>
      <c r="D537" s="8">
        <v>1500</v>
      </c>
      <c r="E537" s="8">
        <v>2</v>
      </c>
      <c r="F537" s="8">
        <v>0</v>
      </c>
      <c r="G537" s="8">
        <v>1</v>
      </c>
      <c r="H537" s="8">
        <v>1</v>
      </c>
      <c r="I537" s="8">
        <v>0</v>
      </c>
      <c r="J537" s="8">
        <v>100000</v>
      </c>
      <c r="K537" s="8">
        <v>0</v>
      </c>
      <c r="L537" s="8">
        <v>100000</v>
      </c>
      <c r="M537" s="8">
        <v>999</v>
      </c>
      <c r="N537" s="138">
        <v>1</v>
      </c>
      <c r="O537" s="138">
        <v>0</v>
      </c>
      <c r="P537" s="138">
        <v>0</v>
      </c>
      <c r="Q537" s="138">
        <v>0</v>
      </c>
      <c r="R537" s="138">
        <v>0</v>
      </c>
      <c r="S537" s="138">
        <v>0</v>
      </c>
      <c r="T537" s="138">
        <v>0</v>
      </c>
      <c r="U537" s="138">
        <v>5</v>
      </c>
      <c r="V537" s="21">
        <v>2</v>
      </c>
      <c r="W537" s="138">
        <v>1</v>
      </c>
      <c r="X537" s="138">
        <v>0</v>
      </c>
      <c r="Y537" s="138">
        <v>4</v>
      </c>
      <c r="Z537" s="21">
        <v>100</v>
      </c>
      <c r="AA537" s="138">
        <v>0</v>
      </c>
      <c r="AB537" s="138">
        <v>0</v>
      </c>
      <c r="AC537" s="138">
        <v>0</v>
      </c>
      <c r="AD537" s="138">
        <v>0</v>
      </c>
      <c r="AE537" s="138" t="s">
        <v>69</v>
      </c>
      <c r="AF537" s="138" t="s">
        <v>509</v>
      </c>
      <c r="AG537" s="8">
        <v>0</v>
      </c>
      <c r="AH537" s="82">
        <v>24044</v>
      </c>
      <c r="AI537" s="138">
        <v>0</v>
      </c>
      <c r="AJ537" s="138">
        <v>2</v>
      </c>
      <c r="AK537" s="138"/>
      <c r="AL537" s="82">
        <v>24044</v>
      </c>
      <c r="AM537" s="138">
        <v>0</v>
      </c>
      <c r="AN537" s="21">
        <v>1</v>
      </c>
      <c r="AO537" s="21">
        <v>1</v>
      </c>
      <c r="AP537" s="138">
        <v>0</v>
      </c>
      <c r="AQ537" s="156">
        <v>0</v>
      </c>
      <c r="AR537" s="139">
        <v>0</v>
      </c>
      <c r="AS537" s="138">
        <v>0</v>
      </c>
      <c r="AT537" s="138">
        <v>0</v>
      </c>
      <c r="AU537" s="138">
        <v>0</v>
      </c>
      <c r="AV537" s="138">
        <v>0</v>
      </c>
      <c r="AW537" s="138">
        <v>1</v>
      </c>
      <c r="AX537" s="21">
        <v>0</v>
      </c>
    </row>
    <row r="538" spans="1:255" s="26" customFormat="1" ht="13.2">
      <c r="A538" s="8">
        <v>24045</v>
      </c>
      <c r="B538" s="138" t="s">
        <v>940</v>
      </c>
      <c r="C538" s="7" t="s">
        <v>941</v>
      </c>
      <c r="D538" s="8">
        <v>1500</v>
      </c>
      <c r="E538" s="8">
        <v>3</v>
      </c>
      <c r="F538" s="8">
        <v>0</v>
      </c>
      <c r="G538" s="8">
        <v>1</v>
      </c>
      <c r="H538" s="8">
        <v>1</v>
      </c>
      <c r="I538" s="8">
        <v>0</v>
      </c>
      <c r="J538" s="8">
        <v>100000</v>
      </c>
      <c r="K538" s="8">
        <v>0</v>
      </c>
      <c r="L538" s="8">
        <v>100000</v>
      </c>
      <c r="M538" s="8">
        <v>999</v>
      </c>
      <c r="N538" s="138">
        <v>1</v>
      </c>
      <c r="O538" s="138">
        <v>0</v>
      </c>
      <c r="P538" s="138">
        <v>0</v>
      </c>
      <c r="Q538" s="138">
        <v>0</v>
      </c>
      <c r="R538" s="138">
        <v>0</v>
      </c>
      <c r="S538" s="138">
        <v>0</v>
      </c>
      <c r="T538" s="138">
        <v>0</v>
      </c>
      <c r="U538" s="138">
        <v>5</v>
      </c>
      <c r="V538" s="21">
        <v>2</v>
      </c>
      <c r="W538" s="138">
        <v>1</v>
      </c>
      <c r="X538" s="138">
        <v>0</v>
      </c>
      <c r="Y538" s="138">
        <v>4</v>
      </c>
      <c r="Z538" s="21">
        <v>1000</v>
      </c>
      <c r="AA538" s="138">
        <v>0</v>
      </c>
      <c r="AB538" s="138">
        <v>0</v>
      </c>
      <c r="AC538" s="138">
        <v>0</v>
      </c>
      <c r="AD538" s="138">
        <v>0</v>
      </c>
      <c r="AE538" s="138" t="s">
        <v>69</v>
      </c>
      <c r="AF538" s="138" t="s">
        <v>509</v>
      </c>
      <c r="AG538" s="8">
        <v>0</v>
      </c>
      <c r="AH538" s="82">
        <v>24044</v>
      </c>
      <c r="AI538" s="138">
        <v>0</v>
      </c>
      <c r="AJ538" s="138">
        <v>2</v>
      </c>
      <c r="AK538" s="138"/>
      <c r="AL538" s="82">
        <v>24044</v>
      </c>
      <c r="AM538" s="138">
        <v>0</v>
      </c>
      <c r="AN538" s="21">
        <v>1</v>
      </c>
      <c r="AO538" s="21">
        <v>1</v>
      </c>
      <c r="AP538" s="138">
        <v>0</v>
      </c>
      <c r="AQ538" s="156">
        <v>0</v>
      </c>
      <c r="AR538" s="139">
        <v>0</v>
      </c>
      <c r="AS538" s="138">
        <v>0</v>
      </c>
      <c r="AT538" s="138">
        <v>0</v>
      </c>
      <c r="AU538" s="138">
        <v>0</v>
      </c>
      <c r="AV538" s="138">
        <v>0</v>
      </c>
      <c r="AW538" s="138">
        <v>1</v>
      </c>
      <c r="AX538" s="21">
        <v>0</v>
      </c>
    </row>
    <row r="539" spans="1:255" s="26" customFormat="1" ht="13.2">
      <c r="A539" s="8">
        <v>24046</v>
      </c>
      <c r="B539" s="138" t="s">
        <v>942</v>
      </c>
      <c r="C539" s="7" t="s">
        <v>943</v>
      </c>
      <c r="D539" s="8">
        <v>1500</v>
      </c>
      <c r="E539" s="8">
        <v>1</v>
      </c>
      <c r="F539" s="8">
        <v>0</v>
      </c>
      <c r="G539" s="8">
        <v>1</v>
      </c>
      <c r="H539" s="8">
        <v>1</v>
      </c>
      <c r="I539" s="8">
        <v>0</v>
      </c>
      <c r="J539" s="8">
        <v>100000</v>
      </c>
      <c r="K539" s="8">
        <v>0</v>
      </c>
      <c r="L539" s="8">
        <v>100000</v>
      </c>
      <c r="M539" s="8">
        <v>999</v>
      </c>
      <c r="N539" s="138">
        <v>1</v>
      </c>
      <c r="O539" s="138">
        <v>0</v>
      </c>
      <c r="P539" s="138">
        <v>0</v>
      </c>
      <c r="Q539" s="138">
        <v>0</v>
      </c>
      <c r="R539" s="138">
        <v>0</v>
      </c>
      <c r="S539" s="138">
        <v>0</v>
      </c>
      <c r="T539" s="138">
        <v>0</v>
      </c>
      <c r="U539" s="138">
        <v>5</v>
      </c>
      <c r="V539" s="21">
        <v>2</v>
      </c>
      <c r="W539" s="138">
        <v>1</v>
      </c>
      <c r="X539" s="138">
        <v>0</v>
      </c>
      <c r="Y539" s="138">
        <v>4</v>
      </c>
      <c r="Z539" s="21">
        <v>5</v>
      </c>
      <c r="AA539" s="138">
        <v>0</v>
      </c>
      <c r="AB539" s="138">
        <v>0</v>
      </c>
      <c r="AC539" s="138">
        <v>0</v>
      </c>
      <c r="AD539" s="138">
        <v>0</v>
      </c>
      <c r="AE539" s="138" t="s">
        <v>69</v>
      </c>
      <c r="AF539" s="138" t="s">
        <v>509</v>
      </c>
      <c r="AG539" s="8">
        <v>0</v>
      </c>
      <c r="AH539" s="82">
        <v>24044</v>
      </c>
      <c r="AI539" s="138">
        <v>0</v>
      </c>
      <c r="AJ539" s="138">
        <v>2</v>
      </c>
      <c r="AK539" s="138"/>
      <c r="AL539" s="82">
        <v>24044</v>
      </c>
      <c r="AM539" s="138">
        <v>0</v>
      </c>
      <c r="AN539" s="21">
        <v>1</v>
      </c>
      <c r="AO539" s="21">
        <v>1</v>
      </c>
      <c r="AP539" s="138">
        <v>0</v>
      </c>
      <c r="AQ539" s="156">
        <v>0</v>
      </c>
      <c r="AR539" s="139">
        <v>0</v>
      </c>
      <c r="AS539" s="138">
        <v>0</v>
      </c>
      <c r="AT539" s="138">
        <v>0</v>
      </c>
      <c r="AU539" s="138">
        <v>0</v>
      </c>
      <c r="AV539" s="138">
        <v>0</v>
      </c>
      <c r="AW539" s="138">
        <v>1</v>
      </c>
      <c r="AX539" s="21">
        <v>0</v>
      </c>
    </row>
    <row r="540" spans="1:255" s="26" customFormat="1" ht="13.2">
      <c r="A540" s="8">
        <v>24047</v>
      </c>
      <c r="B540" s="138" t="s">
        <v>944</v>
      </c>
      <c r="C540" s="7" t="s">
        <v>945</v>
      </c>
      <c r="D540" s="8">
        <v>1500</v>
      </c>
      <c r="E540" s="8">
        <v>5</v>
      </c>
      <c r="F540" s="8">
        <v>0</v>
      </c>
      <c r="G540" s="8">
        <v>1</v>
      </c>
      <c r="H540" s="8">
        <v>1</v>
      </c>
      <c r="I540" s="8">
        <v>0</v>
      </c>
      <c r="J540" s="8">
        <v>100000</v>
      </c>
      <c r="K540" s="8">
        <v>0</v>
      </c>
      <c r="L540" s="8">
        <v>100000</v>
      </c>
      <c r="M540" s="8">
        <v>1</v>
      </c>
      <c r="N540" s="138">
        <v>1</v>
      </c>
      <c r="O540" s="138">
        <v>0</v>
      </c>
      <c r="P540" s="138">
        <v>0</v>
      </c>
      <c r="Q540" s="138">
        <v>0</v>
      </c>
      <c r="R540" s="138">
        <v>0</v>
      </c>
      <c r="S540" s="138">
        <v>0</v>
      </c>
      <c r="T540" s="138">
        <v>0</v>
      </c>
      <c r="U540" s="138">
        <v>5</v>
      </c>
      <c r="V540" s="21">
        <v>2</v>
      </c>
      <c r="W540" s="138">
        <v>1</v>
      </c>
      <c r="X540" s="138">
        <v>0</v>
      </c>
      <c r="Y540" s="138">
        <v>3</v>
      </c>
      <c r="Z540" s="21">
        <v>2135</v>
      </c>
      <c r="AA540" s="138">
        <v>0</v>
      </c>
      <c r="AB540" s="138">
        <v>0</v>
      </c>
      <c r="AC540" s="138">
        <v>0</v>
      </c>
      <c r="AD540" s="138">
        <v>0</v>
      </c>
      <c r="AE540" s="138" t="s">
        <v>69</v>
      </c>
      <c r="AF540" s="138" t="s">
        <v>210</v>
      </c>
      <c r="AG540" s="8">
        <v>0</v>
      </c>
      <c r="AH540" s="8">
        <v>24047</v>
      </c>
      <c r="AI540" s="138">
        <v>0</v>
      </c>
      <c r="AJ540" s="138">
        <v>1</v>
      </c>
      <c r="AK540" s="138"/>
      <c r="AL540" s="8">
        <v>24047</v>
      </c>
      <c r="AM540" s="138">
        <v>0</v>
      </c>
      <c r="AN540" s="138">
        <v>1</v>
      </c>
      <c r="AO540" s="138">
        <v>1</v>
      </c>
      <c r="AP540" s="138">
        <v>0</v>
      </c>
      <c r="AQ540" s="156">
        <v>18000</v>
      </c>
      <c r="AR540" s="139">
        <v>0</v>
      </c>
      <c r="AS540" s="138">
        <v>0</v>
      </c>
      <c r="AT540" s="138">
        <v>0</v>
      </c>
      <c r="AU540" s="138">
        <v>0</v>
      </c>
      <c r="AV540" s="138">
        <v>0</v>
      </c>
      <c r="AW540" s="138">
        <v>1</v>
      </c>
      <c r="AX540" s="138">
        <v>0</v>
      </c>
    </row>
    <row r="541" spans="1:255" s="26" customFormat="1" ht="13.2">
      <c r="A541" s="8">
        <v>24048</v>
      </c>
      <c r="B541" s="138" t="s">
        <v>946</v>
      </c>
      <c r="C541" s="7" t="s">
        <v>947</v>
      </c>
      <c r="D541" s="8">
        <v>1500</v>
      </c>
      <c r="E541" s="8">
        <v>4</v>
      </c>
      <c r="F541" s="8">
        <v>0</v>
      </c>
      <c r="G541" s="8">
        <v>1</v>
      </c>
      <c r="H541" s="8">
        <v>1</v>
      </c>
      <c r="I541" s="8">
        <v>0</v>
      </c>
      <c r="J541" s="8">
        <v>100000</v>
      </c>
      <c r="K541" s="8">
        <v>0</v>
      </c>
      <c r="L541" s="8">
        <v>100000</v>
      </c>
      <c r="M541" s="8">
        <v>1</v>
      </c>
      <c r="N541" s="138">
        <v>1</v>
      </c>
      <c r="O541" s="138">
        <v>0</v>
      </c>
      <c r="P541" s="138">
        <v>0</v>
      </c>
      <c r="Q541" s="138">
        <v>0</v>
      </c>
      <c r="R541" s="138">
        <v>0</v>
      </c>
      <c r="S541" s="138">
        <v>0</v>
      </c>
      <c r="T541" s="138">
        <v>0</v>
      </c>
      <c r="U541" s="138">
        <v>5</v>
      </c>
      <c r="V541" s="21">
        <v>2</v>
      </c>
      <c r="W541" s="138">
        <v>1</v>
      </c>
      <c r="X541" s="138">
        <v>0</v>
      </c>
      <c r="Y541" s="138">
        <v>3</v>
      </c>
      <c r="Z541" s="8">
        <v>2136</v>
      </c>
      <c r="AA541" s="138">
        <v>0</v>
      </c>
      <c r="AB541" s="138">
        <v>0</v>
      </c>
      <c r="AC541" s="138">
        <v>0</v>
      </c>
      <c r="AD541" s="138">
        <v>0</v>
      </c>
      <c r="AE541" s="138" t="s">
        <v>69</v>
      </c>
      <c r="AF541" s="138" t="s">
        <v>210</v>
      </c>
      <c r="AG541" s="8">
        <v>0</v>
      </c>
      <c r="AH541" s="8">
        <v>24048</v>
      </c>
      <c r="AI541" s="138">
        <v>0</v>
      </c>
      <c r="AJ541" s="138">
        <v>1</v>
      </c>
      <c r="AK541" s="138"/>
      <c r="AL541" s="8">
        <v>24048</v>
      </c>
      <c r="AM541" s="138">
        <v>0</v>
      </c>
      <c r="AN541" s="138">
        <v>1</v>
      </c>
      <c r="AO541" s="138">
        <v>1</v>
      </c>
      <c r="AP541" s="138">
        <v>0</v>
      </c>
      <c r="AQ541" s="156">
        <v>18000</v>
      </c>
      <c r="AR541" s="139">
        <v>0</v>
      </c>
      <c r="AS541" s="138">
        <v>0</v>
      </c>
      <c r="AT541" s="138">
        <v>0</v>
      </c>
      <c r="AU541" s="138">
        <v>0</v>
      </c>
      <c r="AV541" s="138">
        <v>0</v>
      </c>
      <c r="AW541" s="138">
        <v>1</v>
      </c>
      <c r="AX541" s="138">
        <v>0</v>
      </c>
    </row>
    <row r="542" spans="1:255" s="26" customFormat="1" ht="13.2">
      <c r="A542" s="8">
        <v>24049</v>
      </c>
      <c r="B542" s="138" t="s">
        <v>948</v>
      </c>
      <c r="C542" s="7" t="s">
        <v>949</v>
      </c>
      <c r="D542" s="8">
        <v>507</v>
      </c>
      <c r="E542" s="8">
        <v>5</v>
      </c>
      <c r="F542" s="8">
        <v>0</v>
      </c>
      <c r="G542" s="8">
        <v>1</v>
      </c>
      <c r="H542" s="8">
        <v>1</v>
      </c>
      <c r="I542" s="8">
        <v>1</v>
      </c>
      <c r="J542" s="8">
        <v>100000</v>
      </c>
      <c r="K542" s="8">
        <v>0</v>
      </c>
      <c r="L542" s="8">
        <v>100000</v>
      </c>
      <c r="M542" s="8">
        <v>1</v>
      </c>
      <c r="N542" s="138">
        <v>1</v>
      </c>
      <c r="O542" s="138">
        <v>0</v>
      </c>
      <c r="P542" s="138">
        <v>0</v>
      </c>
      <c r="Q542" s="138">
        <v>0</v>
      </c>
      <c r="R542" s="138">
        <v>0</v>
      </c>
      <c r="S542" s="138">
        <v>0</v>
      </c>
      <c r="T542" s="138">
        <v>0</v>
      </c>
      <c r="U542" s="138">
        <v>5</v>
      </c>
      <c r="V542" s="21">
        <v>2</v>
      </c>
      <c r="W542" s="138">
        <v>1</v>
      </c>
      <c r="X542" s="138">
        <v>0</v>
      </c>
      <c r="Y542" s="138">
        <v>53</v>
      </c>
      <c r="Z542" s="8">
        <v>8</v>
      </c>
      <c r="AA542" s="138">
        <v>0</v>
      </c>
      <c r="AB542" s="138">
        <v>0</v>
      </c>
      <c r="AC542" s="138">
        <v>0</v>
      </c>
      <c r="AD542" s="138">
        <v>0</v>
      </c>
      <c r="AE542" s="138" t="s">
        <v>69</v>
      </c>
      <c r="AF542" s="138" t="s">
        <v>210</v>
      </c>
      <c r="AG542" s="8">
        <v>0</v>
      </c>
      <c r="AH542" s="8">
        <v>24049</v>
      </c>
      <c r="AI542" s="138">
        <v>0</v>
      </c>
      <c r="AJ542" s="138">
        <v>1</v>
      </c>
      <c r="AK542" s="138"/>
      <c r="AL542" s="8">
        <v>24049</v>
      </c>
      <c r="AM542" s="138">
        <v>0</v>
      </c>
      <c r="AN542" s="138">
        <v>1</v>
      </c>
      <c r="AO542" s="138">
        <v>1</v>
      </c>
      <c r="AP542" s="138">
        <v>0</v>
      </c>
      <c r="AQ542" s="156">
        <v>6000</v>
      </c>
      <c r="AR542" s="139">
        <v>0</v>
      </c>
      <c r="AS542" s="138">
        <v>9</v>
      </c>
      <c r="AT542" s="138">
        <v>1</v>
      </c>
      <c r="AU542" s="138">
        <v>0</v>
      </c>
      <c r="AV542" s="138">
        <v>0</v>
      </c>
      <c r="AW542" s="138">
        <v>0</v>
      </c>
      <c r="AX542" s="138">
        <v>1</v>
      </c>
    </row>
    <row r="543" spans="1:255" s="58" customFormat="1" ht="13.2">
      <c r="A543" s="8">
        <v>24050</v>
      </c>
      <c r="B543" s="83"/>
      <c r="C543" s="84" t="s">
        <v>950</v>
      </c>
      <c r="D543" s="83">
        <v>508</v>
      </c>
      <c r="E543" s="83">
        <v>5</v>
      </c>
      <c r="F543" s="83">
        <v>0</v>
      </c>
      <c r="G543" s="83">
        <v>1</v>
      </c>
      <c r="H543" s="83">
        <v>1</v>
      </c>
      <c r="I543" s="83">
        <v>1</v>
      </c>
      <c r="J543" s="83">
        <v>100000</v>
      </c>
      <c r="K543" s="83">
        <v>0</v>
      </c>
      <c r="L543" s="83">
        <v>100000</v>
      </c>
      <c r="M543" s="83">
        <v>1</v>
      </c>
      <c r="N543" s="83">
        <v>1</v>
      </c>
      <c r="O543" s="83">
        <v>0</v>
      </c>
      <c r="P543" s="83">
        <v>0</v>
      </c>
      <c r="Q543" s="83">
        <v>0</v>
      </c>
      <c r="R543" s="83">
        <v>0</v>
      </c>
      <c r="S543" s="83">
        <v>0</v>
      </c>
      <c r="T543" s="83">
        <v>0</v>
      </c>
      <c r="U543" s="83">
        <v>5</v>
      </c>
      <c r="V543" s="85">
        <v>2</v>
      </c>
      <c r="W543" s="83">
        <v>1</v>
      </c>
      <c r="X543" s="83">
        <v>0</v>
      </c>
      <c r="Y543" s="83">
        <v>61</v>
      </c>
      <c r="Z543" s="83">
        <v>7</v>
      </c>
      <c r="AA543" s="83">
        <v>0</v>
      </c>
      <c r="AB543" s="83">
        <v>0</v>
      </c>
      <c r="AC543" s="83">
        <v>0</v>
      </c>
      <c r="AD543" s="83">
        <v>0</v>
      </c>
      <c r="AE543" s="86" t="s">
        <v>69</v>
      </c>
      <c r="AF543" s="86" t="s">
        <v>210</v>
      </c>
      <c r="AG543" s="83">
        <v>0</v>
      </c>
      <c r="AH543" s="8">
        <v>24050</v>
      </c>
      <c r="AI543" s="83">
        <v>0</v>
      </c>
      <c r="AJ543" s="83">
        <v>1</v>
      </c>
      <c r="AK543" s="83"/>
      <c r="AL543" s="8">
        <v>24050</v>
      </c>
      <c r="AM543" s="86">
        <v>0</v>
      </c>
      <c r="AN543" s="21">
        <v>1</v>
      </c>
      <c r="AO543" s="21">
        <v>1</v>
      </c>
      <c r="AP543" s="86">
        <v>0</v>
      </c>
      <c r="AQ543" s="86">
        <v>6000</v>
      </c>
      <c r="AR543" s="139">
        <v>0</v>
      </c>
      <c r="AS543" s="86">
        <v>11</v>
      </c>
      <c r="AT543" s="86">
        <v>1</v>
      </c>
      <c r="AU543" s="86">
        <v>0</v>
      </c>
      <c r="AV543" s="86">
        <v>0</v>
      </c>
      <c r="AW543" s="82">
        <v>0</v>
      </c>
      <c r="AX543" s="21">
        <v>1</v>
      </c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  <c r="CS543" s="28"/>
      <c r="CT543" s="28"/>
      <c r="CU543" s="28"/>
      <c r="CV543" s="28"/>
      <c r="CW543" s="28"/>
      <c r="CX543" s="28"/>
      <c r="CY543" s="28"/>
      <c r="CZ543" s="28"/>
      <c r="DA543" s="28"/>
      <c r="DB543" s="28"/>
      <c r="DC543" s="28"/>
      <c r="DD543" s="28"/>
      <c r="DE543" s="28"/>
      <c r="DF543" s="28"/>
      <c r="DG543" s="28"/>
      <c r="DH543" s="28"/>
      <c r="DI543" s="28"/>
      <c r="DJ543" s="28"/>
      <c r="DK543" s="28"/>
      <c r="DL543" s="28"/>
      <c r="DM543" s="28"/>
      <c r="DN543" s="28"/>
      <c r="DO543" s="28"/>
      <c r="DP543" s="28"/>
      <c r="DQ543" s="28"/>
      <c r="DR543" s="28"/>
      <c r="DS543" s="28"/>
      <c r="DT543" s="28"/>
      <c r="DU543" s="28"/>
      <c r="DV543" s="28"/>
      <c r="DW543" s="28"/>
      <c r="DX543" s="28"/>
      <c r="DY543" s="28"/>
      <c r="DZ543" s="28"/>
      <c r="EA543" s="28"/>
      <c r="EB543" s="28"/>
      <c r="EC543" s="28"/>
      <c r="ED543" s="28"/>
      <c r="EE543" s="28"/>
      <c r="EF543" s="28"/>
      <c r="EG543" s="28"/>
      <c r="EH543" s="28"/>
      <c r="EI543" s="28"/>
      <c r="EJ543" s="28"/>
      <c r="EK543" s="28"/>
      <c r="EL543" s="28"/>
      <c r="EM543" s="28"/>
      <c r="EN543" s="28"/>
      <c r="EO543" s="28"/>
      <c r="EP543" s="28"/>
      <c r="EQ543" s="28"/>
      <c r="ER543" s="28"/>
      <c r="ES543" s="28"/>
      <c r="ET543" s="28"/>
      <c r="EU543" s="28"/>
      <c r="EV543" s="28"/>
      <c r="EW543" s="28"/>
      <c r="EX543" s="28"/>
      <c r="EY543" s="28"/>
      <c r="EZ543" s="28"/>
      <c r="FA543" s="28"/>
      <c r="FB543" s="28"/>
      <c r="FC543" s="28"/>
      <c r="FD543" s="28"/>
      <c r="FE543" s="28"/>
      <c r="FF543" s="28"/>
      <c r="FG543" s="28"/>
      <c r="FH543" s="28"/>
      <c r="FI543" s="28"/>
      <c r="FJ543" s="28"/>
      <c r="FK543" s="28"/>
      <c r="FL543" s="28"/>
      <c r="FM543" s="28"/>
      <c r="FN543" s="28"/>
      <c r="FO543" s="28"/>
      <c r="FP543" s="28"/>
      <c r="FQ543" s="28"/>
      <c r="FR543" s="28"/>
      <c r="FS543" s="28"/>
      <c r="FT543" s="28"/>
      <c r="FU543" s="28"/>
      <c r="FV543" s="28"/>
      <c r="FW543" s="28"/>
      <c r="FX543" s="28"/>
      <c r="FY543" s="28"/>
      <c r="FZ543" s="28"/>
      <c r="GA543" s="28"/>
      <c r="GB543" s="28"/>
      <c r="GC543" s="28"/>
      <c r="GD543" s="28"/>
      <c r="GE543" s="28"/>
      <c r="GF543" s="28"/>
      <c r="GG543" s="28"/>
      <c r="GH543" s="28"/>
      <c r="GI543" s="28"/>
      <c r="GJ543" s="28"/>
      <c r="GK543" s="28"/>
      <c r="GL543" s="28"/>
      <c r="GM543" s="28"/>
      <c r="GN543" s="28"/>
      <c r="GO543" s="28"/>
      <c r="GP543" s="28"/>
      <c r="GQ543" s="28"/>
      <c r="GR543" s="28"/>
      <c r="GS543" s="28"/>
      <c r="GT543" s="28"/>
      <c r="GU543" s="28"/>
      <c r="GV543" s="28"/>
      <c r="GW543" s="28"/>
      <c r="GX543" s="28"/>
      <c r="GY543" s="28"/>
      <c r="GZ543" s="28"/>
      <c r="HA543" s="28"/>
      <c r="HB543" s="28"/>
      <c r="HC543" s="28"/>
      <c r="HD543" s="28"/>
      <c r="HE543" s="28"/>
      <c r="HF543" s="28"/>
      <c r="HG543" s="28"/>
      <c r="HH543" s="28"/>
      <c r="HI543" s="28"/>
      <c r="HJ543" s="28"/>
      <c r="HK543" s="28"/>
      <c r="HL543" s="28"/>
      <c r="HM543" s="28"/>
      <c r="HN543" s="28"/>
      <c r="HO543" s="28"/>
      <c r="HP543" s="28"/>
      <c r="HQ543" s="28"/>
      <c r="HR543" s="28"/>
      <c r="HS543" s="28"/>
      <c r="HT543" s="28"/>
      <c r="HU543" s="28"/>
      <c r="HV543" s="28"/>
      <c r="HW543" s="28"/>
      <c r="HX543" s="28"/>
      <c r="HY543" s="28"/>
      <c r="HZ543" s="28"/>
      <c r="IA543" s="28"/>
      <c r="IB543" s="28"/>
      <c r="IC543" s="28"/>
      <c r="ID543" s="28"/>
      <c r="IE543" s="28"/>
      <c r="IF543" s="28"/>
      <c r="IG543" s="28"/>
      <c r="IH543" s="28"/>
      <c r="II543" s="28"/>
      <c r="IJ543" s="28"/>
      <c r="IK543" s="28"/>
      <c r="IL543" s="28"/>
      <c r="IM543" s="28"/>
      <c r="IN543" s="28"/>
      <c r="IO543" s="28"/>
      <c r="IP543" s="28"/>
      <c r="IQ543" s="28"/>
      <c r="IR543" s="28"/>
      <c r="IS543" s="28"/>
      <c r="IT543" s="28"/>
      <c r="IU543" s="28"/>
    </row>
    <row r="544" spans="1:255" s="58" customFormat="1" ht="13.2">
      <c r="A544" s="8">
        <v>24051</v>
      </c>
      <c r="B544" s="83"/>
      <c r="C544" s="84" t="s">
        <v>951</v>
      </c>
      <c r="D544" s="83">
        <v>508</v>
      </c>
      <c r="E544" s="83">
        <v>5</v>
      </c>
      <c r="F544" s="83">
        <v>0</v>
      </c>
      <c r="G544" s="83">
        <v>1</v>
      </c>
      <c r="H544" s="83">
        <v>1</v>
      </c>
      <c r="I544" s="83">
        <v>1</v>
      </c>
      <c r="J544" s="83">
        <v>100000</v>
      </c>
      <c r="K544" s="83">
        <v>0</v>
      </c>
      <c r="L544" s="83">
        <v>100000</v>
      </c>
      <c r="M544" s="83">
        <v>1</v>
      </c>
      <c r="N544" s="83">
        <v>1</v>
      </c>
      <c r="O544" s="83">
        <v>0</v>
      </c>
      <c r="P544" s="83">
        <v>0</v>
      </c>
      <c r="Q544" s="83">
        <v>0</v>
      </c>
      <c r="R544" s="83">
        <v>0</v>
      </c>
      <c r="S544" s="83">
        <v>0</v>
      </c>
      <c r="T544" s="83">
        <v>0</v>
      </c>
      <c r="U544" s="83">
        <v>5</v>
      </c>
      <c r="V544" s="85">
        <v>2</v>
      </c>
      <c r="W544" s="83">
        <v>1</v>
      </c>
      <c r="X544" s="83">
        <v>0</v>
      </c>
      <c r="Y544" s="83">
        <v>61</v>
      </c>
      <c r="Z544" s="83">
        <v>8</v>
      </c>
      <c r="AA544" s="83">
        <v>0</v>
      </c>
      <c r="AB544" s="83">
        <v>0</v>
      </c>
      <c r="AC544" s="83">
        <v>0</v>
      </c>
      <c r="AD544" s="83">
        <v>0</v>
      </c>
      <c r="AE544" s="86" t="s">
        <v>69</v>
      </c>
      <c r="AF544" s="86" t="s">
        <v>210</v>
      </c>
      <c r="AG544" s="83">
        <v>0</v>
      </c>
      <c r="AH544" s="8">
        <v>24051</v>
      </c>
      <c r="AI544" s="83">
        <v>0</v>
      </c>
      <c r="AJ544" s="83">
        <v>1</v>
      </c>
      <c r="AK544" s="83"/>
      <c r="AL544" s="8">
        <v>24051</v>
      </c>
      <c r="AM544" s="86">
        <v>0</v>
      </c>
      <c r="AN544" s="21">
        <v>1</v>
      </c>
      <c r="AO544" s="21">
        <v>1</v>
      </c>
      <c r="AP544" s="86">
        <v>0</v>
      </c>
      <c r="AQ544" s="86">
        <v>6000</v>
      </c>
      <c r="AR544" s="139">
        <v>0</v>
      </c>
      <c r="AS544" s="86">
        <v>11</v>
      </c>
      <c r="AT544" s="86">
        <v>1</v>
      </c>
      <c r="AU544" s="86">
        <v>0</v>
      </c>
      <c r="AV544" s="86">
        <v>0</v>
      </c>
      <c r="AW544" s="82">
        <v>0</v>
      </c>
      <c r="AX544" s="21">
        <v>1</v>
      </c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  <c r="CS544" s="28"/>
      <c r="CT544" s="28"/>
      <c r="CU544" s="28"/>
      <c r="CV544" s="28"/>
      <c r="CW544" s="28"/>
      <c r="CX544" s="28"/>
      <c r="CY544" s="28"/>
      <c r="CZ544" s="28"/>
      <c r="DA544" s="28"/>
      <c r="DB544" s="28"/>
      <c r="DC544" s="28"/>
      <c r="DD544" s="28"/>
      <c r="DE544" s="28"/>
      <c r="DF544" s="28"/>
      <c r="DG544" s="28"/>
      <c r="DH544" s="28"/>
      <c r="DI544" s="28"/>
      <c r="DJ544" s="28"/>
      <c r="DK544" s="28"/>
      <c r="DL544" s="28"/>
      <c r="DM544" s="28"/>
      <c r="DN544" s="28"/>
      <c r="DO544" s="28"/>
      <c r="DP544" s="28"/>
      <c r="DQ544" s="28"/>
      <c r="DR544" s="28"/>
      <c r="DS544" s="28"/>
      <c r="DT544" s="28"/>
      <c r="DU544" s="28"/>
      <c r="DV544" s="28"/>
      <c r="DW544" s="28"/>
      <c r="DX544" s="28"/>
      <c r="DY544" s="28"/>
      <c r="DZ544" s="28"/>
      <c r="EA544" s="28"/>
      <c r="EB544" s="28"/>
      <c r="EC544" s="28"/>
      <c r="ED544" s="28"/>
      <c r="EE544" s="28"/>
      <c r="EF544" s="28"/>
      <c r="EG544" s="28"/>
      <c r="EH544" s="28"/>
      <c r="EI544" s="28"/>
      <c r="EJ544" s="28"/>
      <c r="EK544" s="28"/>
      <c r="EL544" s="28"/>
      <c r="EM544" s="28"/>
      <c r="EN544" s="28"/>
      <c r="EO544" s="28"/>
      <c r="EP544" s="28"/>
      <c r="EQ544" s="28"/>
      <c r="ER544" s="28"/>
      <c r="ES544" s="28"/>
      <c r="ET544" s="28"/>
      <c r="EU544" s="28"/>
      <c r="EV544" s="28"/>
      <c r="EW544" s="28"/>
      <c r="EX544" s="28"/>
      <c r="EY544" s="28"/>
      <c r="EZ544" s="28"/>
      <c r="FA544" s="28"/>
      <c r="FB544" s="28"/>
      <c r="FC544" s="28"/>
      <c r="FD544" s="28"/>
      <c r="FE544" s="28"/>
      <c r="FF544" s="28"/>
      <c r="FG544" s="28"/>
      <c r="FH544" s="28"/>
      <c r="FI544" s="28"/>
      <c r="FJ544" s="28"/>
      <c r="FK544" s="28"/>
      <c r="FL544" s="28"/>
      <c r="FM544" s="28"/>
      <c r="FN544" s="28"/>
      <c r="FO544" s="28"/>
      <c r="FP544" s="28"/>
      <c r="FQ544" s="28"/>
      <c r="FR544" s="28"/>
      <c r="FS544" s="28"/>
      <c r="FT544" s="28"/>
      <c r="FU544" s="28"/>
      <c r="FV544" s="28"/>
      <c r="FW544" s="28"/>
      <c r="FX544" s="28"/>
      <c r="FY544" s="28"/>
      <c r="FZ544" s="28"/>
      <c r="GA544" s="28"/>
      <c r="GB544" s="28"/>
      <c r="GC544" s="28"/>
      <c r="GD544" s="28"/>
      <c r="GE544" s="28"/>
      <c r="GF544" s="28"/>
      <c r="GG544" s="28"/>
      <c r="GH544" s="28"/>
      <c r="GI544" s="28"/>
      <c r="GJ544" s="28"/>
      <c r="GK544" s="28"/>
      <c r="GL544" s="28"/>
      <c r="GM544" s="28"/>
      <c r="GN544" s="28"/>
      <c r="GO544" s="28"/>
      <c r="GP544" s="28"/>
      <c r="GQ544" s="28"/>
      <c r="GR544" s="28"/>
      <c r="GS544" s="28"/>
      <c r="GT544" s="28"/>
      <c r="GU544" s="28"/>
      <c r="GV544" s="28"/>
      <c r="GW544" s="28"/>
      <c r="GX544" s="28"/>
      <c r="GY544" s="28"/>
      <c r="GZ544" s="28"/>
      <c r="HA544" s="28"/>
      <c r="HB544" s="28"/>
      <c r="HC544" s="28"/>
      <c r="HD544" s="28"/>
      <c r="HE544" s="28"/>
      <c r="HF544" s="28"/>
      <c r="HG544" s="28"/>
      <c r="HH544" s="28"/>
      <c r="HI544" s="28"/>
      <c r="HJ544" s="28"/>
      <c r="HK544" s="28"/>
      <c r="HL544" s="28"/>
      <c r="HM544" s="28"/>
      <c r="HN544" s="28"/>
      <c r="HO544" s="28"/>
      <c r="HP544" s="28"/>
      <c r="HQ544" s="28"/>
      <c r="HR544" s="28"/>
      <c r="HS544" s="28"/>
      <c r="HT544" s="28"/>
      <c r="HU544" s="28"/>
      <c r="HV544" s="28"/>
      <c r="HW544" s="28"/>
      <c r="HX544" s="28"/>
      <c r="HY544" s="28"/>
      <c r="HZ544" s="28"/>
      <c r="IA544" s="28"/>
      <c r="IB544" s="28"/>
      <c r="IC544" s="28"/>
      <c r="ID544" s="28"/>
      <c r="IE544" s="28"/>
      <c r="IF544" s="28"/>
      <c r="IG544" s="28"/>
      <c r="IH544" s="28"/>
      <c r="II544" s="28"/>
      <c r="IJ544" s="28"/>
      <c r="IK544" s="28"/>
      <c r="IL544" s="28"/>
      <c r="IM544" s="28"/>
      <c r="IN544" s="28"/>
      <c r="IO544" s="28"/>
      <c r="IP544" s="28"/>
      <c r="IQ544" s="28"/>
      <c r="IR544" s="28"/>
      <c r="IS544" s="28"/>
      <c r="IT544" s="28"/>
      <c r="IU544" s="28"/>
    </row>
    <row r="545" spans="1:255" s="26" customFormat="1" ht="13.2">
      <c r="A545" s="8">
        <v>24052</v>
      </c>
      <c r="B545" s="141" t="s">
        <v>952</v>
      </c>
      <c r="C545" s="7" t="s">
        <v>953</v>
      </c>
      <c r="D545" s="8">
        <v>510</v>
      </c>
      <c r="E545" s="8">
        <v>5</v>
      </c>
      <c r="F545" s="8">
        <v>0</v>
      </c>
      <c r="G545" s="8">
        <v>1</v>
      </c>
      <c r="H545" s="8">
        <v>1</v>
      </c>
      <c r="I545" s="8">
        <v>1</v>
      </c>
      <c r="J545" s="8">
        <v>100000</v>
      </c>
      <c r="K545" s="8">
        <v>0</v>
      </c>
      <c r="L545" s="8">
        <v>100000</v>
      </c>
      <c r="M545" s="8">
        <v>1</v>
      </c>
      <c r="N545" s="138">
        <v>1</v>
      </c>
      <c r="O545" s="138">
        <v>0</v>
      </c>
      <c r="P545" s="138">
        <v>0</v>
      </c>
      <c r="Q545" s="138">
        <v>0</v>
      </c>
      <c r="R545" s="138">
        <v>0</v>
      </c>
      <c r="S545" s="138">
        <v>0</v>
      </c>
      <c r="T545" s="138">
        <v>0</v>
      </c>
      <c r="U545" s="138">
        <v>5</v>
      </c>
      <c r="V545" s="21">
        <v>2</v>
      </c>
      <c r="W545" s="138">
        <v>1</v>
      </c>
      <c r="X545" s="138">
        <v>0</v>
      </c>
      <c r="Y545" s="138">
        <v>62</v>
      </c>
      <c r="Z545" s="21">
        <v>7</v>
      </c>
      <c r="AA545" s="138">
        <v>0</v>
      </c>
      <c r="AB545" s="138">
        <v>0</v>
      </c>
      <c r="AC545" s="138">
        <v>0</v>
      </c>
      <c r="AD545" s="138">
        <v>0</v>
      </c>
      <c r="AE545" s="138" t="s">
        <v>69</v>
      </c>
      <c r="AF545" s="138" t="s">
        <v>210</v>
      </c>
      <c r="AG545" s="8">
        <v>0</v>
      </c>
      <c r="AH545" s="8">
        <v>24052</v>
      </c>
      <c r="AI545" s="138">
        <v>0</v>
      </c>
      <c r="AJ545" s="138">
        <v>1</v>
      </c>
      <c r="AK545" s="138"/>
      <c r="AL545" s="8">
        <v>24052</v>
      </c>
      <c r="AM545" s="138">
        <v>0</v>
      </c>
      <c r="AN545" s="21">
        <v>1</v>
      </c>
      <c r="AO545" s="21">
        <v>1</v>
      </c>
      <c r="AP545" s="138">
        <v>0</v>
      </c>
      <c r="AQ545" s="156">
        <v>6000</v>
      </c>
      <c r="AR545" s="139">
        <v>0</v>
      </c>
      <c r="AS545" s="138">
        <v>10</v>
      </c>
      <c r="AT545" s="138">
        <v>1</v>
      </c>
      <c r="AU545" s="138">
        <v>0</v>
      </c>
      <c r="AV545" s="138">
        <v>0</v>
      </c>
      <c r="AW545" s="138">
        <v>0</v>
      </c>
      <c r="AX545" s="21">
        <v>1</v>
      </c>
    </row>
    <row r="546" spans="1:255" s="26" customFormat="1" ht="13.2">
      <c r="A546" s="8">
        <v>24053</v>
      </c>
      <c r="B546" s="141"/>
      <c r="C546" s="7" t="s">
        <v>954</v>
      </c>
      <c r="D546" s="8">
        <v>510</v>
      </c>
      <c r="E546" s="8">
        <v>5</v>
      </c>
      <c r="F546" s="8">
        <v>0</v>
      </c>
      <c r="G546" s="8">
        <v>1</v>
      </c>
      <c r="H546" s="8">
        <v>1</v>
      </c>
      <c r="I546" s="8">
        <v>1</v>
      </c>
      <c r="J546" s="8">
        <v>100000</v>
      </c>
      <c r="K546" s="8">
        <v>0</v>
      </c>
      <c r="L546" s="8">
        <v>100000</v>
      </c>
      <c r="M546" s="8">
        <v>1</v>
      </c>
      <c r="N546" s="138">
        <v>1</v>
      </c>
      <c r="O546" s="138">
        <v>0</v>
      </c>
      <c r="P546" s="138">
        <v>0</v>
      </c>
      <c r="Q546" s="138">
        <v>0</v>
      </c>
      <c r="R546" s="138">
        <v>0</v>
      </c>
      <c r="S546" s="138">
        <v>0</v>
      </c>
      <c r="T546" s="138">
        <v>0</v>
      </c>
      <c r="U546" s="138">
        <v>5</v>
      </c>
      <c r="V546" s="21">
        <v>2</v>
      </c>
      <c r="W546" s="138">
        <v>1</v>
      </c>
      <c r="X546" s="138">
        <v>0</v>
      </c>
      <c r="Y546" s="138">
        <v>62</v>
      </c>
      <c r="Z546" s="21">
        <v>8</v>
      </c>
      <c r="AA546" s="138">
        <v>0</v>
      </c>
      <c r="AB546" s="138">
        <v>0</v>
      </c>
      <c r="AC546" s="138">
        <v>0</v>
      </c>
      <c r="AD546" s="138">
        <v>0</v>
      </c>
      <c r="AE546" s="138" t="s">
        <v>69</v>
      </c>
      <c r="AF546" s="138" t="s">
        <v>210</v>
      </c>
      <c r="AG546" s="8">
        <v>0</v>
      </c>
      <c r="AH546" s="8">
        <v>24053</v>
      </c>
      <c r="AI546" s="138">
        <v>0</v>
      </c>
      <c r="AJ546" s="138">
        <v>1</v>
      </c>
      <c r="AK546" s="138"/>
      <c r="AL546" s="8">
        <v>24053</v>
      </c>
      <c r="AM546" s="138">
        <v>0</v>
      </c>
      <c r="AN546" s="21">
        <v>1</v>
      </c>
      <c r="AO546" s="21">
        <v>1</v>
      </c>
      <c r="AP546" s="138">
        <v>0</v>
      </c>
      <c r="AQ546" s="156">
        <v>6000</v>
      </c>
      <c r="AR546" s="139">
        <v>0</v>
      </c>
      <c r="AS546" s="138">
        <v>10</v>
      </c>
      <c r="AT546" s="138">
        <v>1</v>
      </c>
      <c r="AU546" s="138">
        <v>0</v>
      </c>
      <c r="AV546" s="138">
        <v>0</v>
      </c>
      <c r="AW546" s="138">
        <v>0</v>
      </c>
      <c r="AX546" s="21">
        <v>1</v>
      </c>
    </row>
    <row r="547" spans="1:255" s="66" customFormat="1" ht="13.2">
      <c r="A547" s="8">
        <v>24054</v>
      </c>
      <c r="B547" s="8"/>
      <c r="C547" s="7" t="s">
        <v>955</v>
      </c>
      <c r="D547" s="8">
        <v>509</v>
      </c>
      <c r="E547" s="8">
        <v>5</v>
      </c>
      <c r="F547" s="8">
        <v>0</v>
      </c>
      <c r="G547" s="8">
        <v>1</v>
      </c>
      <c r="H547" s="8">
        <v>1</v>
      </c>
      <c r="I547" s="8">
        <v>1</v>
      </c>
      <c r="J547" s="8">
        <v>100000</v>
      </c>
      <c r="K547" s="8">
        <v>0</v>
      </c>
      <c r="L547" s="8">
        <v>100000</v>
      </c>
      <c r="M547" s="8">
        <v>1</v>
      </c>
      <c r="N547" s="8">
        <v>1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5</v>
      </c>
      <c r="V547" s="20">
        <v>2</v>
      </c>
      <c r="W547" s="8">
        <v>1</v>
      </c>
      <c r="X547" s="8">
        <v>0</v>
      </c>
      <c r="Y547" s="8">
        <v>86</v>
      </c>
      <c r="Z547" s="8">
        <v>7</v>
      </c>
      <c r="AA547" s="8">
        <v>0</v>
      </c>
      <c r="AB547" s="8">
        <v>0</v>
      </c>
      <c r="AC547" s="8">
        <v>0</v>
      </c>
      <c r="AD547" s="8">
        <v>0</v>
      </c>
      <c r="AE547" s="21" t="s">
        <v>69</v>
      </c>
      <c r="AF547" s="21" t="s">
        <v>210</v>
      </c>
      <c r="AG547" s="8">
        <v>0</v>
      </c>
      <c r="AH547" s="8">
        <v>24054</v>
      </c>
      <c r="AI547" s="8">
        <v>0</v>
      </c>
      <c r="AJ547" s="8">
        <v>1</v>
      </c>
      <c r="AK547" s="8"/>
      <c r="AL547" s="8">
        <v>24054</v>
      </c>
      <c r="AM547" s="21">
        <v>0</v>
      </c>
      <c r="AN547" s="21">
        <v>1</v>
      </c>
      <c r="AO547" s="21">
        <v>1</v>
      </c>
      <c r="AP547" s="21">
        <v>0</v>
      </c>
      <c r="AQ547" s="21">
        <v>6000</v>
      </c>
      <c r="AR547" s="139">
        <v>0</v>
      </c>
      <c r="AS547" s="21">
        <v>7</v>
      </c>
      <c r="AT547" s="21">
        <v>1</v>
      </c>
      <c r="AU547" s="21">
        <v>0</v>
      </c>
      <c r="AV547" s="21">
        <v>0</v>
      </c>
      <c r="AW547" s="22">
        <v>0</v>
      </c>
      <c r="AX547" s="21">
        <v>0</v>
      </c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</row>
    <row r="548" spans="1:255" s="66" customFormat="1" ht="13.2">
      <c r="A548" s="8">
        <v>24055</v>
      </c>
      <c r="B548" s="8"/>
      <c r="C548" s="7" t="s">
        <v>956</v>
      </c>
      <c r="D548" s="8">
        <v>509</v>
      </c>
      <c r="E548" s="8">
        <v>5</v>
      </c>
      <c r="F548" s="8">
        <v>0</v>
      </c>
      <c r="G548" s="8">
        <v>1</v>
      </c>
      <c r="H548" s="8">
        <v>1</v>
      </c>
      <c r="I548" s="8">
        <v>1</v>
      </c>
      <c r="J548" s="8">
        <v>100000</v>
      </c>
      <c r="K548" s="8">
        <v>0</v>
      </c>
      <c r="L548" s="8">
        <v>100000</v>
      </c>
      <c r="M548" s="8">
        <v>1</v>
      </c>
      <c r="N548" s="8">
        <v>1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5</v>
      </c>
      <c r="V548" s="20">
        <v>2</v>
      </c>
      <c r="W548" s="8">
        <v>1</v>
      </c>
      <c r="X548" s="8">
        <v>0</v>
      </c>
      <c r="Y548" s="8">
        <v>86</v>
      </c>
      <c r="Z548" s="8">
        <v>8</v>
      </c>
      <c r="AA548" s="8">
        <v>0</v>
      </c>
      <c r="AB548" s="8">
        <v>0</v>
      </c>
      <c r="AC548" s="8">
        <v>0</v>
      </c>
      <c r="AD548" s="8">
        <v>0</v>
      </c>
      <c r="AE548" s="21" t="s">
        <v>69</v>
      </c>
      <c r="AF548" s="21" t="s">
        <v>210</v>
      </c>
      <c r="AG548" s="8">
        <v>0</v>
      </c>
      <c r="AH548" s="8">
        <v>24055</v>
      </c>
      <c r="AI548" s="8">
        <v>0</v>
      </c>
      <c r="AJ548" s="8">
        <v>1</v>
      </c>
      <c r="AK548" s="8"/>
      <c r="AL548" s="8">
        <v>24055</v>
      </c>
      <c r="AM548" s="21">
        <v>0</v>
      </c>
      <c r="AN548" s="21">
        <v>1</v>
      </c>
      <c r="AO548" s="21">
        <v>1</v>
      </c>
      <c r="AP548" s="21">
        <v>0</v>
      </c>
      <c r="AQ548" s="21">
        <v>6000</v>
      </c>
      <c r="AR548" s="139">
        <v>0</v>
      </c>
      <c r="AS548" s="21">
        <v>7</v>
      </c>
      <c r="AT548" s="21">
        <v>1</v>
      </c>
      <c r="AU548" s="21">
        <v>0</v>
      </c>
      <c r="AV548" s="21">
        <v>0</v>
      </c>
      <c r="AW548" s="22">
        <v>0</v>
      </c>
      <c r="AX548" s="21">
        <v>0</v>
      </c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</row>
    <row r="549" spans="1:255" s="26" customFormat="1">
      <c r="A549" s="8">
        <v>24056</v>
      </c>
      <c r="B549" s="65" t="s">
        <v>957</v>
      </c>
      <c r="C549" s="164" t="s">
        <v>958</v>
      </c>
      <c r="D549" s="83">
        <v>503</v>
      </c>
      <c r="E549" s="83">
        <v>3</v>
      </c>
      <c r="F549" s="83">
        <v>0</v>
      </c>
      <c r="G549" s="83">
        <v>1</v>
      </c>
      <c r="H549" s="83">
        <v>1</v>
      </c>
      <c r="I549" s="83">
        <v>1</v>
      </c>
      <c r="J549" s="83">
        <v>100000</v>
      </c>
      <c r="K549" s="83">
        <v>0</v>
      </c>
      <c r="L549" s="83">
        <v>100000</v>
      </c>
      <c r="M549" s="83">
        <v>1</v>
      </c>
      <c r="N549" s="83">
        <v>1</v>
      </c>
      <c r="O549" s="83">
        <v>0</v>
      </c>
      <c r="P549" s="83">
        <v>0</v>
      </c>
      <c r="Q549" s="83">
        <v>0</v>
      </c>
      <c r="R549" s="83">
        <v>0</v>
      </c>
      <c r="S549" s="83">
        <v>0</v>
      </c>
      <c r="T549" s="83">
        <v>0</v>
      </c>
      <c r="U549" s="83">
        <v>5</v>
      </c>
      <c r="V549" s="85">
        <v>2</v>
      </c>
      <c r="W549" s="83">
        <v>1</v>
      </c>
      <c r="X549" s="83">
        <v>0</v>
      </c>
      <c r="Y549" s="83">
        <v>45</v>
      </c>
      <c r="Z549" s="83">
        <v>1</v>
      </c>
      <c r="AA549" s="83">
        <v>0</v>
      </c>
      <c r="AB549" s="83">
        <v>0</v>
      </c>
      <c r="AC549" s="83">
        <v>0</v>
      </c>
      <c r="AD549" s="83">
        <v>0</v>
      </c>
      <c r="AE549" s="86" t="s">
        <v>69</v>
      </c>
      <c r="AF549" s="86" t="s">
        <v>210</v>
      </c>
      <c r="AG549" s="83">
        <v>0</v>
      </c>
      <c r="AH549" s="8">
        <v>24056</v>
      </c>
      <c r="AI549" s="83">
        <v>0</v>
      </c>
      <c r="AJ549" s="83">
        <v>1</v>
      </c>
      <c r="AK549" s="83"/>
      <c r="AL549" s="8">
        <v>24056</v>
      </c>
      <c r="AM549" s="86">
        <v>0</v>
      </c>
      <c r="AN549" s="144">
        <v>1</v>
      </c>
      <c r="AO549" s="144">
        <v>1</v>
      </c>
      <c r="AP549" s="86">
        <v>0</v>
      </c>
      <c r="AQ549" s="86">
        <v>3000</v>
      </c>
      <c r="AR549" s="139">
        <v>0</v>
      </c>
      <c r="AS549" s="86">
        <v>37</v>
      </c>
      <c r="AT549" s="86">
        <v>1</v>
      </c>
      <c r="AU549" s="86">
        <v>0</v>
      </c>
      <c r="AV549" s="86">
        <v>0</v>
      </c>
      <c r="AW549" s="82">
        <v>0</v>
      </c>
      <c r="AX549" s="21">
        <v>1</v>
      </c>
    </row>
    <row r="550" spans="1:255" s="26" customFormat="1">
      <c r="A550" s="8">
        <v>24057</v>
      </c>
      <c r="B550" s="65" t="s">
        <v>959</v>
      </c>
      <c r="C550" s="164" t="s">
        <v>960</v>
      </c>
      <c r="D550" s="8">
        <v>505</v>
      </c>
      <c r="E550" s="8">
        <v>5</v>
      </c>
      <c r="F550" s="8">
        <v>0</v>
      </c>
      <c r="G550" s="8">
        <v>1</v>
      </c>
      <c r="H550" s="8">
        <v>1</v>
      </c>
      <c r="I550" s="8">
        <v>1</v>
      </c>
      <c r="J550" s="8">
        <v>100000</v>
      </c>
      <c r="K550" s="8">
        <v>0</v>
      </c>
      <c r="L550" s="8">
        <v>100000</v>
      </c>
      <c r="M550" s="8">
        <v>1</v>
      </c>
      <c r="N550" s="138">
        <v>1</v>
      </c>
      <c r="O550" s="138">
        <v>0</v>
      </c>
      <c r="P550" s="138">
        <v>0</v>
      </c>
      <c r="Q550" s="138">
        <v>0</v>
      </c>
      <c r="R550" s="138">
        <v>0</v>
      </c>
      <c r="S550" s="138">
        <v>0</v>
      </c>
      <c r="T550" s="138">
        <v>0</v>
      </c>
      <c r="U550" s="138">
        <v>5</v>
      </c>
      <c r="V550" s="138">
        <v>2</v>
      </c>
      <c r="W550" s="138">
        <v>1</v>
      </c>
      <c r="X550" s="156">
        <v>0</v>
      </c>
      <c r="Y550" s="139">
        <v>51</v>
      </c>
      <c r="Z550" s="138">
        <v>12</v>
      </c>
      <c r="AA550" s="138">
        <v>0</v>
      </c>
      <c r="AB550" s="138">
        <v>0</v>
      </c>
      <c r="AC550" s="138">
        <v>0</v>
      </c>
      <c r="AD550" s="138">
        <v>0</v>
      </c>
      <c r="AE550" s="138" t="s">
        <v>69</v>
      </c>
      <c r="AF550" s="138" t="s">
        <v>210</v>
      </c>
      <c r="AG550" s="138">
        <v>0</v>
      </c>
      <c r="AH550" s="8">
        <v>24057</v>
      </c>
      <c r="AI550" s="138">
        <v>0</v>
      </c>
      <c r="AJ550" s="138">
        <v>1</v>
      </c>
      <c r="AK550" s="138"/>
      <c r="AL550" s="8">
        <v>24057</v>
      </c>
      <c r="AM550" s="138">
        <v>0</v>
      </c>
      <c r="AN550" s="138">
        <v>1</v>
      </c>
      <c r="AO550" s="138">
        <v>1</v>
      </c>
      <c r="AP550" s="138">
        <v>0</v>
      </c>
      <c r="AQ550" s="138">
        <v>6000</v>
      </c>
      <c r="AR550" s="139">
        <v>0</v>
      </c>
      <c r="AS550" s="138">
        <v>5</v>
      </c>
      <c r="AT550" s="138">
        <v>1</v>
      </c>
      <c r="AU550" s="138">
        <v>0</v>
      </c>
      <c r="AV550" s="138">
        <v>0</v>
      </c>
      <c r="AW550" s="138">
        <v>0</v>
      </c>
      <c r="AX550" s="138">
        <v>1</v>
      </c>
    </row>
    <row r="551" spans="1:255" s="32" customFormat="1" ht="13.2">
      <c r="A551" s="8">
        <v>24058</v>
      </c>
      <c r="B551" s="83" t="str">
        <f>"使用后增加"&amp;C551</f>
        <v>使用后增加10000绑定元宝</v>
      </c>
      <c r="C551" s="84" t="s">
        <v>961</v>
      </c>
      <c r="D551" s="83">
        <v>1500</v>
      </c>
      <c r="E551" s="83">
        <v>3</v>
      </c>
      <c r="F551" s="83">
        <v>0</v>
      </c>
      <c r="G551" s="83">
        <v>1</v>
      </c>
      <c r="H551" s="83">
        <v>1</v>
      </c>
      <c r="I551" s="83">
        <v>0</v>
      </c>
      <c r="J551" s="83">
        <v>10000</v>
      </c>
      <c r="K551" s="83">
        <v>0</v>
      </c>
      <c r="L551" s="83">
        <v>10000</v>
      </c>
      <c r="M551" s="83">
        <v>99</v>
      </c>
      <c r="N551" s="83">
        <v>1</v>
      </c>
      <c r="O551" s="83">
        <v>0</v>
      </c>
      <c r="P551" s="83">
        <v>0</v>
      </c>
      <c r="Q551" s="83">
        <v>0</v>
      </c>
      <c r="R551" s="83">
        <v>0</v>
      </c>
      <c r="S551" s="83">
        <v>0</v>
      </c>
      <c r="T551" s="83">
        <v>0</v>
      </c>
      <c r="U551" s="83">
        <v>5</v>
      </c>
      <c r="V551" s="85">
        <v>2</v>
      </c>
      <c r="W551" s="83">
        <v>1</v>
      </c>
      <c r="X551" s="83">
        <v>0</v>
      </c>
      <c r="Y551" s="83">
        <v>8</v>
      </c>
      <c r="Z551" s="83">
        <v>10000</v>
      </c>
      <c r="AA551" s="83">
        <v>0</v>
      </c>
      <c r="AB551" s="83">
        <v>0</v>
      </c>
      <c r="AC551" s="83">
        <v>0</v>
      </c>
      <c r="AD551" s="83">
        <v>0</v>
      </c>
      <c r="AE551" s="86" t="s">
        <v>69</v>
      </c>
      <c r="AF551" s="86"/>
      <c r="AG551" s="83">
        <v>0</v>
      </c>
      <c r="AH551" s="82">
        <v>65533</v>
      </c>
      <c r="AI551" s="83">
        <v>0</v>
      </c>
      <c r="AJ551" s="83">
        <v>1</v>
      </c>
      <c r="AK551" s="83"/>
      <c r="AL551" s="86">
        <f>AH551</f>
        <v>65533</v>
      </c>
      <c r="AM551" s="86">
        <v>0</v>
      </c>
      <c r="AN551" s="86">
        <v>1</v>
      </c>
      <c r="AO551" s="86">
        <v>1</v>
      </c>
      <c r="AP551" s="86">
        <v>0</v>
      </c>
      <c r="AQ551" s="86">
        <v>0</v>
      </c>
      <c r="AR551" s="139">
        <v>0</v>
      </c>
      <c r="AS551" s="86">
        <v>0</v>
      </c>
      <c r="AT551" s="86">
        <v>0</v>
      </c>
      <c r="AU551" s="86">
        <v>0</v>
      </c>
      <c r="AV551" s="86">
        <v>0</v>
      </c>
      <c r="AW551" s="21">
        <v>0</v>
      </c>
      <c r="AX551" s="21">
        <v>0</v>
      </c>
    </row>
    <row r="552" spans="1:255" s="26" customFormat="1" ht="13.2">
      <c r="A552" s="8">
        <v>24059</v>
      </c>
      <c r="B552" s="138" t="s">
        <v>962</v>
      </c>
      <c r="C552" s="7" t="s">
        <v>963</v>
      </c>
      <c r="D552" s="8">
        <v>503</v>
      </c>
      <c r="E552" s="8">
        <v>5</v>
      </c>
      <c r="F552" s="8">
        <v>0</v>
      </c>
      <c r="G552" s="8">
        <v>1</v>
      </c>
      <c r="H552" s="8">
        <v>1</v>
      </c>
      <c r="I552" s="8">
        <v>1</v>
      </c>
      <c r="J552" s="8">
        <v>100000</v>
      </c>
      <c r="K552" s="8">
        <v>0</v>
      </c>
      <c r="L552" s="8">
        <v>100000</v>
      </c>
      <c r="M552" s="8">
        <v>1</v>
      </c>
      <c r="N552" s="138">
        <v>1</v>
      </c>
      <c r="O552" s="138">
        <v>0</v>
      </c>
      <c r="P552" s="138">
        <v>0</v>
      </c>
      <c r="Q552" s="138">
        <v>0</v>
      </c>
      <c r="R552" s="138">
        <v>0</v>
      </c>
      <c r="S552" s="138">
        <v>0</v>
      </c>
      <c r="T552" s="138">
        <v>0</v>
      </c>
      <c r="U552" s="138">
        <v>5</v>
      </c>
      <c r="V552" s="21">
        <v>2</v>
      </c>
      <c r="W552" s="138">
        <v>1</v>
      </c>
      <c r="X552" s="138">
        <v>0</v>
      </c>
      <c r="Y552" s="138">
        <v>13</v>
      </c>
      <c r="Z552" s="21">
        <v>39</v>
      </c>
      <c r="AA552" s="138">
        <v>0</v>
      </c>
      <c r="AB552" s="138">
        <v>0</v>
      </c>
      <c r="AC552" s="138">
        <v>0</v>
      </c>
      <c r="AD552" s="138">
        <v>0</v>
      </c>
      <c r="AE552" s="138" t="s">
        <v>69</v>
      </c>
      <c r="AF552" s="138" t="s">
        <v>210</v>
      </c>
      <c r="AG552" s="8">
        <v>0</v>
      </c>
      <c r="AH552" s="8">
        <v>24059</v>
      </c>
      <c r="AI552" s="138">
        <v>0</v>
      </c>
      <c r="AJ552" s="138">
        <v>1</v>
      </c>
      <c r="AK552" s="138"/>
      <c r="AL552" s="8">
        <v>24059</v>
      </c>
      <c r="AM552" s="138">
        <v>0</v>
      </c>
      <c r="AN552" s="138">
        <v>1</v>
      </c>
      <c r="AO552" s="138">
        <v>1</v>
      </c>
      <c r="AP552" s="138">
        <v>0</v>
      </c>
      <c r="AQ552" s="156">
        <v>18000</v>
      </c>
      <c r="AR552" s="139">
        <v>0</v>
      </c>
      <c r="AS552" s="138">
        <v>2</v>
      </c>
      <c r="AT552" s="138">
        <v>1</v>
      </c>
      <c r="AU552" s="138">
        <v>0</v>
      </c>
      <c r="AV552" s="138">
        <v>0</v>
      </c>
      <c r="AW552" s="138">
        <v>0</v>
      </c>
      <c r="AX552" s="138">
        <v>1</v>
      </c>
    </row>
    <row r="553" spans="1:255" s="26" customFormat="1" ht="13.2">
      <c r="A553" s="8">
        <v>24060</v>
      </c>
      <c r="B553" s="138" t="s">
        <v>964</v>
      </c>
      <c r="C553" s="7" t="s">
        <v>965</v>
      </c>
      <c r="D553" s="8">
        <v>503</v>
      </c>
      <c r="E553" s="8">
        <v>5</v>
      </c>
      <c r="F553" s="8">
        <v>0</v>
      </c>
      <c r="G553" s="8">
        <v>1</v>
      </c>
      <c r="H553" s="8">
        <v>1</v>
      </c>
      <c r="I553" s="8">
        <v>1</v>
      </c>
      <c r="J553" s="8">
        <v>100000</v>
      </c>
      <c r="K553" s="8">
        <v>0</v>
      </c>
      <c r="L553" s="8">
        <v>100000</v>
      </c>
      <c r="M553" s="8">
        <v>1</v>
      </c>
      <c r="N553" s="138">
        <v>1</v>
      </c>
      <c r="O553" s="138">
        <v>0</v>
      </c>
      <c r="P553" s="138">
        <v>0</v>
      </c>
      <c r="Q553" s="138">
        <v>0</v>
      </c>
      <c r="R553" s="138">
        <v>0</v>
      </c>
      <c r="S553" s="138">
        <v>0</v>
      </c>
      <c r="T553" s="138">
        <v>0</v>
      </c>
      <c r="U553" s="138">
        <v>5</v>
      </c>
      <c r="V553" s="21">
        <v>2</v>
      </c>
      <c r="W553" s="138">
        <v>1</v>
      </c>
      <c r="X553" s="138">
        <v>0</v>
      </c>
      <c r="Y553" s="138">
        <v>13</v>
      </c>
      <c r="Z553" s="21">
        <v>40</v>
      </c>
      <c r="AA553" s="138">
        <v>0</v>
      </c>
      <c r="AB553" s="138">
        <v>0</v>
      </c>
      <c r="AC553" s="138">
        <v>0</v>
      </c>
      <c r="AD553" s="138">
        <v>0</v>
      </c>
      <c r="AE553" s="138" t="s">
        <v>69</v>
      </c>
      <c r="AF553" s="138" t="s">
        <v>210</v>
      </c>
      <c r="AG553" s="8">
        <v>0</v>
      </c>
      <c r="AH553" s="8">
        <v>24060</v>
      </c>
      <c r="AI553" s="138">
        <v>0</v>
      </c>
      <c r="AJ553" s="138">
        <v>1</v>
      </c>
      <c r="AK553" s="138"/>
      <c r="AL553" s="8">
        <v>24060</v>
      </c>
      <c r="AM553" s="138">
        <v>0</v>
      </c>
      <c r="AN553" s="138">
        <v>1</v>
      </c>
      <c r="AO553" s="138">
        <v>1</v>
      </c>
      <c r="AP553" s="138">
        <v>0</v>
      </c>
      <c r="AQ553" s="156">
        <v>18000</v>
      </c>
      <c r="AR553" s="139">
        <v>0</v>
      </c>
      <c r="AS553" s="138">
        <v>2</v>
      </c>
      <c r="AT553" s="138">
        <v>1</v>
      </c>
      <c r="AU553" s="138">
        <v>0</v>
      </c>
      <c r="AV553" s="138">
        <v>0</v>
      </c>
      <c r="AW553" s="138">
        <v>0</v>
      </c>
      <c r="AX553" s="138">
        <v>1</v>
      </c>
    </row>
    <row r="554" spans="1:255" s="26" customFormat="1" ht="13.2">
      <c r="A554" s="8">
        <v>24061</v>
      </c>
      <c r="B554" s="138" t="s">
        <v>966</v>
      </c>
      <c r="C554" s="7" t="s">
        <v>967</v>
      </c>
      <c r="D554" s="8">
        <v>503</v>
      </c>
      <c r="E554" s="8">
        <v>5</v>
      </c>
      <c r="F554" s="8">
        <v>0</v>
      </c>
      <c r="G554" s="8">
        <v>1</v>
      </c>
      <c r="H554" s="8">
        <v>1</v>
      </c>
      <c r="I554" s="8">
        <v>1</v>
      </c>
      <c r="J554" s="8">
        <v>100000</v>
      </c>
      <c r="K554" s="8">
        <v>0</v>
      </c>
      <c r="L554" s="8">
        <v>100000</v>
      </c>
      <c r="M554" s="8">
        <v>1</v>
      </c>
      <c r="N554" s="138">
        <v>1</v>
      </c>
      <c r="O554" s="138">
        <v>0</v>
      </c>
      <c r="P554" s="138">
        <v>0</v>
      </c>
      <c r="Q554" s="138">
        <v>0</v>
      </c>
      <c r="R554" s="138">
        <v>0</v>
      </c>
      <c r="S554" s="138">
        <v>0</v>
      </c>
      <c r="T554" s="138">
        <v>0</v>
      </c>
      <c r="U554" s="138">
        <v>5</v>
      </c>
      <c r="V554" s="21">
        <v>2</v>
      </c>
      <c r="W554" s="138">
        <v>1</v>
      </c>
      <c r="X554" s="138">
        <v>0</v>
      </c>
      <c r="Y554" s="138">
        <v>13</v>
      </c>
      <c r="Z554" s="21">
        <v>41</v>
      </c>
      <c r="AA554" s="138">
        <v>0</v>
      </c>
      <c r="AB554" s="138">
        <v>0</v>
      </c>
      <c r="AC554" s="138">
        <v>0</v>
      </c>
      <c r="AD554" s="138">
        <v>0</v>
      </c>
      <c r="AE554" s="138" t="s">
        <v>69</v>
      </c>
      <c r="AF554" s="138" t="s">
        <v>210</v>
      </c>
      <c r="AG554" s="8">
        <v>0</v>
      </c>
      <c r="AH554" s="8">
        <v>24061</v>
      </c>
      <c r="AI554" s="138">
        <v>0</v>
      </c>
      <c r="AJ554" s="138">
        <v>1</v>
      </c>
      <c r="AK554" s="138"/>
      <c r="AL554" s="8">
        <v>24061</v>
      </c>
      <c r="AM554" s="138">
        <v>0</v>
      </c>
      <c r="AN554" s="138">
        <v>1</v>
      </c>
      <c r="AO554" s="138">
        <v>1</v>
      </c>
      <c r="AP554" s="138">
        <v>0</v>
      </c>
      <c r="AQ554" s="156">
        <v>18000</v>
      </c>
      <c r="AR554" s="139">
        <v>0</v>
      </c>
      <c r="AS554" s="138">
        <v>2</v>
      </c>
      <c r="AT554" s="138">
        <v>1</v>
      </c>
      <c r="AU554" s="138">
        <v>0</v>
      </c>
      <c r="AV554" s="138">
        <v>0</v>
      </c>
      <c r="AW554" s="138">
        <v>0</v>
      </c>
      <c r="AX554" s="138">
        <v>1</v>
      </c>
    </row>
    <row r="555" spans="1:255" s="32" customFormat="1" ht="13.2">
      <c r="A555" s="8">
        <v>24062</v>
      </c>
      <c r="B555" s="83"/>
      <c r="C555" s="84" t="s">
        <v>968</v>
      </c>
      <c r="D555" s="83">
        <v>501</v>
      </c>
      <c r="E555" s="83">
        <v>5</v>
      </c>
      <c r="F555" s="83">
        <v>0</v>
      </c>
      <c r="G555" s="83">
        <v>1</v>
      </c>
      <c r="H555" s="83">
        <v>1</v>
      </c>
      <c r="I555" s="83">
        <v>1</v>
      </c>
      <c r="J555" s="83">
        <v>100000</v>
      </c>
      <c r="K555" s="83">
        <v>0</v>
      </c>
      <c r="L555" s="83">
        <v>100000</v>
      </c>
      <c r="M555" s="83">
        <v>1</v>
      </c>
      <c r="N555" s="83">
        <v>1</v>
      </c>
      <c r="O555" s="83">
        <v>0</v>
      </c>
      <c r="P555" s="83">
        <v>0</v>
      </c>
      <c r="Q555" s="83">
        <v>0</v>
      </c>
      <c r="R555" s="83">
        <v>0</v>
      </c>
      <c r="S555" s="83">
        <v>0</v>
      </c>
      <c r="T555" s="83">
        <v>0</v>
      </c>
      <c r="U555" s="83">
        <v>5</v>
      </c>
      <c r="V555" s="85">
        <v>2</v>
      </c>
      <c r="W555" s="83">
        <v>1</v>
      </c>
      <c r="X555" s="83">
        <v>0</v>
      </c>
      <c r="Y555" s="83">
        <v>18</v>
      </c>
      <c r="Z555" s="83">
        <v>0</v>
      </c>
      <c r="AA555" s="83">
        <v>18</v>
      </c>
      <c r="AB555" s="83">
        <v>0</v>
      </c>
      <c r="AC555" s="83">
        <v>0</v>
      </c>
      <c r="AD555" s="83">
        <v>0</v>
      </c>
      <c r="AE555" s="86" t="s">
        <v>69</v>
      </c>
      <c r="AF555" s="86" t="s">
        <v>210</v>
      </c>
      <c r="AG555" s="83">
        <v>0</v>
      </c>
      <c r="AH555" s="8">
        <v>24062</v>
      </c>
      <c r="AI555" s="83">
        <v>0</v>
      </c>
      <c r="AJ555" s="83">
        <v>1</v>
      </c>
      <c r="AK555" s="83"/>
      <c r="AL555" s="8">
        <v>24062</v>
      </c>
      <c r="AM555" s="86">
        <v>0</v>
      </c>
      <c r="AN555" s="144">
        <v>1</v>
      </c>
      <c r="AO555" s="144">
        <v>1</v>
      </c>
      <c r="AP555" s="86">
        <v>0</v>
      </c>
      <c r="AQ555" s="86">
        <v>18000</v>
      </c>
      <c r="AR555" s="139">
        <v>0</v>
      </c>
      <c r="AS555" s="86">
        <v>4</v>
      </c>
      <c r="AT555" s="86">
        <v>1</v>
      </c>
      <c r="AU555" s="86">
        <v>0</v>
      </c>
      <c r="AV555" s="86">
        <v>0</v>
      </c>
      <c r="AW555" s="82">
        <v>0</v>
      </c>
      <c r="AX555" s="21">
        <v>1</v>
      </c>
      <c r="AY555" s="28"/>
      <c r="AZ555" s="29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8"/>
      <c r="CP555" s="28"/>
      <c r="CQ555" s="28"/>
      <c r="CR555" s="28"/>
      <c r="CS555" s="28"/>
      <c r="CT555" s="28"/>
      <c r="CU555" s="28"/>
      <c r="CV555" s="28"/>
      <c r="CW555" s="28"/>
      <c r="CX555" s="28"/>
      <c r="CY555" s="28"/>
      <c r="CZ555" s="28"/>
      <c r="DA555" s="28"/>
      <c r="DB555" s="28"/>
      <c r="DC555" s="28"/>
      <c r="DD555" s="28"/>
      <c r="DE555" s="28"/>
      <c r="DF555" s="28"/>
      <c r="DG555" s="28"/>
      <c r="DH555" s="28"/>
      <c r="DI555" s="28"/>
      <c r="DJ555" s="28"/>
      <c r="DK555" s="28"/>
      <c r="DL555" s="28"/>
      <c r="DM555" s="28"/>
      <c r="DN555" s="28"/>
      <c r="DO555" s="28"/>
      <c r="DP555" s="28"/>
      <c r="DQ555" s="28"/>
      <c r="DR555" s="28"/>
      <c r="DS555" s="28"/>
      <c r="DT555" s="28"/>
      <c r="DU555" s="28"/>
      <c r="DV555" s="28"/>
      <c r="DW555" s="28"/>
      <c r="DX555" s="28"/>
      <c r="DY555" s="28"/>
      <c r="DZ555" s="28"/>
      <c r="EA555" s="28"/>
      <c r="EB555" s="28"/>
      <c r="EC555" s="28"/>
      <c r="ED555" s="28"/>
      <c r="EE555" s="28"/>
      <c r="EF555" s="28"/>
      <c r="EG555" s="28"/>
      <c r="EH555" s="28"/>
      <c r="EI555" s="28"/>
      <c r="EJ555" s="28"/>
      <c r="EK555" s="28"/>
      <c r="EL555" s="28"/>
      <c r="EM555" s="28"/>
      <c r="EN555" s="28"/>
      <c r="EO555" s="28"/>
      <c r="EP555" s="28"/>
      <c r="EQ555" s="28"/>
      <c r="ER555" s="28"/>
      <c r="ES555" s="28"/>
      <c r="ET555" s="28"/>
      <c r="EU555" s="28"/>
      <c r="EV555" s="28"/>
      <c r="EW555" s="28"/>
      <c r="EX555" s="28"/>
      <c r="EY555" s="28"/>
      <c r="EZ555" s="28"/>
      <c r="FA555" s="28"/>
      <c r="FB555" s="28"/>
      <c r="FC555" s="28"/>
      <c r="FD555" s="28"/>
      <c r="FE555" s="28"/>
      <c r="FF555" s="28"/>
      <c r="FG555" s="28"/>
      <c r="FH555" s="28"/>
      <c r="FI555" s="28"/>
      <c r="FJ555" s="28"/>
      <c r="FK555" s="28"/>
      <c r="FL555" s="28"/>
      <c r="FM555" s="28"/>
      <c r="FN555" s="28"/>
      <c r="FO555" s="28"/>
      <c r="FP555" s="28"/>
      <c r="FQ555" s="28"/>
      <c r="FR555" s="28"/>
      <c r="FS555" s="28"/>
      <c r="FT555" s="28"/>
      <c r="FU555" s="28"/>
      <c r="FV555" s="28"/>
      <c r="FW555" s="28"/>
      <c r="FX555" s="28"/>
      <c r="FY555" s="28"/>
      <c r="FZ555" s="28"/>
      <c r="GA555" s="28"/>
      <c r="GB555" s="28"/>
      <c r="GC555" s="28"/>
      <c r="GD555" s="28"/>
      <c r="GE555" s="28"/>
      <c r="GF555" s="28"/>
      <c r="GG555" s="28"/>
      <c r="GH555" s="28"/>
      <c r="GI555" s="28"/>
      <c r="GJ555" s="28"/>
      <c r="GK555" s="28"/>
      <c r="GL555" s="28"/>
      <c r="GM555" s="28"/>
      <c r="GN555" s="28"/>
      <c r="GO555" s="28"/>
      <c r="GP555" s="28"/>
      <c r="GQ555" s="28"/>
      <c r="GR555" s="28"/>
      <c r="GS555" s="28"/>
      <c r="GT555" s="28"/>
      <c r="GU555" s="28"/>
      <c r="GV555" s="28"/>
      <c r="GW555" s="28"/>
      <c r="GX555" s="28"/>
      <c r="GY555" s="28"/>
      <c r="GZ555" s="28"/>
      <c r="HA555" s="28"/>
      <c r="HB555" s="28"/>
      <c r="HC555" s="28"/>
      <c r="HD555" s="28"/>
      <c r="HE555" s="28"/>
      <c r="HF555" s="28"/>
      <c r="HG555" s="28"/>
      <c r="HH555" s="28"/>
      <c r="HI555" s="28"/>
      <c r="HJ555" s="28"/>
      <c r="HK555" s="28"/>
      <c r="HL555" s="28"/>
      <c r="HM555" s="28"/>
      <c r="HN555" s="28"/>
      <c r="HO555" s="28"/>
      <c r="HP555" s="28"/>
      <c r="HQ555" s="28"/>
      <c r="HR555" s="28"/>
      <c r="HS555" s="28"/>
      <c r="HT555" s="28"/>
      <c r="HU555" s="28"/>
      <c r="HV555" s="28"/>
      <c r="HW555" s="28"/>
      <c r="HX555" s="28"/>
      <c r="HY555" s="28"/>
      <c r="HZ555" s="28"/>
      <c r="IA555" s="28"/>
      <c r="IB555" s="28"/>
      <c r="IC555" s="28"/>
      <c r="ID555" s="28"/>
      <c r="IE555" s="28"/>
      <c r="IF555" s="28"/>
      <c r="IG555" s="28"/>
      <c r="IH555" s="28"/>
      <c r="II555" s="28"/>
      <c r="IJ555" s="28"/>
      <c r="IK555" s="28"/>
      <c r="IL555" s="28"/>
      <c r="IM555" s="28"/>
      <c r="IN555" s="28"/>
      <c r="IO555" s="28"/>
      <c r="IP555" s="28"/>
      <c r="IQ555" s="28"/>
      <c r="IR555" s="28"/>
      <c r="IS555" s="28"/>
      <c r="IT555" s="28"/>
      <c r="IU555" s="28"/>
    </row>
    <row r="556" spans="1:255" s="57" customFormat="1" ht="13.2">
      <c r="A556" s="8">
        <v>24063</v>
      </c>
      <c r="B556" s="147"/>
      <c r="C556" s="148" t="s">
        <v>969</v>
      </c>
      <c r="D556" s="147">
        <v>502</v>
      </c>
      <c r="E556" s="147">
        <v>5</v>
      </c>
      <c r="F556" s="147">
        <v>0</v>
      </c>
      <c r="G556" s="147">
        <v>1</v>
      </c>
      <c r="H556" s="147">
        <v>1</v>
      </c>
      <c r="I556" s="83">
        <v>1</v>
      </c>
      <c r="J556" s="147">
        <v>100000</v>
      </c>
      <c r="K556" s="147">
        <v>0</v>
      </c>
      <c r="L556" s="147">
        <v>100000</v>
      </c>
      <c r="M556" s="147">
        <v>1</v>
      </c>
      <c r="N556" s="147">
        <v>1</v>
      </c>
      <c r="O556" s="147">
        <v>0</v>
      </c>
      <c r="P556" s="147">
        <v>0</v>
      </c>
      <c r="Q556" s="147">
        <v>0</v>
      </c>
      <c r="R556" s="147">
        <v>0</v>
      </c>
      <c r="S556" s="147">
        <v>0</v>
      </c>
      <c r="T556" s="147">
        <v>0</v>
      </c>
      <c r="U556" s="147">
        <v>5</v>
      </c>
      <c r="V556" s="149">
        <v>2</v>
      </c>
      <c r="W556" s="147">
        <v>1</v>
      </c>
      <c r="X556" s="147">
        <v>0</v>
      </c>
      <c r="Y556" s="147">
        <v>18</v>
      </c>
      <c r="Z556" s="147">
        <v>1</v>
      </c>
      <c r="AA556" s="141">
        <v>18</v>
      </c>
      <c r="AB556" s="147">
        <v>0</v>
      </c>
      <c r="AC556" s="147">
        <v>0</v>
      </c>
      <c r="AD556" s="147">
        <v>0</v>
      </c>
      <c r="AE556" s="150" t="s">
        <v>69</v>
      </c>
      <c r="AF556" s="150" t="s">
        <v>210</v>
      </c>
      <c r="AG556" s="147">
        <v>0</v>
      </c>
      <c r="AH556" s="8">
        <v>24063</v>
      </c>
      <c r="AI556" s="147">
        <v>0</v>
      </c>
      <c r="AJ556" s="147">
        <v>1</v>
      </c>
      <c r="AK556" s="147"/>
      <c r="AL556" s="8">
        <v>24063</v>
      </c>
      <c r="AM556" s="150">
        <v>0</v>
      </c>
      <c r="AN556" s="144">
        <v>1</v>
      </c>
      <c r="AO556" s="144">
        <v>1</v>
      </c>
      <c r="AP556" s="150">
        <v>0</v>
      </c>
      <c r="AQ556" s="150">
        <v>18000</v>
      </c>
      <c r="AR556" s="139">
        <v>0</v>
      </c>
      <c r="AS556" s="150">
        <v>4</v>
      </c>
      <c r="AT556" s="150">
        <v>1</v>
      </c>
      <c r="AU556" s="150">
        <v>0</v>
      </c>
      <c r="AV556" s="150">
        <v>0</v>
      </c>
      <c r="AW556" s="146">
        <v>0</v>
      </c>
      <c r="AX556" s="21">
        <v>1</v>
      </c>
      <c r="AY556" s="55"/>
      <c r="AZ556" s="56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  <c r="DX556" s="55"/>
      <c r="DY556" s="55"/>
      <c r="DZ556" s="55"/>
      <c r="EA556" s="55"/>
      <c r="EB556" s="55"/>
      <c r="EC556" s="55"/>
      <c r="ED556" s="55"/>
      <c r="EE556" s="55"/>
      <c r="EF556" s="55"/>
      <c r="EG556" s="55"/>
      <c r="EH556" s="55"/>
      <c r="EI556" s="55"/>
      <c r="EJ556" s="55"/>
      <c r="EK556" s="55"/>
      <c r="EL556" s="55"/>
      <c r="EM556" s="55"/>
      <c r="EN556" s="55"/>
      <c r="EO556" s="55"/>
      <c r="EP556" s="55"/>
      <c r="EQ556" s="55"/>
      <c r="ER556" s="55"/>
      <c r="ES556" s="55"/>
      <c r="ET556" s="55"/>
      <c r="EU556" s="55"/>
      <c r="EV556" s="55"/>
      <c r="EW556" s="55"/>
      <c r="EX556" s="55"/>
      <c r="EY556" s="55"/>
      <c r="EZ556" s="55"/>
      <c r="FA556" s="55"/>
      <c r="FB556" s="55"/>
      <c r="FC556" s="55"/>
      <c r="FD556" s="55"/>
      <c r="FE556" s="55"/>
      <c r="FF556" s="55"/>
      <c r="FG556" s="55"/>
      <c r="FH556" s="55"/>
      <c r="FI556" s="55"/>
      <c r="FJ556" s="55"/>
      <c r="FK556" s="55"/>
      <c r="FL556" s="55"/>
      <c r="FM556" s="55"/>
      <c r="FN556" s="55"/>
      <c r="FO556" s="55"/>
      <c r="FP556" s="55"/>
      <c r="FQ556" s="55"/>
      <c r="FR556" s="55"/>
      <c r="FS556" s="55"/>
      <c r="FT556" s="55"/>
      <c r="FU556" s="55"/>
      <c r="FV556" s="55"/>
      <c r="FW556" s="55"/>
      <c r="FX556" s="55"/>
      <c r="FY556" s="55"/>
      <c r="FZ556" s="55"/>
      <c r="GA556" s="55"/>
      <c r="GB556" s="55"/>
      <c r="GC556" s="55"/>
      <c r="GD556" s="55"/>
      <c r="GE556" s="55"/>
      <c r="GF556" s="55"/>
      <c r="GG556" s="55"/>
      <c r="GH556" s="55"/>
      <c r="GI556" s="55"/>
      <c r="GJ556" s="55"/>
      <c r="GK556" s="55"/>
      <c r="GL556" s="55"/>
      <c r="GM556" s="55"/>
      <c r="GN556" s="55"/>
      <c r="GO556" s="55"/>
      <c r="GP556" s="55"/>
      <c r="GQ556" s="55"/>
      <c r="GR556" s="55"/>
      <c r="GS556" s="55"/>
      <c r="GT556" s="55"/>
      <c r="GU556" s="55"/>
      <c r="GV556" s="55"/>
      <c r="GW556" s="55"/>
      <c r="GX556" s="55"/>
      <c r="GY556" s="55"/>
      <c r="GZ556" s="55"/>
      <c r="HA556" s="55"/>
      <c r="HB556" s="55"/>
      <c r="HC556" s="55"/>
      <c r="HD556" s="55"/>
      <c r="HE556" s="55"/>
      <c r="HF556" s="55"/>
      <c r="HG556" s="55"/>
      <c r="HH556" s="55"/>
      <c r="HI556" s="55"/>
      <c r="HJ556" s="55"/>
      <c r="HK556" s="55"/>
      <c r="HL556" s="55"/>
      <c r="HM556" s="55"/>
      <c r="HN556" s="55"/>
      <c r="HO556" s="55"/>
      <c r="HP556" s="55"/>
      <c r="HQ556" s="55"/>
      <c r="HR556" s="55"/>
      <c r="HS556" s="55"/>
      <c r="HT556" s="55"/>
      <c r="HU556" s="55"/>
      <c r="HV556" s="55"/>
      <c r="HW556" s="55"/>
      <c r="HX556" s="55"/>
      <c r="HY556" s="55"/>
      <c r="HZ556" s="55"/>
      <c r="IA556" s="55"/>
      <c r="IB556" s="55"/>
      <c r="IC556" s="55"/>
      <c r="ID556" s="55"/>
      <c r="IE556" s="55"/>
      <c r="IF556" s="55"/>
      <c r="IG556" s="55"/>
      <c r="IH556" s="55"/>
      <c r="II556" s="55"/>
      <c r="IJ556" s="55"/>
      <c r="IK556" s="55"/>
      <c r="IL556" s="55"/>
      <c r="IM556" s="55"/>
      <c r="IN556" s="55"/>
      <c r="IO556" s="55"/>
      <c r="IP556" s="55"/>
      <c r="IQ556" s="55"/>
      <c r="IR556" s="55"/>
      <c r="IS556" s="55"/>
      <c r="IT556" s="55"/>
      <c r="IU556" s="55"/>
    </row>
    <row r="557" spans="1:255" s="26" customFormat="1" ht="13.2">
      <c r="A557" s="8">
        <v>24064</v>
      </c>
      <c r="B557" s="138" t="s">
        <v>970</v>
      </c>
      <c r="C557" s="7" t="s">
        <v>971</v>
      </c>
      <c r="D557" s="8">
        <v>503</v>
      </c>
      <c r="E557" s="8">
        <v>5</v>
      </c>
      <c r="F557" s="8">
        <v>0</v>
      </c>
      <c r="G557" s="8">
        <v>1</v>
      </c>
      <c r="H557" s="8">
        <v>1</v>
      </c>
      <c r="I557" s="8">
        <v>1</v>
      </c>
      <c r="J557" s="8">
        <v>100000</v>
      </c>
      <c r="K557" s="8">
        <v>0</v>
      </c>
      <c r="L557" s="8">
        <v>100000</v>
      </c>
      <c r="M557" s="8">
        <v>1</v>
      </c>
      <c r="N557" s="138">
        <v>1</v>
      </c>
      <c r="O557" s="138">
        <v>0</v>
      </c>
      <c r="P557" s="138">
        <v>0</v>
      </c>
      <c r="Q557" s="138">
        <v>0</v>
      </c>
      <c r="R557" s="138">
        <v>0</v>
      </c>
      <c r="S557" s="138">
        <v>0</v>
      </c>
      <c r="T557" s="138">
        <v>0</v>
      </c>
      <c r="U557" s="138">
        <v>5</v>
      </c>
      <c r="V557" s="21">
        <v>2</v>
      </c>
      <c r="W557" s="138">
        <v>1</v>
      </c>
      <c r="X557" s="138">
        <v>0</v>
      </c>
      <c r="Y557" s="138">
        <v>13</v>
      </c>
      <c r="Z557" s="21">
        <v>42</v>
      </c>
      <c r="AA557" s="138">
        <v>0</v>
      </c>
      <c r="AB557" s="138">
        <v>0</v>
      </c>
      <c r="AC557" s="138">
        <v>0</v>
      </c>
      <c r="AD557" s="138">
        <v>0</v>
      </c>
      <c r="AE557" s="138" t="s">
        <v>69</v>
      </c>
      <c r="AF557" s="138" t="s">
        <v>210</v>
      </c>
      <c r="AG557" s="8">
        <v>0</v>
      </c>
      <c r="AH557" s="8">
        <v>24064</v>
      </c>
      <c r="AI557" s="138">
        <v>0</v>
      </c>
      <c r="AJ557" s="138">
        <v>1</v>
      </c>
      <c r="AK557" s="138"/>
      <c r="AL557" s="8">
        <v>24064</v>
      </c>
      <c r="AM557" s="138">
        <v>0</v>
      </c>
      <c r="AN557" s="138">
        <v>1</v>
      </c>
      <c r="AO557" s="138">
        <v>1</v>
      </c>
      <c r="AP557" s="138">
        <v>0</v>
      </c>
      <c r="AQ557" s="156">
        <v>18000</v>
      </c>
      <c r="AR557" s="139">
        <v>0</v>
      </c>
      <c r="AS557" s="138">
        <v>2</v>
      </c>
      <c r="AT557" s="138">
        <v>0</v>
      </c>
      <c r="AU557" s="138">
        <v>0</v>
      </c>
      <c r="AV557" s="138">
        <v>0</v>
      </c>
      <c r="AW557" s="138">
        <v>0</v>
      </c>
      <c r="AX557" s="138">
        <v>0</v>
      </c>
    </row>
    <row r="558" spans="1:255" s="26" customFormat="1" ht="13.2">
      <c r="A558" s="8">
        <v>24065</v>
      </c>
      <c r="B558" s="138" t="s">
        <v>972</v>
      </c>
      <c r="C558" s="7" t="s">
        <v>973</v>
      </c>
      <c r="D558" s="8">
        <v>503</v>
      </c>
      <c r="E558" s="8">
        <v>5</v>
      </c>
      <c r="F558" s="8">
        <v>0</v>
      </c>
      <c r="G558" s="8">
        <v>1</v>
      </c>
      <c r="H558" s="8">
        <v>1</v>
      </c>
      <c r="I558" s="8">
        <v>1</v>
      </c>
      <c r="J558" s="8">
        <v>100000</v>
      </c>
      <c r="K558" s="8">
        <v>0</v>
      </c>
      <c r="L558" s="8">
        <v>100000</v>
      </c>
      <c r="M558" s="8">
        <v>1</v>
      </c>
      <c r="N558" s="138">
        <v>1</v>
      </c>
      <c r="O558" s="138">
        <v>0</v>
      </c>
      <c r="P558" s="138">
        <v>0</v>
      </c>
      <c r="Q558" s="138">
        <v>0</v>
      </c>
      <c r="R558" s="138">
        <v>0</v>
      </c>
      <c r="S558" s="138">
        <v>0</v>
      </c>
      <c r="T558" s="138">
        <v>0</v>
      </c>
      <c r="U558" s="138">
        <v>5</v>
      </c>
      <c r="V558" s="21">
        <v>2</v>
      </c>
      <c r="W558" s="138">
        <v>1</v>
      </c>
      <c r="X558" s="138">
        <v>0</v>
      </c>
      <c r="Y558" s="138">
        <v>13</v>
      </c>
      <c r="Z558" s="21">
        <v>43</v>
      </c>
      <c r="AA558" s="138">
        <v>0</v>
      </c>
      <c r="AB558" s="138">
        <v>0</v>
      </c>
      <c r="AC558" s="138">
        <v>0</v>
      </c>
      <c r="AD558" s="138">
        <v>0</v>
      </c>
      <c r="AE558" s="138" t="s">
        <v>69</v>
      </c>
      <c r="AF558" s="138" t="s">
        <v>210</v>
      </c>
      <c r="AG558" s="8">
        <v>0</v>
      </c>
      <c r="AH558" s="8">
        <v>24065</v>
      </c>
      <c r="AI558" s="138">
        <v>0</v>
      </c>
      <c r="AJ558" s="138">
        <v>1</v>
      </c>
      <c r="AK558" s="138"/>
      <c r="AL558" s="8">
        <v>24065</v>
      </c>
      <c r="AM558" s="138">
        <v>0</v>
      </c>
      <c r="AN558" s="138">
        <v>1</v>
      </c>
      <c r="AO558" s="138">
        <v>1</v>
      </c>
      <c r="AP558" s="138">
        <v>0</v>
      </c>
      <c r="AQ558" s="156">
        <v>18000</v>
      </c>
      <c r="AR558" s="139">
        <v>0</v>
      </c>
      <c r="AS558" s="138">
        <v>2</v>
      </c>
      <c r="AT558" s="138">
        <v>0</v>
      </c>
      <c r="AU558" s="138">
        <v>0</v>
      </c>
      <c r="AV558" s="138">
        <v>0</v>
      </c>
      <c r="AW558" s="138">
        <v>0</v>
      </c>
      <c r="AX558" s="138">
        <v>0</v>
      </c>
    </row>
    <row r="559" spans="1:255" s="26" customFormat="1" ht="13.2">
      <c r="A559" s="8">
        <v>24066</v>
      </c>
      <c r="B559" s="138" t="s">
        <v>974</v>
      </c>
      <c r="C559" s="7" t="s">
        <v>975</v>
      </c>
      <c r="D559" s="8">
        <v>503</v>
      </c>
      <c r="E559" s="8">
        <v>5</v>
      </c>
      <c r="F559" s="8">
        <v>0</v>
      </c>
      <c r="G559" s="8">
        <v>1</v>
      </c>
      <c r="H559" s="8">
        <v>1</v>
      </c>
      <c r="I559" s="8">
        <v>1</v>
      </c>
      <c r="J559" s="8">
        <v>100000</v>
      </c>
      <c r="K559" s="8">
        <v>0</v>
      </c>
      <c r="L559" s="8">
        <v>100000</v>
      </c>
      <c r="M559" s="8">
        <v>1</v>
      </c>
      <c r="N559" s="138">
        <v>1</v>
      </c>
      <c r="O559" s="138">
        <v>0</v>
      </c>
      <c r="P559" s="138">
        <v>0</v>
      </c>
      <c r="Q559" s="138">
        <v>0</v>
      </c>
      <c r="R559" s="138">
        <v>0</v>
      </c>
      <c r="S559" s="138">
        <v>0</v>
      </c>
      <c r="T559" s="138">
        <v>0</v>
      </c>
      <c r="U559" s="138">
        <v>5</v>
      </c>
      <c r="V559" s="21">
        <v>2</v>
      </c>
      <c r="W559" s="138">
        <v>1</v>
      </c>
      <c r="X559" s="138">
        <v>0</v>
      </c>
      <c r="Y559" s="138">
        <v>13</v>
      </c>
      <c r="Z559" s="21">
        <v>44</v>
      </c>
      <c r="AA559" s="138">
        <v>0</v>
      </c>
      <c r="AB559" s="138">
        <v>0</v>
      </c>
      <c r="AC559" s="138">
        <v>0</v>
      </c>
      <c r="AD559" s="138">
        <v>0</v>
      </c>
      <c r="AE559" s="138" t="s">
        <v>69</v>
      </c>
      <c r="AF559" s="138" t="s">
        <v>210</v>
      </c>
      <c r="AG559" s="8">
        <v>0</v>
      </c>
      <c r="AH559" s="8">
        <v>24066</v>
      </c>
      <c r="AI559" s="138">
        <v>0</v>
      </c>
      <c r="AJ559" s="138">
        <v>1</v>
      </c>
      <c r="AK559" s="138"/>
      <c r="AL559" s="8">
        <v>24066</v>
      </c>
      <c r="AM559" s="138">
        <v>0</v>
      </c>
      <c r="AN559" s="138">
        <v>1</v>
      </c>
      <c r="AO559" s="138">
        <v>1</v>
      </c>
      <c r="AP559" s="138">
        <v>0</v>
      </c>
      <c r="AQ559" s="156">
        <v>18000</v>
      </c>
      <c r="AR559" s="139">
        <v>0</v>
      </c>
      <c r="AS559" s="138">
        <v>2</v>
      </c>
      <c r="AT559" s="138">
        <v>0</v>
      </c>
      <c r="AU559" s="138">
        <v>0</v>
      </c>
      <c r="AV559" s="138">
        <v>0</v>
      </c>
      <c r="AW559" s="138">
        <v>0</v>
      </c>
      <c r="AX559" s="138">
        <v>0</v>
      </c>
    </row>
    <row r="560" spans="1:255" s="26" customFormat="1" ht="13.2">
      <c r="A560" s="8">
        <v>24067</v>
      </c>
      <c r="B560" s="138" t="s">
        <v>976</v>
      </c>
      <c r="C560" s="7" t="s">
        <v>977</v>
      </c>
      <c r="D560" s="8">
        <v>503</v>
      </c>
      <c r="E560" s="8">
        <v>5</v>
      </c>
      <c r="F560" s="8">
        <v>0</v>
      </c>
      <c r="G560" s="8">
        <v>1</v>
      </c>
      <c r="H560" s="8">
        <v>1</v>
      </c>
      <c r="I560" s="8">
        <v>1</v>
      </c>
      <c r="J560" s="8">
        <v>100000</v>
      </c>
      <c r="K560" s="8">
        <v>0</v>
      </c>
      <c r="L560" s="8">
        <v>100000</v>
      </c>
      <c r="M560" s="8">
        <v>1</v>
      </c>
      <c r="N560" s="138">
        <v>1</v>
      </c>
      <c r="O560" s="138">
        <v>0</v>
      </c>
      <c r="P560" s="138">
        <v>0</v>
      </c>
      <c r="Q560" s="138">
        <v>0</v>
      </c>
      <c r="R560" s="138">
        <v>0</v>
      </c>
      <c r="S560" s="138">
        <v>0</v>
      </c>
      <c r="T560" s="138">
        <v>0</v>
      </c>
      <c r="U560" s="138">
        <v>5</v>
      </c>
      <c r="V560" s="21">
        <v>2</v>
      </c>
      <c r="W560" s="138">
        <v>1</v>
      </c>
      <c r="X560" s="138">
        <v>0</v>
      </c>
      <c r="Y560" s="138">
        <v>13</v>
      </c>
      <c r="Z560" s="21">
        <v>45</v>
      </c>
      <c r="AA560" s="138">
        <v>0</v>
      </c>
      <c r="AB560" s="138">
        <v>0</v>
      </c>
      <c r="AC560" s="138">
        <v>0</v>
      </c>
      <c r="AD560" s="138">
        <v>0</v>
      </c>
      <c r="AE560" s="138" t="s">
        <v>69</v>
      </c>
      <c r="AF560" s="138" t="s">
        <v>210</v>
      </c>
      <c r="AG560" s="8">
        <v>0</v>
      </c>
      <c r="AH560" s="8">
        <v>24067</v>
      </c>
      <c r="AI560" s="138">
        <v>0</v>
      </c>
      <c r="AJ560" s="138">
        <v>1</v>
      </c>
      <c r="AK560" s="138"/>
      <c r="AL560" s="8">
        <v>24067</v>
      </c>
      <c r="AM560" s="138">
        <v>0</v>
      </c>
      <c r="AN560" s="138">
        <v>1</v>
      </c>
      <c r="AO560" s="138">
        <v>1</v>
      </c>
      <c r="AP560" s="138">
        <v>0</v>
      </c>
      <c r="AQ560" s="156">
        <v>18000</v>
      </c>
      <c r="AR560" s="139">
        <v>0</v>
      </c>
      <c r="AS560" s="138">
        <v>2</v>
      </c>
      <c r="AT560" s="138">
        <v>0</v>
      </c>
      <c r="AU560" s="138">
        <v>0</v>
      </c>
      <c r="AV560" s="138">
        <v>0</v>
      </c>
      <c r="AW560" s="138">
        <v>0</v>
      </c>
      <c r="AX560" s="138">
        <v>0</v>
      </c>
    </row>
    <row r="561" spans="1:50" s="26" customFormat="1" ht="13.2">
      <c r="A561" s="8">
        <v>24068</v>
      </c>
      <c r="B561" s="138" t="s">
        <v>978</v>
      </c>
      <c r="C561" s="7" t="s">
        <v>979</v>
      </c>
      <c r="D561" s="8">
        <v>503</v>
      </c>
      <c r="E561" s="8">
        <v>5</v>
      </c>
      <c r="F561" s="8">
        <v>0</v>
      </c>
      <c r="G561" s="8">
        <v>1</v>
      </c>
      <c r="H561" s="8">
        <v>1</v>
      </c>
      <c r="I561" s="8">
        <v>1</v>
      </c>
      <c r="J561" s="8">
        <v>100000</v>
      </c>
      <c r="K561" s="8">
        <v>0</v>
      </c>
      <c r="L561" s="8">
        <v>100000</v>
      </c>
      <c r="M561" s="8">
        <v>1</v>
      </c>
      <c r="N561" s="138">
        <v>1</v>
      </c>
      <c r="O561" s="138">
        <v>0</v>
      </c>
      <c r="P561" s="138">
        <v>0</v>
      </c>
      <c r="Q561" s="138">
        <v>0</v>
      </c>
      <c r="R561" s="138">
        <v>0</v>
      </c>
      <c r="S561" s="138">
        <v>0</v>
      </c>
      <c r="T561" s="138">
        <v>0</v>
      </c>
      <c r="U561" s="138">
        <v>5</v>
      </c>
      <c r="V561" s="21">
        <v>2</v>
      </c>
      <c r="W561" s="138">
        <v>1</v>
      </c>
      <c r="X561" s="138">
        <v>0</v>
      </c>
      <c r="Y561" s="138">
        <v>13</v>
      </c>
      <c r="Z561" s="21">
        <v>46</v>
      </c>
      <c r="AA561" s="138">
        <v>0</v>
      </c>
      <c r="AB561" s="138">
        <v>0</v>
      </c>
      <c r="AC561" s="138">
        <v>0</v>
      </c>
      <c r="AD561" s="138">
        <v>0</v>
      </c>
      <c r="AE561" s="138" t="s">
        <v>69</v>
      </c>
      <c r="AF561" s="138" t="s">
        <v>210</v>
      </c>
      <c r="AG561" s="8">
        <v>0</v>
      </c>
      <c r="AH561" s="8">
        <v>24068</v>
      </c>
      <c r="AI561" s="138">
        <v>0</v>
      </c>
      <c r="AJ561" s="138">
        <v>1</v>
      </c>
      <c r="AK561" s="138"/>
      <c r="AL561" s="8">
        <v>24068</v>
      </c>
      <c r="AM561" s="138">
        <v>0</v>
      </c>
      <c r="AN561" s="138">
        <v>1</v>
      </c>
      <c r="AO561" s="138">
        <v>1</v>
      </c>
      <c r="AP561" s="138">
        <v>0</v>
      </c>
      <c r="AQ561" s="156">
        <v>18000</v>
      </c>
      <c r="AR561" s="139">
        <v>0</v>
      </c>
      <c r="AS561" s="138">
        <v>2</v>
      </c>
      <c r="AT561" s="138">
        <v>0</v>
      </c>
      <c r="AU561" s="138">
        <v>0</v>
      </c>
      <c r="AV561" s="138">
        <v>0</v>
      </c>
      <c r="AW561" s="138">
        <v>0</v>
      </c>
      <c r="AX561" s="138">
        <v>0</v>
      </c>
    </row>
    <row r="562" spans="1:50" s="26" customFormat="1" ht="13.2">
      <c r="A562" s="8">
        <v>24069</v>
      </c>
      <c r="B562" s="138" t="s">
        <v>980</v>
      </c>
      <c r="C562" s="7" t="s">
        <v>981</v>
      </c>
      <c r="D562" s="8">
        <v>503</v>
      </c>
      <c r="E562" s="8">
        <v>5</v>
      </c>
      <c r="F562" s="8">
        <v>0</v>
      </c>
      <c r="G562" s="8">
        <v>1</v>
      </c>
      <c r="H562" s="8">
        <v>1</v>
      </c>
      <c r="I562" s="8">
        <v>1</v>
      </c>
      <c r="J562" s="8">
        <v>100000</v>
      </c>
      <c r="K562" s="8">
        <v>0</v>
      </c>
      <c r="L562" s="8">
        <v>100000</v>
      </c>
      <c r="M562" s="8">
        <v>1</v>
      </c>
      <c r="N562" s="138">
        <v>1</v>
      </c>
      <c r="O562" s="138">
        <v>0</v>
      </c>
      <c r="P562" s="138">
        <v>0</v>
      </c>
      <c r="Q562" s="138">
        <v>0</v>
      </c>
      <c r="R562" s="138">
        <v>0</v>
      </c>
      <c r="S562" s="138">
        <v>0</v>
      </c>
      <c r="T562" s="138">
        <v>0</v>
      </c>
      <c r="U562" s="138">
        <v>5</v>
      </c>
      <c r="V562" s="21">
        <v>2</v>
      </c>
      <c r="W562" s="138">
        <v>1</v>
      </c>
      <c r="X562" s="138">
        <v>0</v>
      </c>
      <c r="Y562" s="138">
        <v>13</v>
      </c>
      <c r="Z562" s="21">
        <v>47</v>
      </c>
      <c r="AA562" s="138">
        <v>0</v>
      </c>
      <c r="AB562" s="138">
        <v>0</v>
      </c>
      <c r="AC562" s="138">
        <v>0</v>
      </c>
      <c r="AD562" s="138">
        <v>0</v>
      </c>
      <c r="AE562" s="138" t="s">
        <v>69</v>
      </c>
      <c r="AF562" s="138" t="s">
        <v>210</v>
      </c>
      <c r="AG562" s="8">
        <v>0</v>
      </c>
      <c r="AH562" s="8">
        <v>24069</v>
      </c>
      <c r="AI562" s="138">
        <v>0</v>
      </c>
      <c r="AJ562" s="138">
        <v>1</v>
      </c>
      <c r="AK562" s="138"/>
      <c r="AL562" s="8">
        <v>24069</v>
      </c>
      <c r="AM562" s="138">
        <v>0</v>
      </c>
      <c r="AN562" s="138">
        <v>1</v>
      </c>
      <c r="AO562" s="138">
        <v>1</v>
      </c>
      <c r="AP562" s="138">
        <v>0</v>
      </c>
      <c r="AQ562" s="156">
        <v>18000</v>
      </c>
      <c r="AR562" s="139">
        <v>0</v>
      </c>
      <c r="AS562" s="138">
        <v>2</v>
      </c>
      <c r="AT562" s="138">
        <v>0</v>
      </c>
      <c r="AU562" s="138">
        <v>0</v>
      </c>
      <c r="AV562" s="138">
        <v>0</v>
      </c>
      <c r="AW562" s="138">
        <v>0</v>
      </c>
      <c r="AX562" s="138">
        <v>0</v>
      </c>
    </row>
    <row r="563" spans="1:50" s="26" customFormat="1" ht="13.2">
      <c r="A563" s="8">
        <v>24070</v>
      </c>
      <c r="B563" s="138" t="s">
        <v>982</v>
      </c>
      <c r="C563" s="7" t="s">
        <v>983</v>
      </c>
      <c r="D563" s="8">
        <v>504</v>
      </c>
      <c r="E563" s="8">
        <v>5</v>
      </c>
      <c r="F563" s="8">
        <v>0</v>
      </c>
      <c r="G563" s="8">
        <v>1</v>
      </c>
      <c r="H563" s="8">
        <v>1</v>
      </c>
      <c r="I563" s="8">
        <v>1</v>
      </c>
      <c r="J563" s="8">
        <v>100000</v>
      </c>
      <c r="K563" s="8">
        <v>0</v>
      </c>
      <c r="L563" s="8">
        <v>100000</v>
      </c>
      <c r="M563" s="8">
        <v>1</v>
      </c>
      <c r="N563" s="138">
        <v>1</v>
      </c>
      <c r="O563" s="138">
        <v>0</v>
      </c>
      <c r="P563" s="138">
        <v>0</v>
      </c>
      <c r="Q563" s="138">
        <v>0</v>
      </c>
      <c r="R563" s="138">
        <v>0</v>
      </c>
      <c r="S563" s="138">
        <v>0</v>
      </c>
      <c r="T563" s="138">
        <v>0</v>
      </c>
      <c r="U563" s="138">
        <v>5</v>
      </c>
      <c r="V563" s="21">
        <v>2</v>
      </c>
      <c r="W563" s="138">
        <v>1</v>
      </c>
      <c r="X563" s="138">
        <v>0</v>
      </c>
      <c r="Y563" s="138">
        <v>12</v>
      </c>
      <c r="Z563" s="21">
        <v>27</v>
      </c>
      <c r="AA563" s="138">
        <v>0</v>
      </c>
      <c r="AB563" s="138">
        <v>0</v>
      </c>
      <c r="AC563" s="138">
        <v>0</v>
      </c>
      <c r="AD563" s="138">
        <v>0</v>
      </c>
      <c r="AE563" s="138" t="s">
        <v>69</v>
      </c>
      <c r="AF563" s="138" t="s">
        <v>210</v>
      </c>
      <c r="AG563" s="8">
        <v>0</v>
      </c>
      <c r="AH563" s="8">
        <v>24070</v>
      </c>
      <c r="AI563" s="138">
        <v>0</v>
      </c>
      <c r="AJ563" s="138">
        <v>1</v>
      </c>
      <c r="AK563" s="138"/>
      <c r="AL563" s="8">
        <v>24070</v>
      </c>
      <c r="AM563" s="138">
        <v>0</v>
      </c>
      <c r="AN563" s="138">
        <v>1</v>
      </c>
      <c r="AO563" s="138">
        <v>1</v>
      </c>
      <c r="AP563" s="138">
        <v>0</v>
      </c>
      <c r="AQ563" s="156">
        <v>18000</v>
      </c>
      <c r="AR563" s="139">
        <v>0</v>
      </c>
      <c r="AS563" s="138">
        <v>3</v>
      </c>
      <c r="AT563" s="138">
        <v>0</v>
      </c>
      <c r="AU563" s="138">
        <v>0</v>
      </c>
      <c r="AV563" s="138">
        <v>0</v>
      </c>
      <c r="AW563" s="138">
        <v>0</v>
      </c>
      <c r="AX563" s="138">
        <v>0</v>
      </c>
    </row>
    <row r="564" spans="1:50" s="26" customFormat="1" ht="13.2">
      <c r="A564" s="8">
        <v>24071</v>
      </c>
      <c r="B564" s="138" t="s">
        <v>984</v>
      </c>
      <c r="C564" s="7" t="s">
        <v>985</v>
      </c>
      <c r="D564" s="8">
        <v>504</v>
      </c>
      <c r="E564" s="8">
        <v>5</v>
      </c>
      <c r="F564" s="8">
        <v>0</v>
      </c>
      <c r="G564" s="8">
        <v>1</v>
      </c>
      <c r="H564" s="8">
        <v>1</v>
      </c>
      <c r="I564" s="8">
        <v>1</v>
      </c>
      <c r="J564" s="8">
        <v>100000</v>
      </c>
      <c r="K564" s="8">
        <v>0</v>
      </c>
      <c r="L564" s="8">
        <v>100000</v>
      </c>
      <c r="M564" s="8">
        <v>1</v>
      </c>
      <c r="N564" s="138">
        <v>1</v>
      </c>
      <c r="O564" s="138">
        <v>0</v>
      </c>
      <c r="P564" s="138">
        <v>0</v>
      </c>
      <c r="Q564" s="138">
        <v>0</v>
      </c>
      <c r="R564" s="138">
        <v>0</v>
      </c>
      <c r="S564" s="138">
        <v>0</v>
      </c>
      <c r="T564" s="138">
        <v>0</v>
      </c>
      <c r="U564" s="138">
        <v>5</v>
      </c>
      <c r="V564" s="21">
        <v>2</v>
      </c>
      <c r="W564" s="138">
        <v>1</v>
      </c>
      <c r="X564" s="138">
        <v>0</v>
      </c>
      <c r="Y564" s="138">
        <v>12</v>
      </c>
      <c r="Z564" s="21">
        <v>28</v>
      </c>
      <c r="AA564" s="138">
        <v>0</v>
      </c>
      <c r="AB564" s="138">
        <v>0</v>
      </c>
      <c r="AC564" s="138">
        <v>0</v>
      </c>
      <c r="AD564" s="138">
        <v>0</v>
      </c>
      <c r="AE564" s="138" t="s">
        <v>69</v>
      </c>
      <c r="AF564" s="138" t="s">
        <v>210</v>
      </c>
      <c r="AG564" s="8">
        <v>0</v>
      </c>
      <c r="AH564" s="8">
        <v>24071</v>
      </c>
      <c r="AI564" s="138">
        <v>0</v>
      </c>
      <c r="AJ564" s="138">
        <v>1</v>
      </c>
      <c r="AK564" s="138"/>
      <c r="AL564" s="8">
        <v>24071</v>
      </c>
      <c r="AM564" s="138">
        <v>0</v>
      </c>
      <c r="AN564" s="138">
        <v>1</v>
      </c>
      <c r="AO564" s="138">
        <v>1</v>
      </c>
      <c r="AP564" s="138">
        <v>0</v>
      </c>
      <c r="AQ564" s="156">
        <v>18000</v>
      </c>
      <c r="AR564" s="139">
        <v>0</v>
      </c>
      <c r="AS564" s="138">
        <v>3</v>
      </c>
      <c r="AT564" s="138">
        <v>0</v>
      </c>
      <c r="AU564" s="138">
        <v>0</v>
      </c>
      <c r="AV564" s="138">
        <v>0</v>
      </c>
      <c r="AW564" s="138">
        <v>0</v>
      </c>
      <c r="AX564" s="138">
        <v>0</v>
      </c>
    </row>
    <row r="565" spans="1:50" s="26" customFormat="1" ht="13.2">
      <c r="A565" s="8">
        <v>24072</v>
      </c>
      <c r="B565" s="138" t="s">
        <v>986</v>
      </c>
      <c r="C565" s="7" t="s">
        <v>987</v>
      </c>
      <c r="D565" s="8">
        <v>504</v>
      </c>
      <c r="E565" s="8">
        <v>5</v>
      </c>
      <c r="F565" s="8">
        <v>0</v>
      </c>
      <c r="G565" s="8">
        <v>1</v>
      </c>
      <c r="H565" s="8">
        <v>1</v>
      </c>
      <c r="I565" s="8">
        <v>1</v>
      </c>
      <c r="J565" s="8">
        <v>100000</v>
      </c>
      <c r="K565" s="8">
        <v>0</v>
      </c>
      <c r="L565" s="8">
        <v>100000</v>
      </c>
      <c r="M565" s="8">
        <v>1</v>
      </c>
      <c r="N565" s="138">
        <v>1</v>
      </c>
      <c r="O565" s="138">
        <v>0</v>
      </c>
      <c r="P565" s="138">
        <v>0</v>
      </c>
      <c r="Q565" s="138">
        <v>0</v>
      </c>
      <c r="R565" s="138">
        <v>0</v>
      </c>
      <c r="S565" s="138">
        <v>0</v>
      </c>
      <c r="T565" s="138">
        <v>0</v>
      </c>
      <c r="U565" s="138">
        <v>5</v>
      </c>
      <c r="V565" s="21">
        <v>2</v>
      </c>
      <c r="W565" s="138">
        <v>1</v>
      </c>
      <c r="X565" s="138">
        <v>0</v>
      </c>
      <c r="Y565" s="138">
        <v>12</v>
      </c>
      <c r="Z565" s="21">
        <v>29</v>
      </c>
      <c r="AA565" s="138">
        <v>0</v>
      </c>
      <c r="AB565" s="138">
        <v>0</v>
      </c>
      <c r="AC565" s="138">
        <v>0</v>
      </c>
      <c r="AD565" s="138">
        <v>0</v>
      </c>
      <c r="AE565" s="138" t="s">
        <v>69</v>
      </c>
      <c r="AF565" s="138" t="s">
        <v>210</v>
      </c>
      <c r="AG565" s="8">
        <v>0</v>
      </c>
      <c r="AH565" s="8">
        <v>24072</v>
      </c>
      <c r="AI565" s="138">
        <v>0</v>
      </c>
      <c r="AJ565" s="138">
        <v>1</v>
      </c>
      <c r="AK565" s="138"/>
      <c r="AL565" s="8">
        <v>24072</v>
      </c>
      <c r="AM565" s="138">
        <v>0</v>
      </c>
      <c r="AN565" s="138">
        <v>1</v>
      </c>
      <c r="AO565" s="138">
        <v>1</v>
      </c>
      <c r="AP565" s="138">
        <v>0</v>
      </c>
      <c r="AQ565" s="156">
        <v>18000</v>
      </c>
      <c r="AR565" s="139">
        <v>0</v>
      </c>
      <c r="AS565" s="138">
        <v>3</v>
      </c>
      <c r="AT565" s="138">
        <v>0</v>
      </c>
      <c r="AU565" s="138">
        <v>0</v>
      </c>
      <c r="AV565" s="138">
        <v>0</v>
      </c>
      <c r="AW565" s="138">
        <v>0</v>
      </c>
      <c r="AX565" s="138">
        <v>0</v>
      </c>
    </row>
    <row r="566" spans="1:50" s="26" customFormat="1" ht="13.2">
      <c r="A566" s="8">
        <v>24073</v>
      </c>
      <c r="B566" s="138" t="s">
        <v>988</v>
      </c>
      <c r="C566" s="7" t="s">
        <v>989</v>
      </c>
      <c r="D566" s="8">
        <v>504</v>
      </c>
      <c r="E566" s="8">
        <v>5</v>
      </c>
      <c r="F566" s="8">
        <v>0</v>
      </c>
      <c r="G566" s="8">
        <v>1</v>
      </c>
      <c r="H566" s="8">
        <v>1</v>
      </c>
      <c r="I566" s="8">
        <v>1</v>
      </c>
      <c r="J566" s="8">
        <v>100000</v>
      </c>
      <c r="K566" s="8">
        <v>0</v>
      </c>
      <c r="L566" s="8">
        <v>100000</v>
      </c>
      <c r="M566" s="8">
        <v>1</v>
      </c>
      <c r="N566" s="138">
        <v>1</v>
      </c>
      <c r="O566" s="138">
        <v>0</v>
      </c>
      <c r="P566" s="138">
        <v>0</v>
      </c>
      <c r="Q566" s="138">
        <v>0</v>
      </c>
      <c r="R566" s="138">
        <v>0</v>
      </c>
      <c r="S566" s="138">
        <v>0</v>
      </c>
      <c r="T566" s="138">
        <v>0</v>
      </c>
      <c r="U566" s="138">
        <v>5</v>
      </c>
      <c r="V566" s="21">
        <v>2</v>
      </c>
      <c r="W566" s="138">
        <v>1</v>
      </c>
      <c r="X566" s="138">
        <v>0</v>
      </c>
      <c r="Y566" s="138">
        <v>12</v>
      </c>
      <c r="Z566" s="21">
        <v>30</v>
      </c>
      <c r="AA566" s="138">
        <v>0</v>
      </c>
      <c r="AB566" s="138">
        <v>0</v>
      </c>
      <c r="AC566" s="138">
        <v>0</v>
      </c>
      <c r="AD566" s="138">
        <v>0</v>
      </c>
      <c r="AE566" s="138" t="s">
        <v>69</v>
      </c>
      <c r="AF566" s="138" t="s">
        <v>210</v>
      </c>
      <c r="AG566" s="8">
        <v>0</v>
      </c>
      <c r="AH566" s="8">
        <v>24073</v>
      </c>
      <c r="AI566" s="138">
        <v>0</v>
      </c>
      <c r="AJ566" s="138">
        <v>1</v>
      </c>
      <c r="AK566" s="138"/>
      <c r="AL566" s="8">
        <v>24073</v>
      </c>
      <c r="AM566" s="138">
        <v>0</v>
      </c>
      <c r="AN566" s="138">
        <v>1</v>
      </c>
      <c r="AO566" s="138">
        <v>1</v>
      </c>
      <c r="AP566" s="138">
        <v>0</v>
      </c>
      <c r="AQ566" s="156">
        <v>18000</v>
      </c>
      <c r="AR566" s="139">
        <v>0</v>
      </c>
      <c r="AS566" s="138">
        <v>3</v>
      </c>
      <c r="AT566" s="138">
        <v>0</v>
      </c>
      <c r="AU566" s="138">
        <v>0</v>
      </c>
      <c r="AV566" s="138">
        <v>0</v>
      </c>
      <c r="AW566" s="138">
        <v>0</v>
      </c>
      <c r="AX566" s="138">
        <v>0</v>
      </c>
    </row>
    <row r="567" spans="1:50" s="26" customFormat="1" ht="13.2">
      <c r="A567" s="8">
        <v>24074</v>
      </c>
      <c r="B567" s="138" t="s">
        <v>990</v>
      </c>
      <c r="C567" s="7" t="s">
        <v>991</v>
      </c>
      <c r="D567" s="8">
        <v>504</v>
      </c>
      <c r="E567" s="8">
        <v>5</v>
      </c>
      <c r="F567" s="8">
        <v>0</v>
      </c>
      <c r="G567" s="8">
        <v>1</v>
      </c>
      <c r="H567" s="8">
        <v>1</v>
      </c>
      <c r="I567" s="8">
        <v>1</v>
      </c>
      <c r="J567" s="8">
        <v>100000</v>
      </c>
      <c r="K567" s="8">
        <v>0</v>
      </c>
      <c r="L567" s="8">
        <v>100000</v>
      </c>
      <c r="M567" s="8">
        <v>1</v>
      </c>
      <c r="N567" s="138">
        <v>1</v>
      </c>
      <c r="O567" s="138">
        <v>0</v>
      </c>
      <c r="P567" s="138">
        <v>0</v>
      </c>
      <c r="Q567" s="138">
        <v>0</v>
      </c>
      <c r="R567" s="138">
        <v>0</v>
      </c>
      <c r="S567" s="138">
        <v>0</v>
      </c>
      <c r="T567" s="138">
        <v>0</v>
      </c>
      <c r="U567" s="138">
        <v>5</v>
      </c>
      <c r="V567" s="21">
        <v>2</v>
      </c>
      <c r="W567" s="138">
        <v>1</v>
      </c>
      <c r="X567" s="138">
        <v>0</v>
      </c>
      <c r="Y567" s="138">
        <v>12</v>
      </c>
      <c r="Z567" s="21">
        <v>31</v>
      </c>
      <c r="AA567" s="138">
        <v>0</v>
      </c>
      <c r="AB567" s="138">
        <v>0</v>
      </c>
      <c r="AC567" s="138">
        <v>0</v>
      </c>
      <c r="AD567" s="138">
        <v>0</v>
      </c>
      <c r="AE567" s="138" t="s">
        <v>69</v>
      </c>
      <c r="AF567" s="138" t="s">
        <v>210</v>
      </c>
      <c r="AG567" s="8">
        <v>0</v>
      </c>
      <c r="AH567" s="8">
        <v>24074</v>
      </c>
      <c r="AI567" s="138">
        <v>0</v>
      </c>
      <c r="AJ567" s="138">
        <v>1</v>
      </c>
      <c r="AK567" s="138"/>
      <c r="AL567" s="8">
        <v>24074</v>
      </c>
      <c r="AM567" s="138">
        <v>0</v>
      </c>
      <c r="AN567" s="138">
        <v>1</v>
      </c>
      <c r="AO567" s="138">
        <v>1</v>
      </c>
      <c r="AP567" s="138">
        <v>0</v>
      </c>
      <c r="AQ567" s="156">
        <v>18000</v>
      </c>
      <c r="AR567" s="139">
        <v>0</v>
      </c>
      <c r="AS567" s="138">
        <v>3</v>
      </c>
      <c r="AT567" s="138">
        <v>0</v>
      </c>
      <c r="AU567" s="138">
        <v>0</v>
      </c>
      <c r="AV567" s="138">
        <v>0</v>
      </c>
      <c r="AW567" s="138">
        <v>0</v>
      </c>
      <c r="AX567" s="138">
        <v>0</v>
      </c>
    </row>
    <row r="568" spans="1:50" s="26" customFormat="1" ht="13.2">
      <c r="A568" s="8">
        <v>24075</v>
      </c>
      <c r="B568" s="138" t="s">
        <v>992</v>
      </c>
      <c r="C568" s="7" t="s">
        <v>993</v>
      </c>
      <c r="D568" s="8">
        <v>503</v>
      </c>
      <c r="E568" s="8">
        <v>5</v>
      </c>
      <c r="F568" s="8">
        <v>0</v>
      </c>
      <c r="G568" s="8">
        <v>1</v>
      </c>
      <c r="H568" s="8">
        <v>1</v>
      </c>
      <c r="I568" s="8">
        <v>1</v>
      </c>
      <c r="J568" s="8">
        <v>100000</v>
      </c>
      <c r="K568" s="8">
        <v>0</v>
      </c>
      <c r="L568" s="8">
        <v>100000</v>
      </c>
      <c r="M568" s="8">
        <v>1</v>
      </c>
      <c r="N568" s="138">
        <v>1</v>
      </c>
      <c r="O568" s="138">
        <v>0</v>
      </c>
      <c r="P568" s="138">
        <v>0</v>
      </c>
      <c r="Q568" s="138">
        <v>0</v>
      </c>
      <c r="R568" s="138">
        <v>0</v>
      </c>
      <c r="S568" s="138">
        <v>0</v>
      </c>
      <c r="T568" s="138">
        <v>0</v>
      </c>
      <c r="U568" s="138">
        <v>5</v>
      </c>
      <c r="V568" s="21">
        <v>2</v>
      </c>
      <c r="W568" s="138">
        <v>1</v>
      </c>
      <c r="X568" s="138">
        <v>0</v>
      </c>
      <c r="Y568" s="138">
        <v>45</v>
      </c>
      <c r="Z568" s="21">
        <v>2</v>
      </c>
      <c r="AA568" s="138">
        <v>0</v>
      </c>
      <c r="AB568" s="138">
        <v>0</v>
      </c>
      <c r="AC568" s="138">
        <v>0</v>
      </c>
      <c r="AD568" s="138">
        <v>0</v>
      </c>
      <c r="AE568" s="138" t="s">
        <v>69</v>
      </c>
      <c r="AF568" s="138" t="s">
        <v>210</v>
      </c>
      <c r="AG568" s="8">
        <v>0</v>
      </c>
      <c r="AH568" s="8">
        <v>24075</v>
      </c>
      <c r="AI568" s="138">
        <v>0</v>
      </c>
      <c r="AJ568" s="138">
        <v>1</v>
      </c>
      <c r="AK568" s="138"/>
      <c r="AL568" s="8">
        <v>24075</v>
      </c>
      <c r="AM568" s="138">
        <v>0</v>
      </c>
      <c r="AN568" s="138">
        <v>1</v>
      </c>
      <c r="AO568" s="138">
        <v>1</v>
      </c>
      <c r="AP568" s="138">
        <v>0</v>
      </c>
      <c r="AQ568" s="156">
        <v>3000</v>
      </c>
      <c r="AR568" s="139">
        <v>0</v>
      </c>
      <c r="AS568" s="138">
        <v>37</v>
      </c>
      <c r="AT568" s="138">
        <v>1</v>
      </c>
      <c r="AU568" s="138">
        <v>0</v>
      </c>
      <c r="AV568" s="138">
        <v>0</v>
      </c>
      <c r="AW568" s="138">
        <v>0</v>
      </c>
      <c r="AX568" s="138">
        <v>1</v>
      </c>
    </row>
    <row r="569" spans="1:50" s="26" customFormat="1" ht="13.2">
      <c r="A569" s="8">
        <v>24076</v>
      </c>
      <c r="B569" s="138" t="s">
        <v>994</v>
      </c>
      <c r="C569" s="7" t="s">
        <v>995</v>
      </c>
      <c r="D569" s="8">
        <v>503</v>
      </c>
      <c r="E569" s="8">
        <v>5</v>
      </c>
      <c r="F569" s="8">
        <v>0</v>
      </c>
      <c r="G569" s="8">
        <v>1</v>
      </c>
      <c r="H569" s="8">
        <v>1</v>
      </c>
      <c r="I569" s="8">
        <v>1</v>
      </c>
      <c r="J569" s="8">
        <v>100000</v>
      </c>
      <c r="K569" s="8">
        <v>0</v>
      </c>
      <c r="L569" s="8">
        <v>100000</v>
      </c>
      <c r="M569" s="8">
        <v>1</v>
      </c>
      <c r="N569" s="138">
        <v>1</v>
      </c>
      <c r="O569" s="138">
        <v>0</v>
      </c>
      <c r="P569" s="138">
        <v>0</v>
      </c>
      <c r="Q569" s="138">
        <v>0</v>
      </c>
      <c r="R569" s="138">
        <v>0</v>
      </c>
      <c r="S569" s="138">
        <v>0</v>
      </c>
      <c r="T569" s="138">
        <v>0</v>
      </c>
      <c r="U569" s="138">
        <v>5</v>
      </c>
      <c r="V569" s="21">
        <v>2</v>
      </c>
      <c r="W569" s="138">
        <v>1</v>
      </c>
      <c r="X569" s="138">
        <v>0</v>
      </c>
      <c r="Y569" s="138">
        <v>45</v>
      </c>
      <c r="Z569" s="21">
        <v>3</v>
      </c>
      <c r="AA569" s="138">
        <v>0</v>
      </c>
      <c r="AB569" s="138">
        <v>0</v>
      </c>
      <c r="AC569" s="138">
        <v>0</v>
      </c>
      <c r="AD569" s="138">
        <v>0</v>
      </c>
      <c r="AE569" s="138" t="s">
        <v>69</v>
      </c>
      <c r="AF569" s="138" t="s">
        <v>210</v>
      </c>
      <c r="AG569" s="8">
        <v>0</v>
      </c>
      <c r="AH569" s="8">
        <v>24076</v>
      </c>
      <c r="AI569" s="138">
        <v>0</v>
      </c>
      <c r="AJ569" s="138">
        <v>1</v>
      </c>
      <c r="AK569" s="138"/>
      <c r="AL569" s="8">
        <v>24076</v>
      </c>
      <c r="AM569" s="138">
        <v>0</v>
      </c>
      <c r="AN569" s="138">
        <v>1</v>
      </c>
      <c r="AO569" s="138">
        <v>1</v>
      </c>
      <c r="AP569" s="138">
        <v>0</v>
      </c>
      <c r="AQ569" s="156">
        <v>3000</v>
      </c>
      <c r="AR569" s="139">
        <v>0</v>
      </c>
      <c r="AS569" s="138">
        <v>37</v>
      </c>
      <c r="AT569" s="138">
        <v>1</v>
      </c>
      <c r="AU569" s="138">
        <v>0</v>
      </c>
      <c r="AV569" s="138">
        <v>0</v>
      </c>
      <c r="AW569" s="138">
        <v>0</v>
      </c>
      <c r="AX569" s="138">
        <v>1</v>
      </c>
    </row>
    <row r="570" spans="1:50" s="26" customFormat="1" ht="13.2">
      <c r="A570" s="8">
        <v>24077</v>
      </c>
      <c r="B570" s="138" t="s">
        <v>996</v>
      </c>
      <c r="C570" s="7" t="s">
        <v>997</v>
      </c>
      <c r="D570" s="8">
        <v>503</v>
      </c>
      <c r="E570" s="8">
        <v>5</v>
      </c>
      <c r="F570" s="8">
        <v>0</v>
      </c>
      <c r="G570" s="8">
        <v>1</v>
      </c>
      <c r="H570" s="8">
        <v>1</v>
      </c>
      <c r="I570" s="8">
        <v>1</v>
      </c>
      <c r="J570" s="8">
        <v>100000</v>
      </c>
      <c r="K570" s="8">
        <v>0</v>
      </c>
      <c r="L570" s="8">
        <v>100000</v>
      </c>
      <c r="M570" s="8">
        <v>1</v>
      </c>
      <c r="N570" s="138">
        <v>1</v>
      </c>
      <c r="O570" s="138">
        <v>0</v>
      </c>
      <c r="P570" s="138">
        <v>0</v>
      </c>
      <c r="Q570" s="138">
        <v>0</v>
      </c>
      <c r="R570" s="138">
        <v>0</v>
      </c>
      <c r="S570" s="138">
        <v>0</v>
      </c>
      <c r="T570" s="138">
        <v>0</v>
      </c>
      <c r="U570" s="138">
        <v>5</v>
      </c>
      <c r="V570" s="21">
        <v>2</v>
      </c>
      <c r="W570" s="138">
        <v>1</v>
      </c>
      <c r="X570" s="138">
        <v>0</v>
      </c>
      <c r="Y570" s="138">
        <v>45</v>
      </c>
      <c r="Z570" s="21">
        <v>4</v>
      </c>
      <c r="AA570" s="138">
        <v>0</v>
      </c>
      <c r="AB570" s="138">
        <v>0</v>
      </c>
      <c r="AC570" s="138">
        <v>0</v>
      </c>
      <c r="AD570" s="138">
        <v>0</v>
      </c>
      <c r="AE570" s="138" t="s">
        <v>69</v>
      </c>
      <c r="AF570" s="138" t="s">
        <v>210</v>
      </c>
      <c r="AG570" s="8">
        <v>0</v>
      </c>
      <c r="AH570" s="8">
        <v>24077</v>
      </c>
      <c r="AI570" s="138">
        <v>0</v>
      </c>
      <c r="AJ570" s="138">
        <v>1</v>
      </c>
      <c r="AK570" s="138"/>
      <c r="AL570" s="8">
        <v>24077</v>
      </c>
      <c r="AM570" s="138">
        <v>0</v>
      </c>
      <c r="AN570" s="138">
        <v>1</v>
      </c>
      <c r="AO570" s="138">
        <v>1</v>
      </c>
      <c r="AP570" s="138">
        <v>0</v>
      </c>
      <c r="AQ570" s="156">
        <v>3000</v>
      </c>
      <c r="AR570" s="139">
        <v>0</v>
      </c>
      <c r="AS570" s="138">
        <v>37</v>
      </c>
      <c r="AT570" s="138">
        <v>1</v>
      </c>
      <c r="AU570" s="138">
        <v>0</v>
      </c>
      <c r="AV570" s="138">
        <v>0</v>
      </c>
      <c r="AW570" s="138">
        <v>0</v>
      </c>
      <c r="AX570" s="138">
        <v>1</v>
      </c>
    </row>
    <row r="571" spans="1:50" s="30" customFormat="1">
      <c r="A571" s="83">
        <v>24078</v>
      </c>
      <c r="B571" s="68" t="s">
        <v>998</v>
      </c>
      <c r="C571" s="83" t="s">
        <v>999</v>
      </c>
      <c r="D571" s="83">
        <v>505</v>
      </c>
      <c r="E571" s="83">
        <v>3</v>
      </c>
      <c r="F571" s="83">
        <v>0</v>
      </c>
      <c r="G571" s="83">
        <v>1</v>
      </c>
      <c r="H571" s="83">
        <v>1</v>
      </c>
      <c r="I571" s="83">
        <v>1</v>
      </c>
      <c r="J571" s="83">
        <v>100000</v>
      </c>
      <c r="K571" s="83">
        <v>0</v>
      </c>
      <c r="L571" s="83">
        <v>100000</v>
      </c>
      <c r="M571" s="83">
        <v>1</v>
      </c>
      <c r="N571" s="86">
        <v>1</v>
      </c>
      <c r="O571" s="86">
        <v>0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5</v>
      </c>
      <c r="V571" s="86">
        <v>2</v>
      </c>
      <c r="W571" s="86">
        <v>71</v>
      </c>
      <c r="X571" s="86">
        <v>0</v>
      </c>
      <c r="Y571" s="86">
        <v>100</v>
      </c>
      <c r="Z571" s="86">
        <v>1</v>
      </c>
      <c r="AA571" s="86">
        <v>0</v>
      </c>
      <c r="AB571" s="86">
        <v>0</v>
      </c>
      <c r="AC571" s="86">
        <v>0</v>
      </c>
      <c r="AD571" s="86">
        <v>0</v>
      </c>
      <c r="AE571" s="166" t="s">
        <v>69</v>
      </c>
      <c r="AF571" s="166" t="s">
        <v>210</v>
      </c>
      <c r="AG571" s="83">
        <v>0</v>
      </c>
      <c r="AH571" s="83">
        <v>24078</v>
      </c>
      <c r="AI571" s="86">
        <v>0</v>
      </c>
      <c r="AJ571" s="86">
        <v>1</v>
      </c>
      <c r="AK571" s="86"/>
      <c r="AL571" s="83">
        <v>24078</v>
      </c>
      <c r="AM571" s="86">
        <v>0</v>
      </c>
      <c r="AN571" s="86">
        <v>1</v>
      </c>
      <c r="AO571" s="86">
        <v>1</v>
      </c>
      <c r="AP571" s="86">
        <v>0</v>
      </c>
      <c r="AQ571" s="86">
        <v>6000</v>
      </c>
      <c r="AR571" s="139">
        <v>0</v>
      </c>
      <c r="AS571" s="86">
        <v>38</v>
      </c>
      <c r="AT571" s="86">
        <v>1</v>
      </c>
      <c r="AU571" s="86">
        <v>0</v>
      </c>
      <c r="AV571" s="86">
        <v>0</v>
      </c>
      <c r="AW571" s="86">
        <v>0</v>
      </c>
      <c r="AX571" s="86">
        <v>1</v>
      </c>
    </row>
    <row r="572" spans="1:50" s="9" customFormat="1" ht="13.8">
      <c r="A572" s="8">
        <v>24079</v>
      </c>
      <c r="B572" s="167" t="s">
        <v>1000</v>
      </c>
      <c r="C572" s="8" t="s">
        <v>1001</v>
      </c>
      <c r="D572" s="8">
        <v>505</v>
      </c>
      <c r="E572" s="8">
        <v>4</v>
      </c>
      <c r="F572" s="8">
        <v>0</v>
      </c>
      <c r="G572" s="8">
        <v>1</v>
      </c>
      <c r="H572" s="8">
        <v>1</v>
      </c>
      <c r="I572" s="8">
        <v>1</v>
      </c>
      <c r="J572" s="8">
        <v>100000</v>
      </c>
      <c r="K572" s="8">
        <v>0</v>
      </c>
      <c r="L572" s="8">
        <v>100000</v>
      </c>
      <c r="M572" s="8">
        <v>1</v>
      </c>
      <c r="N572" s="21">
        <v>1</v>
      </c>
      <c r="O572" s="21">
        <v>0</v>
      </c>
      <c r="P572" s="21">
        <v>0</v>
      </c>
      <c r="Q572" s="21">
        <v>0</v>
      </c>
      <c r="R572" s="21">
        <v>0</v>
      </c>
      <c r="S572" s="21">
        <v>0</v>
      </c>
      <c r="T572" s="21">
        <v>0</v>
      </c>
      <c r="U572" s="21">
        <v>5</v>
      </c>
      <c r="V572" s="21">
        <v>2</v>
      </c>
      <c r="W572" s="21">
        <v>71</v>
      </c>
      <c r="X572" s="21">
        <v>0</v>
      </c>
      <c r="Y572" s="21">
        <v>100</v>
      </c>
      <c r="Z572" s="21">
        <v>2</v>
      </c>
      <c r="AA572" s="21">
        <v>0</v>
      </c>
      <c r="AB572" s="21">
        <v>0</v>
      </c>
      <c r="AC572" s="21">
        <v>0</v>
      </c>
      <c r="AD572" s="21">
        <v>0</v>
      </c>
      <c r="AE572" s="168" t="s">
        <v>69</v>
      </c>
      <c r="AF572" s="168" t="s">
        <v>210</v>
      </c>
      <c r="AG572" s="8">
        <v>0</v>
      </c>
      <c r="AH572" s="8">
        <v>24079</v>
      </c>
      <c r="AI572" s="21">
        <v>0</v>
      </c>
      <c r="AJ572" s="21">
        <v>1</v>
      </c>
      <c r="AK572" s="21"/>
      <c r="AL572" s="8">
        <v>24079</v>
      </c>
      <c r="AM572" s="21">
        <v>0</v>
      </c>
      <c r="AN572" s="21">
        <v>1</v>
      </c>
      <c r="AO572" s="21">
        <v>1</v>
      </c>
      <c r="AP572" s="21">
        <v>0</v>
      </c>
      <c r="AQ572" s="23">
        <v>6000</v>
      </c>
      <c r="AR572" s="139">
        <v>0</v>
      </c>
      <c r="AS572" s="21">
        <v>38</v>
      </c>
      <c r="AT572" s="21">
        <v>1</v>
      </c>
      <c r="AU572" s="21">
        <v>0</v>
      </c>
      <c r="AV572" s="21">
        <v>0</v>
      </c>
      <c r="AW572" s="21">
        <v>0</v>
      </c>
      <c r="AX572" s="21">
        <v>1</v>
      </c>
    </row>
    <row r="573" spans="1:50" s="9" customFormat="1">
      <c r="A573" s="83">
        <v>24080</v>
      </c>
      <c r="B573" s="65" t="s">
        <v>1002</v>
      </c>
      <c r="C573" s="8" t="s">
        <v>1003</v>
      </c>
      <c r="D573" s="8">
        <v>505</v>
      </c>
      <c r="E573" s="8">
        <v>5</v>
      </c>
      <c r="F573" s="8">
        <v>0</v>
      </c>
      <c r="G573" s="8">
        <v>1</v>
      </c>
      <c r="H573" s="8">
        <v>1</v>
      </c>
      <c r="I573" s="8">
        <v>1</v>
      </c>
      <c r="J573" s="8">
        <v>100000</v>
      </c>
      <c r="K573" s="8">
        <v>0</v>
      </c>
      <c r="L573" s="8">
        <v>100000</v>
      </c>
      <c r="M573" s="8">
        <v>1</v>
      </c>
      <c r="N573" s="21">
        <v>1</v>
      </c>
      <c r="O573" s="21">
        <v>0</v>
      </c>
      <c r="P573" s="21">
        <v>0</v>
      </c>
      <c r="Q573" s="21">
        <v>0</v>
      </c>
      <c r="R573" s="21">
        <v>0</v>
      </c>
      <c r="S573" s="21">
        <v>0</v>
      </c>
      <c r="T573" s="21">
        <v>0</v>
      </c>
      <c r="U573" s="21">
        <v>5</v>
      </c>
      <c r="V573" s="21">
        <v>2</v>
      </c>
      <c r="W573" s="21">
        <v>71</v>
      </c>
      <c r="X573" s="21">
        <v>0</v>
      </c>
      <c r="Y573" s="21">
        <v>100</v>
      </c>
      <c r="Z573" s="21">
        <v>3</v>
      </c>
      <c r="AA573" s="21">
        <v>0</v>
      </c>
      <c r="AB573" s="21">
        <v>0</v>
      </c>
      <c r="AC573" s="21">
        <v>0</v>
      </c>
      <c r="AD573" s="21">
        <v>0</v>
      </c>
      <c r="AE573" s="168" t="s">
        <v>69</v>
      </c>
      <c r="AF573" s="168" t="s">
        <v>210</v>
      </c>
      <c r="AG573" s="8">
        <v>0</v>
      </c>
      <c r="AH573" s="83">
        <v>24080</v>
      </c>
      <c r="AI573" s="21">
        <v>0</v>
      </c>
      <c r="AJ573" s="21">
        <v>1</v>
      </c>
      <c r="AK573" s="21"/>
      <c r="AL573" s="83">
        <v>24080</v>
      </c>
      <c r="AM573" s="21">
        <v>0</v>
      </c>
      <c r="AN573" s="21">
        <v>1</v>
      </c>
      <c r="AO573" s="21">
        <v>1</v>
      </c>
      <c r="AP573" s="21">
        <v>0</v>
      </c>
      <c r="AQ573" s="23">
        <v>6000</v>
      </c>
      <c r="AR573" s="139">
        <v>0</v>
      </c>
      <c r="AS573" s="21">
        <v>38</v>
      </c>
      <c r="AT573" s="21">
        <v>1</v>
      </c>
      <c r="AU573" s="21">
        <v>0</v>
      </c>
      <c r="AV573" s="21">
        <v>0</v>
      </c>
      <c r="AW573" s="21">
        <v>0</v>
      </c>
      <c r="AX573" s="21">
        <v>1</v>
      </c>
    </row>
    <row r="574" spans="1:50" s="9" customFormat="1">
      <c r="A574" s="8">
        <v>24081</v>
      </c>
      <c r="B574" s="65" t="s">
        <v>1004</v>
      </c>
      <c r="C574" s="8" t="s">
        <v>1005</v>
      </c>
      <c r="D574" s="8">
        <v>505</v>
      </c>
      <c r="E574" s="8">
        <v>5</v>
      </c>
      <c r="F574" s="8">
        <v>0</v>
      </c>
      <c r="G574" s="8">
        <v>1</v>
      </c>
      <c r="H574" s="8">
        <v>1</v>
      </c>
      <c r="I574" s="8">
        <v>1</v>
      </c>
      <c r="J574" s="8">
        <v>100000</v>
      </c>
      <c r="K574" s="8">
        <v>0</v>
      </c>
      <c r="L574" s="8">
        <v>100000</v>
      </c>
      <c r="M574" s="8">
        <v>1</v>
      </c>
      <c r="N574" s="21">
        <v>1</v>
      </c>
      <c r="O574" s="21">
        <v>0</v>
      </c>
      <c r="P574" s="21">
        <v>0</v>
      </c>
      <c r="Q574" s="21">
        <v>0</v>
      </c>
      <c r="R574" s="21">
        <v>0</v>
      </c>
      <c r="S574" s="21">
        <v>0</v>
      </c>
      <c r="T574" s="21">
        <v>0</v>
      </c>
      <c r="U574" s="21">
        <v>5</v>
      </c>
      <c r="V574" s="21">
        <v>2</v>
      </c>
      <c r="W574" s="21">
        <v>71</v>
      </c>
      <c r="X574" s="21">
        <v>0</v>
      </c>
      <c r="Y574" s="21">
        <v>100</v>
      </c>
      <c r="Z574" s="21">
        <v>4</v>
      </c>
      <c r="AA574" s="21">
        <v>0</v>
      </c>
      <c r="AB574" s="21">
        <v>0</v>
      </c>
      <c r="AC574" s="21">
        <v>0</v>
      </c>
      <c r="AD574" s="21">
        <v>0</v>
      </c>
      <c r="AE574" s="168" t="s">
        <v>69</v>
      </c>
      <c r="AF574" s="168" t="s">
        <v>210</v>
      </c>
      <c r="AG574" s="8">
        <v>0</v>
      </c>
      <c r="AH574" s="8">
        <v>24081</v>
      </c>
      <c r="AI574" s="21">
        <v>0</v>
      </c>
      <c r="AJ574" s="21">
        <v>1</v>
      </c>
      <c r="AK574" s="21"/>
      <c r="AL574" s="8">
        <v>24081</v>
      </c>
      <c r="AM574" s="21">
        <v>0</v>
      </c>
      <c r="AN574" s="21">
        <v>1</v>
      </c>
      <c r="AO574" s="21">
        <v>1</v>
      </c>
      <c r="AP574" s="21">
        <v>0</v>
      </c>
      <c r="AQ574" s="23">
        <v>6000</v>
      </c>
      <c r="AR574" s="139">
        <v>0</v>
      </c>
      <c r="AS574" s="21">
        <v>38</v>
      </c>
      <c r="AT574" s="21">
        <v>1</v>
      </c>
      <c r="AU574" s="21">
        <v>0</v>
      </c>
      <c r="AV574" s="21">
        <v>0</v>
      </c>
      <c r="AW574" s="21">
        <v>0</v>
      </c>
      <c r="AX574" s="21">
        <v>1</v>
      </c>
    </row>
    <row r="575" spans="1:50" s="9" customFormat="1">
      <c r="A575" s="83">
        <v>24082</v>
      </c>
      <c r="B575" s="65" t="s">
        <v>1006</v>
      </c>
      <c r="C575" s="8" t="s">
        <v>1007</v>
      </c>
      <c r="D575" s="8">
        <v>505</v>
      </c>
      <c r="E575" s="8">
        <v>5</v>
      </c>
      <c r="F575" s="8">
        <v>0</v>
      </c>
      <c r="G575" s="8">
        <v>1</v>
      </c>
      <c r="H575" s="8">
        <v>1</v>
      </c>
      <c r="I575" s="8">
        <v>1</v>
      </c>
      <c r="J575" s="8">
        <v>100000</v>
      </c>
      <c r="K575" s="8">
        <v>0</v>
      </c>
      <c r="L575" s="8">
        <v>100000</v>
      </c>
      <c r="M575" s="8">
        <v>1</v>
      </c>
      <c r="N575" s="21">
        <v>1</v>
      </c>
      <c r="O575" s="21">
        <v>0</v>
      </c>
      <c r="P575" s="21">
        <v>0</v>
      </c>
      <c r="Q575" s="21">
        <v>0</v>
      </c>
      <c r="R575" s="21">
        <v>0</v>
      </c>
      <c r="S575" s="21">
        <v>0</v>
      </c>
      <c r="T575" s="21">
        <v>0</v>
      </c>
      <c r="U575" s="21">
        <v>5</v>
      </c>
      <c r="V575" s="21">
        <v>2</v>
      </c>
      <c r="W575" s="21">
        <v>71</v>
      </c>
      <c r="X575" s="21">
        <v>0</v>
      </c>
      <c r="Y575" s="21">
        <v>100</v>
      </c>
      <c r="Z575" s="21">
        <v>5</v>
      </c>
      <c r="AA575" s="21">
        <v>0</v>
      </c>
      <c r="AB575" s="21">
        <v>0</v>
      </c>
      <c r="AC575" s="21">
        <v>0</v>
      </c>
      <c r="AD575" s="21">
        <v>0</v>
      </c>
      <c r="AE575" s="168" t="s">
        <v>69</v>
      </c>
      <c r="AF575" s="168" t="s">
        <v>210</v>
      </c>
      <c r="AG575" s="8">
        <v>0</v>
      </c>
      <c r="AH575" s="83">
        <v>24082</v>
      </c>
      <c r="AI575" s="21">
        <v>0</v>
      </c>
      <c r="AJ575" s="21">
        <v>1</v>
      </c>
      <c r="AK575" s="21"/>
      <c r="AL575" s="83">
        <v>24082</v>
      </c>
      <c r="AM575" s="21">
        <v>0</v>
      </c>
      <c r="AN575" s="21">
        <v>1</v>
      </c>
      <c r="AO575" s="21">
        <v>1</v>
      </c>
      <c r="AP575" s="21">
        <v>0</v>
      </c>
      <c r="AQ575" s="23">
        <v>6000</v>
      </c>
      <c r="AR575" s="139">
        <v>0</v>
      </c>
      <c r="AS575" s="21">
        <v>38</v>
      </c>
      <c r="AT575" s="21">
        <v>1</v>
      </c>
      <c r="AU575" s="21">
        <v>0</v>
      </c>
      <c r="AV575" s="21">
        <v>0</v>
      </c>
      <c r="AW575" s="21">
        <v>0</v>
      </c>
      <c r="AX575" s="21">
        <v>1</v>
      </c>
    </row>
    <row r="576" spans="1:50" s="30" customFormat="1" ht="13.8">
      <c r="A576" s="8">
        <v>24083</v>
      </c>
      <c r="B576" s="169" t="s">
        <v>1008</v>
      </c>
      <c r="C576" s="83" t="s">
        <v>1009</v>
      </c>
      <c r="D576" s="83">
        <v>505</v>
      </c>
      <c r="E576" s="83">
        <v>3</v>
      </c>
      <c r="F576" s="83">
        <v>0</v>
      </c>
      <c r="G576" s="83">
        <v>1</v>
      </c>
      <c r="H576" s="83">
        <v>1</v>
      </c>
      <c r="I576" s="83">
        <v>1</v>
      </c>
      <c r="J576" s="83">
        <v>100000</v>
      </c>
      <c r="K576" s="83">
        <v>0</v>
      </c>
      <c r="L576" s="83">
        <v>100000</v>
      </c>
      <c r="M576" s="83">
        <v>1</v>
      </c>
      <c r="N576" s="86">
        <v>1</v>
      </c>
      <c r="O576" s="86">
        <v>0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5</v>
      </c>
      <c r="V576" s="86">
        <v>2</v>
      </c>
      <c r="W576" s="86">
        <v>72</v>
      </c>
      <c r="X576" s="86">
        <v>0</v>
      </c>
      <c r="Y576" s="86">
        <v>101</v>
      </c>
      <c r="Z576" s="86">
        <v>1</v>
      </c>
      <c r="AA576" s="86">
        <v>0</v>
      </c>
      <c r="AB576" s="86">
        <v>0</v>
      </c>
      <c r="AC576" s="86">
        <v>0</v>
      </c>
      <c r="AD576" s="86">
        <v>0</v>
      </c>
      <c r="AE576" s="166" t="s">
        <v>69</v>
      </c>
      <c r="AF576" s="166" t="s">
        <v>210</v>
      </c>
      <c r="AG576" s="83">
        <v>0</v>
      </c>
      <c r="AH576" s="8">
        <v>24083</v>
      </c>
      <c r="AI576" s="86">
        <v>0</v>
      </c>
      <c r="AJ576" s="86">
        <v>1</v>
      </c>
      <c r="AK576" s="86"/>
      <c r="AL576" s="8">
        <v>24083</v>
      </c>
      <c r="AM576" s="86">
        <v>0</v>
      </c>
      <c r="AN576" s="86">
        <v>1</v>
      </c>
      <c r="AO576" s="86">
        <v>1</v>
      </c>
      <c r="AP576" s="86">
        <v>0</v>
      </c>
      <c r="AQ576" s="86">
        <v>6000</v>
      </c>
      <c r="AR576" s="139">
        <v>0</v>
      </c>
      <c r="AS576" s="86">
        <v>39</v>
      </c>
      <c r="AT576" s="86">
        <v>1</v>
      </c>
      <c r="AU576" s="86">
        <v>0</v>
      </c>
      <c r="AV576" s="86">
        <v>0</v>
      </c>
      <c r="AW576" s="86">
        <v>0</v>
      </c>
      <c r="AX576" s="86">
        <v>1</v>
      </c>
    </row>
    <row r="577" spans="1:50" s="9" customFormat="1" ht="13.8">
      <c r="A577" s="83">
        <v>24084</v>
      </c>
      <c r="B577" s="167" t="s">
        <v>1010</v>
      </c>
      <c r="C577" s="8" t="s">
        <v>1011</v>
      </c>
      <c r="D577" s="8">
        <v>505</v>
      </c>
      <c r="E577" s="8">
        <v>4</v>
      </c>
      <c r="F577" s="8">
        <v>0</v>
      </c>
      <c r="G577" s="8">
        <v>1</v>
      </c>
      <c r="H577" s="8">
        <v>1</v>
      </c>
      <c r="I577" s="8">
        <v>1</v>
      </c>
      <c r="J577" s="8">
        <v>100000</v>
      </c>
      <c r="K577" s="8">
        <v>0</v>
      </c>
      <c r="L577" s="8">
        <v>100000</v>
      </c>
      <c r="M577" s="8">
        <v>1</v>
      </c>
      <c r="N577" s="21">
        <v>1</v>
      </c>
      <c r="O577" s="21">
        <v>0</v>
      </c>
      <c r="P577" s="21">
        <v>0</v>
      </c>
      <c r="Q577" s="21">
        <v>0</v>
      </c>
      <c r="R577" s="21">
        <v>0</v>
      </c>
      <c r="S577" s="21">
        <v>0</v>
      </c>
      <c r="T577" s="21">
        <v>0</v>
      </c>
      <c r="U577" s="21">
        <v>5</v>
      </c>
      <c r="V577" s="21">
        <v>2</v>
      </c>
      <c r="W577" s="21">
        <v>72</v>
      </c>
      <c r="X577" s="21">
        <v>0</v>
      </c>
      <c r="Y577" s="21">
        <v>101</v>
      </c>
      <c r="Z577" s="21">
        <v>2</v>
      </c>
      <c r="AA577" s="21">
        <v>0</v>
      </c>
      <c r="AB577" s="21">
        <v>0</v>
      </c>
      <c r="AC577" s="21">
        <v>0</v>
      </c>
      <c r="AD577" s="21">
        <v>0</v>
      </c>
      <c r="AE577" s="168" t="s">
        <v>69</v>
      </c>
      <c r="AF577" s="168" t="s">
        <v>210</v>
      </c>
      <c r="AG577" s="8">
        <v>0</v>
      </c>
      <c r="AH577" s="83">
        <v>24084</v>
      </c>
      <c r="AI577" s="21">
        <v>0</v>
      </c>
      <c r="AJ577" s="21">
        <v>1</v>
      </c>
      <c r="AK577" s="21"/>
      <c r="AL577" s="83">
        <v>24084</v>
      </c>
      <c r="AM577" s="21">
        <v>0</v>
      </c>
      <c r="AN577" s="21">
        <v>1</v>
      </c>
      <c r="AO577" s="21">
        <v>1</v>
      </c>
      <c r="AP577" s="21">
        <v>0</v>
      </c>
      <c r="AQ577" s="23">
        <v>6000</v>
      </c>
      <c r="AR577" s="139">
        <v>0</v>
      </c>
      <c r="AS577" s="21">
        <v>39</v>
      </c>
      <c r="AT577" s="21">
        <v>1</v>
      </c>
      <c r="AU577" s="21">
        <v>0</v>
      </c>
      <c r="AV577" s="21">
        <v>0</v>
      </c>
      <c r="AW577" s="21">
        <v>0</v>
      </c>
      <c r="AX577" s="21">
        <v>1</v>
      </c>
    </row>
    <row r="578" spans="1:50" s="9" customFormat="1" ht="13.8">
      <c r="A578" s="8">
        <v>24085</v>
      </c>
      <c r="B578" s="167" t="s">
        <v>1012</v>
      </c>
      <c r="C578" s="8" t="s">
        <v>1013</v>
      </c>
      <c r="D578" s="8">
        <v>505</v>
      </c>
      <c r="E578" s="8">
        <v>5</v>
      </c>
      <c r="F578" s="8">
        <v>0</v>
      </c>
      <c r="G578" s="8">
        <v>1</v>
      </c>
      <c r="H578" s="8">
        <v>1</v>
      </c>
      <c r="I578" s="8">
        <v>1</v>
      </c>
      <c r="J578" s="8">
        <v>100000</v>
      </c>
      <c r="K578" s="8">
        <v>0</v>
      </c>
      <c r="L578" s="8">
        <v>100000</v>
      </c>
      <c r="M578" s="8">
        <v>1</v>
      </c>
      <c r="N578" s="21">
        <v>1</v>
      </c>
      <c r="O578" s="21">
        <v>0</v>
      </c>
      <c r="P578" s="21">
        <v>0</v>
      </c>
      <c r="Q578" s="21">
        <v>0</v>
      </c>
      <c r="R578" s="21">
        <v>0</v>
      </c>
      <c r="S578" s="21">
        <v>0</v>
      </c>
      <c r="T578" s="21">
        <v>0</v>
      </c>
      <c r="U578" s="21">
        <v>5</v>
      </c>
      <c r="V578" s="21">
        <v>2</v>
      </c>
      <c r="W578" s="21">
        <v>72</v>
      </c>
      <c r="X578" s="21">
        <v>0</v>
      </c>
      <c r="Y578" s="21">
        <v>101</v>
      </c>
      <c r="Z578" s="21">
        <v>3</v>
      </c>
      <c r="AA578" s="21">
        <v>0</v>
      </c>
      <c r="AB578" s="21">
        <v>0</v>
      </c>
      <c r="AC578" s="21">
        <v>0</v>
      </c>
      <c r="AD578" s="21">
        <v>0</v>
      </c>
      <c r="AE578" s="168" t="s">
        <v>69</v>
      </c>
      <c r="AF578" s="168" t="s">
        <v>210</v>
      </c>
      <c r="AG578" s="8">
        <v>0</v>
      </c>
      <c r="AH578" s="8">
        <v>24085</v>
      </c>
      <c r="AI578" s="21">
        <v>0</v>
      </c>
      <c r="AJ578" s="21">
        <v>1</v>
      </c>
      <c r="AK578" s="21"/>
      <c r="AL578" s="8">
        <v>24085</v>
      </c>
      <c r="AM578" s="21">
        <v>0</v>
      </c>
      <c r="AN578" s="21">
        <v>1</v>
      </c>
      <c r="AO578" s="21">
        <v>1</v>
      </c>
      <c r="AP578" s="21">
        <v>0</v>
      </c>
      <c r="AQ578" s="23">
        <v>6000</v>
      </c>
      <c r="AR578" s="139">
        <v>0</v>
      </c>
      <c r="AS578" s="21">
        <v>39</v>
      </c>
      <c r="AT578" s="21">
        <v>1</v>
      </c>
      <c r="AU578" s="21">
        <v>0</v>
      </c>
      <c r="AV578" s="21">
        <v>0</v>
      </c>
      <c r="AW578" s="21">
        <v>0</v>
      </c>
      <c r="AX578" s="21">
        <v>1</v>
      </c>
    </row>
    <row r="579" spans="1:50" s="9" customFormat="1">
      <c r="A579" s="83">
        <v>24086</v>
      </c>
      <c r="B579" s="167" t="s">
        <v>1014</v>
      </c>
      <c r="C579" s="8" t="s">
        <v>1015</v>
      </c>
      <c r="D579" s="8">
        <v>505</v>
      </c>
      <c r="E579" s="8">
        <v>5</v>
      </c>
      <c r="F579" s="8">
        <v>0</v>
      </c>
      <c r="G579" s="8">
        <v>1</v>
      </c>
      <c r="H579" s="8">
        <v>1</v>
      </c>
      <c r="I579" s="8">
        <v>1</v>
      </c>
      <c r="J579" s="8">
        <v>100000</v>
      </c>
      <c r="K579" s="8">
        <v>0</v>
      </c>
      <c r="L579" s="8">
        <v>100000</v>
      </c>
      <c r="M579" s="8">
        <v>1</v>
      </c>
      <c r="N579" s="21">
        <v>1</v>
      </c>
      <c r="O579" s="21">
        <v>0</v>
      </c>
      <c r="P579" s="21">
        <v>0</v>
      </c>
      <c r="Q579" s="21">
        <v>0</v>
      </c>
      <c r="R579" s="21">
        <v>0</v>
      </c>
      <c r="S579" s="21">
        <v>0</v>
      </c>
      <c r="T579" s="21">
        <v>0</v>
      </c>
      <c r="U579" s="21">
        <v>5</v>
      </c>
      <c r="V579" s="21">
        <v>2</v>
      </c>
      <c r="W579" s="21">
        <v>72</v>
      </c>
      <c r="X579" s="21">
        <v>0</v>
      </c>
      <c r="Y579" s="21">
        <v>101</v>
      </c>
      <c r="Z579" s="49">
        <v>4</v>
      </c>
      <c r="AA579" s="21">
        <v>0</v>
      </c>
      <c r="AB579" s="21">
        <v>0</v>
      </c>
      <c r="AC579" s="21">
        <v>0</v>
      </c>
      <c r="AD579" s="21">
        <v>0</v>
      </c>
      <c r="AE579" s="168" t="s">
        <v>69</v>
      </c>
      <c r="AF579" s="168" t="s">
        <v>210</v>
      </c>
      <c r="AG579" s="8">
        <v>0</v>
      </c>
      <c r="AH579" s="83">
        <v>24086</v>
      </c>
      <c r="AI579" s="21">
        <v>0</v>
      </c>
      <c r="AJ579" s="21">
        <v>1</v>
      </c>
      <c r="AK579" s="21"/>
      <c r="AL579" s="83">
        <v>24086</v>
      </c>
      <c r="AM579" s="21">
        <v>0</v>
      </c>
      <c r="AN579" s="21">
        <v>1</v>
      </c>
      <c r="AO579" s="21">
        <v>1</v>
      </c>
      <c r="AP579" s="21">
        <v>0</v>
      </c>
      <c r="AQ579" s="23">
        <v>6000</v>
      </c>
      <c r="AR579" s="139">
        <v>0</v>
      </c>
      <c r="AS579" s="21">
        <v>39</v>
      </c>
      <c r="AT579" s="21">
        <v>1</v>
      </c>
      <c r="AU579" s="21">
        <v>0</v>
      </c>
      <c r="AV579" s="21">
        <v>0</v>
      </c>
      <c r="AW579" s="21">
        <v>0</v>
      </c>
      <c r="AX579" s="21">
        <v>1</v>
      </c>
    </row>
    <row r="580" spans="1:50" s="9" customFormat="1">
      <c r="A580" s="8">
        <v>24087</v>
      </c>
      <c r="B580" s="167" t="s">
        <v>1016</v>
      </c>
      <c r="C580" s="8" t="s">
        <v>1017</v>
      </c>
      <c r="D580" s="8">
        <v>505</v>
      </c>
      <c r="E580" s="8">
        <v>5</v>
      </c>
      <c r="F580" s="8">
        <v>0</v>
      </c>
      <c r="G580" s="8">
        <v>1</v>
      </c>
      <c r="H580" s="8">
        <v>1</v>
      </c>
      <c r="I580" s="8">
        <v>1</v>
      </c>
      <c r="J580" s="8">
        <v>100000</v>
      </c>
      <c r="K580" s="8">
        <v>0</v>
      </c>
      <c r="L580" s="8">
        <v>100000</v>
      </c>
      <c r="M580" s="8">
        <v>1</v>
      </c>
      <c r="N580" s="21">
        <v>1</v>
      </c>
      <c r="O580" s="21">
        <v>0</v>
      </c>
      <c r="P580" s="21">
        <v>0</v>
      </c>
      <c r="Q580" s="21">
        <v>0</v>
      </c>
      <c r="R580" s="21">
        <v>0</v>
      </c>
      <c r="S580" s="21">
        <v>0</v>
      </c>
      <c r="T580" s="21">
        <v>0</v>
      </c>
      <c r="U580" s="21">
        <v>5</v>
      </c>
      <c r="V580" s="21">
        <v>2</v>
      </c>
      <c r="W580" s="21">
        <v>72</v>
      </c>
      <c r="X580" s="21">
        <v>0</v>
      </c>
      <c r="Y580" s="21">
        <v>101</v>
      </c>
      <c r="Z580" s="49">
        <v>5</v>
      </c>
      <c r="AA580" s="21">
        <v>0</v>
      </c>
      <c r="AB580" s="21">
        <v>0</v>
      </c>
      <c r="AC580" s="21">
        <v>0</v>
      </c>
      <c r="AD580" s="21">
        <v>0</v>
      </c>
      <c r="AE580" s="168" t="s">
        <v>69</v>
      </c>
      <c r="AF580" s="168" t="s">
        <v>210</v>
      </c>
      <c r="AG580" s="8">
        <v>0</v>
      </c>
      <c r="AH580" s="8">
        <v>24087</v>
      </c>
      <c r="AI580" s="21">
        <v>0</v>
      </c>
      <c r="AJ580" s="21">
        <v>1</v>
      </c>
      <c r="AK580" s="21"/>
      <c r="AL580" s="8">
        <v>24087</v>
      </c>
      <c r="AM580" s="21">
        <v>0</v>
      </c>
      <c r="AN580" s="21">
        <v>1</v>
      </c>
      <c r="AO580" s="21">
        <v>1</v>
      </c>
      <c r="AP580" s="21">
        <v>0</v>
      </c>
      <c r="AQ580" s="23">
        <v>6000</v>
      </c>
      <c r="AR580" s="139">
        <v>0</v>
      </c>
      <c r="AS580" s="21">
        <v>39</v>
      </c>
      <c r="AT580" s="21">
        <v>1</v>
      </c>
      <c r="AU580" s="21">
        <v>0</v>
      </c>
      <c r="AV580" s="21">
        <v>0</v>
      </c>
      <c r="AW580" s="21">
        <v>0</v>
      </c>
      <c r="AX580" s="21">
        <v>1</v>
      </c>
    </row>
    <row r="581" spans="1:50" s="9" customFormat="1">
      <c r="A581" s="83">
        <v>24088</v>
      </c>
      <c r="B581" s="167" t="s">
        <v>1018</v>
      </c>
      <c r="C581" s="49" t="s">
        <v>1019</v>
      </c>
      <c r="D581" s="8">
        <v>505</v>
      </c>
      <c r="E581" s="8">
        <v>3</v>
      </c>
      <c r="F581" s="8">
        <v>0</v>
      </c>
      <c r="G581" s="8">
        <v>1</v>
      </c>
      <c r="H581" s="8">
        <v>1</v>
      </c>
      <c r="I581" s="8">
        <v>1</v>
      </c>
      <c r="J581" s="8">
        <v>100000</v>
      </c>
      <c r="K581" s="8">
        <v>0</v>
      </c>
      <c r="L581" s="8">
        <v>100000</v>
      </c>
      <c r="M581" s="8">
        <v>1</v>
      </c>
      <c r="N581" s="21">
        <v>1</v>
      </c>
      <c r="O581" s="21">
        <v>0</v>
      </c>
      <c r="P581" s="21">
        <v>0</v>
      </c>
      <c r="Q581" s="21">
        <v>0</v>
      </c>
      <c r="R581" s="21">
        <v>0</v>
      </c>
      <c r="S581" s="21">
        <v>0</v>
      </c>
      <c r="T581" s="21">
        <v>0</v>
      </c>
      <c r="U581" s="21">
        <v>5</v>
      </c>
      <c r="V581" s="21">
        <v>2</v>
      </c>
      <c r="W581" s="21">
        <v>73</v>
      </c>
      <c r="X581" s="21">
        <v>0</v>
      </c>
      <c r="Y581" s="21">
        <v>102</v>
      </c>
      <c r="Z581" s="21">
        <v>1</v>
      </c>
      <c r="AA581" s="21">
        <v>0</v>
      </c>
      <c r="AB581" s="21">
        <v>0</v>
      </c>
      <c r="AC581" s="21">
        <v>0</v>
      </c>
      <c r="AD581" s="21">
        <v>0</v>
      </c>
      <c r="AE581" s="168" t="s">
        <v>69</v>
      </c>
      <c r="AF581" s="168" t="s">
        <v>210</v>
      </c>
      <c r="AG581" s="8">
        <v>0</v>
      </c>
      <c r="AH581" s="83">
        <v>24088</v>
      </c>
      <c r="AI581" s="21">
        <v>0</v>
      </c>
      <c r="AJ581" s="21">
        <v>1</v>
      </c>
      <c r="AK581" s="21"/>
      <c r="AL581" s="83">
        <v>24088</v>
      </c>
      <c r="AM581" s="21">
        <v>0</v>
      </c>
      <c r="AN581" s="21">
        <v>1</v>
      </c>
      <c r="AO581" s="21">
        <v>1</v>
      </c>
      <c r="AP581" s="21">
        <v>0</v>
      </c>
      <c r="AQ581" s="23">
        <v>6000</v>
      </c>
      <c r="AR581" s="139">
        <v>0</v>
      </c>
      <c r="AS581" s="21">
        <v>43</v>
      </c>
      <c r="AT581" s="21">
        <v>1</v>
      </c>
      <c r="AU581" s="21">
        <v>0</v>
      </c>
      <c r="AV581" s="21">
        <v>0</v>
      </c>
      <c r="AW581" s="21">
        <v>0</v>
      </c>
      <c r="AX581" s="21">
        <v>1</v>
      </c>
    </row>
    <row r="582" spans="1:50" s="9" customFormat="1">
      <c r="A582" s="8">
        <v>24089</v>
      </c>
      <c r="B582" s="167" t="s">
        <v>1020</v>
      </c>
      <c r="C582" s="49" t="s">
        <v>1021</v>
      </c>
      <c r="D582" s="8">
        <v>505</v>
      </c>
      <c r="E582" s="8">
        <v>4</v>
      </c>
      <c r="F582" s="8">
        <v>0</v>
      </c>
      <c r="G582" s="8">
        <v>1</v>
      </c>
      <c r="H582" s="8">
        <v>1</v>
      </c>
      <c r="I582" s="8">
        <v>1</v>
      </c>
      <c r="J582" s="8">
        <v>100000</v>
      </c>
      <c r="K582" s="8">
        <v>0</v>
      </c>
      <c r="L582" s="8">
        <v>100000</v>
      </c>
      <c r="M582" s="8">
        <v>1</v>
      </c>
      <c r="N582" s="21">
        <v>1</v>
      </c>
      <c r="O582" s="21">
        <v>0</v>
      </c>
      <c r="P582" s="21">
        <v>0</v>
      </c>
      <c r="Q582" s="21">
        <v>0</v>
      </c>
      <c r="R582" s="21">
        <v>0</v>
      </c>
      <c r="S582" s="21">
        <v>0</v>
      </c>
      <c r="T582" s="21">
        <v>0</v>
      </c>
      <c r="U582" s="21">
        <v>5</v>
      </c>
      <c r="V582" s="21">
        <v>2</v>
      </c>
      <c r="W582" s="21">
        <v>73</v>
      </c>
      <c r="X582" s="21">
        <v>0</v>
      </c>
      <c r="Y582" s="21">
        <v>102</v>
      </c>
      <c r="Z582" s="21">
        <v>2</v>
      </c>
      <c r="AA582" s="21">
        <v>0</v>
      </c>
      <c r="AB582" s="21">
        <v>0</v>
      </c>
      <c r="AC582" s="21">
        <v>0</v>
      </c>
      <c r="AD582" s="21">
        <v>0</v>
      </c>
      <c r="AE582" s="168" t="s">
        <v>69</v>
      </c>
      <c r="AF582" s="168" t="s">
        <v>210</v>
      </c>
      <c r="AG582" s="8">
        <v>0</v>
      </c>
      <c r="AH582" s="8">
        <v>24089</v>
      </c>
      <c r="AI582" s="21">
        <v>0</v>
      </c>
      <c r="AJ582" s="21">
        <v>1</v>
      </c>
      <c r="AK582" s="21"/>
      <c r="AL582" s="8">
        <v>24089</v>
      </c>
      <c r="AM582" s="21">
        <v>0</v>
      </c>
      <c r="AN582" s="21">
        <v>1</v>
      </c>
      <c r="AO582" s="21">
        <v>1</v>
      </c>
      <c r="AP582" s="21">
        <v>0</v>
      </c>
      <c r="AQ582" s="23">
        <v>6000</v>
      </c>
      <c r="AR582" s="139">
        <v>0</v>
      </c>
      <c r="AS582" s="21">
        <v>43</v>
      </c>
      <c r="AT582" s="21">
        <v>1</v>
      </c>
      <c r="AU582" s="21">
        <v>0</v>
      </c>
      <c r="AV582" s="21">
        <v>0</v>
      </c>
      <c r="AW582" s="21">
        <v>0</v>
      </c>
      <c r="AX582" s="21">
        <v>1</v>
      </c>
    </row>
    <row r="583" spans="1:50" s="9" customFormat="1">
      <c r="A583" s="83">
        <v>24090</v>
      </c>
      <c r="B583" s="65" t="s">
        <v>1022</v>
      </c>
      <c r="C583" s="49" t="s">
        <v>1023</v>
      </c>
      <c r="D583" s="8">
        <v>505</v>
      </c>
      <c r="E583" s="8">
        <v>5</v>
      </c>
      <c r="F583" s="8">
        <v>0</v>
      </c>
      <c r="G583" s="8">
        <v>1</v>
      </c>
      <c r="H583" s="8">
        <v>1</v>
      </c>
      <c r="I583" s="8">
        <v>1</v>
      </c>
      <c r="J583" s="8">
        <v>100000</v>
      </c>
      <c r="K583" s="8">
        <v>0</v>
      </c>
      <c r="L583" s="8">
        <v>100000</v>
      </c>
      <c r="M583" s="8">
        <v>1</v>
      </c>
      <c r="N583" s="21">
        <v>1</v>
      </c>
      <c r="O583" s="21">
        <v>0</v>
      </c>
      <c r="P583" s="21">
        <v>0</v>
      </c>
      <c r="Q583" s="21">
        <v>0</v>
      </c>
      <c r="R583" s="21">
        <v>0</v>
      </c>
      <c r="S583" s="21">
        <v>0</v>
      </c>
      <c r="T583" s="21">
        <v>0</v>
      </c>
      <c r="U583" s="21">
        <v>5</v>
      </c>
      <c r="V583" s="21">
        <v>2</v>
      </c>
      <c r="W583" s="21">
        <v>73</v>
      </c>
      <c r="X583" s="21">
        <v>0</v>
      </c>
      <c r="Y583" s="21">
        <v>102</v>
      </c>
      <c r="Z583" s="21">
        <v>3</v>
      </c>
      <c r="AA583" s="21">
        <v>0</v>
      </c>
      <c r="AB583" s="21">
        <v>0</v>
      </c>
      <c r="AC583" s="21">
        <v>0</v>
      </c>
      <c r="AD583" s="21">
        <v>0</v>
      </c>
      <c r="AE583" s="168" t="s">
        <v>69</v>
      </c>
      <c r="AF583" s="168" t="s">
        <v>210</v>
      </c>
      <c r="AG583" s="8">
        <v>0</v>
      </c>
      <c r="AH583" s="83">
        <v>24090</v>
      </c>
      <c r="AI583" s="21">
        <v>0</v>
      </c>
      <c r="AJ583" s="21">
        <v>1</v>
      </c>
      <c r="AK583" s="21"/>
      <c r="AL583" s="83">
        <v>24090</v>
      </c>
      <c r="AM583" s="21">
        <v>0</v>
      </c>
      <c r="AN583" s="21">
        <v>1</v>
      </c>
      <c r="AO583" s="21">
        <v>1</v>
      </c>
      <c r="AP583" s="21">
        <v>0</v>
      </c>
      <c r="AQ583" s="23">
        <v>6000</v>
      </c>
      <c r="AR583" s="139">
        <v>0</v>
      </c>
      <c r="AS583" s="21">
        <v>43</v>
      </c>
      <c r="AT583" s="21">
        <v>1</v>
      </c>
      <c r="AU583" s="21">
        <v>0</v>
      </c>
      <c r="AV583" s="21">
        <v>0</v>
      </c>
      <c r="AW583" s="21">
        <v>0</v>
      </c>
      <c r="AX583" s="21">
        <v>1</v>
      </c>
    </row>
    <row r="584" spans="1:50" s="9" customFormat="1">
      <c r="A584" s="8">
        <v>24091</v>
      </c>
      <c r="B584" s="65" t="s">
        <v>1024</v>
      </c>
      <c r="C584" s="49" t="s">
        <v>1025</v>
      </c>
      <c r="D584" s="8">
        <v>505</v>
      </c>
      <c r="E584" s="8">
        <v>5</v>
      </c>
      <c r="F584" s="8">
        <v>0</v>
      </c>
      <c r="G584" s="8">
        <v>1</v>
      </c>
      <c r="H584" s="8">
        <v>1</v>
      </c>
      <c r="I584" s="8">
        <v>1</v>
      </c>
      <c r="J584" s="8">
        <v>100000</v>
      </c>
      <c r="K584" s="8">
        <v>0</v>
      </c>
      <c r="L584" s="8">
        <v>100000</v>
      </c>
      <c r="M584" s="8">
        <v>1</v>
      </c>
      <c r="N584" s="21">
        <v>1</v>
      </c>
      <c r="O584" s="21">
        <v>0</v>
      </c>
      <c r="P584" s="21">
        <v>0</v>
      </c>
      <c r="Q584" s="21">
        <v>0</v>
      </c>
      <c r="R584" s="21">
        <v>0</v>
      </c>
      <c r="S584" s="21">
        <v>0</v>
      </c>
      <c r="T584" s="21">
        <v>0</v>
      </c>
      <c r="U584" s="21">
        <v>5</v>
      </c>
      <c r="V584" s="21">
        <v>2</v>
      </c>
      <c r="W584" s="21">
        <v>73</v>
      </c>
      <c r="X584" s="21">
        <v>0</v>
      </c>
      <c r="Y584" s="21">
        <v>102</v>
      </c>
      <c r="Z584" s="21">
        <v>4</v>
      </c>
      <c r="AA584" s="21">
        <v>0</v>
      </c>
      <c r="AB584" s="21">
        <v>0</v>
      </c>
      <c r="AC584" s="21">
        <v>0</v>
      </c>
      <c r="AD584" s="21">
        <v>0</v>
      </c>
      <c r="AE584" s="168" t="s">
        <v>69</v>
      </c>
      <c r="AF584" s="168" t="s">
        <v>210</v>
      </c>
      <c r="AG584" s="8">
        <v>0</v>
      </c>
      <c r="AH584" s="8">
        <v>24091</v>
      </c>
      <c r="AI584" s="21">
        <v>0</v>
      </c>
      <c r="AJ584" s="21">
        <v>1</v>
      </c>
      <c r="AK584" s="21"/>
      <c r="AL584" s="8">
        <v>24091</v>
      </c>
      <c r="AM584" s="21">
        <v>0</v>
      </c>
      <c r="AN584" s="21">
        <v>1</v>
      </c>
      <c r="AO584" s="21">
        <v>1</v>
      </c>
      <c r="AP584" s="21">
        <v>0</v>
      </c>
      <c r="AQ584" s="23">
        <v>6000</v>
      </c>
      <c r="AR584" s="139">
        <v>0</v>
      </c>
      <c r="AS584" s="21">
        <v>43</v>
      </c>
      <c r="AT584" s="21">
        <v>1</v>
      </c>
      <c r="AU584" s="21">
        <v>0</v>
      </c>
      <c r="AV584" s="21">
        <v>0</v>
      </c>
      <c r="AW584" s="21">
        <v>0</v>
      </c>
      <c r="AX584" s="21">
        <v>1</v>
      </c>
    </row>
    <row r="585" spans="1:50" s="9" customFormat="1">
      <c r="A585" s="83">
        <v>24092</v>
      </c>
      <c r="B585" s="65" t="s">
        <v>1026</v>
      </c>
      <c r="C585" s="49" t="s">
        <v>1027</v>
      </c>
      <c r="D585" s="8">
        <v>505</v>
      </c>
      <c r="E585" s="8">
        <v>5</v>
      </c>
      <c r="F585" s="8">
        <v>0</v>
      </c>
      <c r="G585" s="8">
        <v>1</v>
      </c>
      <c r="H585" s="8">
        <v>1</v>
      </c>
      <c r="I585" s="8">
        <v>1</v>
      </c>
      <c r="J585" s="8">
        <v>100000</v>
      </c>
      <c r="K585" s="8">
        <v>0</v>
      </c>
      <c r="L585" s="8">
        <v>100000</v>
      </c>
      <c r="M585" s="8">
        <v>1</v>
      </c>
      <c r="N585" s="21">
        <v>1</v>
      </c>
      <c r="O585" s="21">
        <v>0</v>
      </c>
      <c r="P585" s="21">
        <v>0</v>
      </c>
      <c r="Q585" s="21">
        <v>0</v>
      </c>
      <c r="R585" s="21">
        <v>0</v>
      </c>
      <c r="S585" s="21">
        <v>0</v>
      </c>
      <c r="T585" s="21">
        <v>0</v>
      </c>
      <c r="U585" s="21">
        <v>5</v>
      </c>
      <c r="V585" s="21">
        <v>2</v>
      </c>
      <c r="W585" s="21">
        <v>73</v>
      </c>
      <c r="X585" s="21">
        <v>0</v>
      </c>
      <c r="Y585" s="21">
        <v>102</v>
      </c>
      <c r="Z585" s="21">
        <v>5</v>
      </c>
      <c r="AA585" s="21">
        <v>0</v>
      </c>
      <c r="AB585" s="21">
        <v>0</v>
      </c>
      <c r="AC585" s="21">
        <v>0</v>
      </c>
      <c r="AD585" s="21">
        <v>0</v>
      </c>
      <c r="AE585" s="168" t="s">
        <v>69</v>
      </c>
      <c r="AF585" s="168" t="s">
        <v>210</v>
      </c>
      <c r="AG585" s="8">
        <v>0</v>
      </c>
      <c r="AH585" s="83">
        <v>24092</v>
      </c>
      <c r="AI585" s="21">
        <v>0</v>
      </c>
      <c r="AJ585" s="21">
        <v>1</v>
      </c>
      <c r="AK585" s="21"/>
      <c r="AL585" s="83">
        <v>24092</v>
      </c>
      <c r="AM585" s="21">
        <v>0</v>
      </c>
      <c r="AN585" s="21">
        <v>1</v>
      </c>
      <c r="AO585" s="21">
        <v>1</v>
      </c>
      <c r="AP585" s="21">
        <v>0</v>
      </c>
      <c r="AQ585" s="23">
        <v>6000</v>
      </c>
      <c r="AR585" s="139">
        <v>0</v>
      </c>
      <c r="AS585" s="21">
        <v>43</v>
      </c>
      <c r="AT585" s="21">
        <v>1</v>
      </c>
      <c r="AU585" s="21">
        <v>0</v>
      </c>
      <c r="AV585" s="21">
        <v>0</v>
      </c>
      <c r="AW585" s="21">
        <v>0</v>
      </c>
      <c r="AX585" s="21">
        <v>1</v>
      </c>
    </row>
    <row r="586" spans="1:50" s="9" customFormat="1" ht="13.8">
      <c r="A586" s="8">
        <v>24093</v>
      </c>
      <c r="B586" s="170" t="s">
        <v>1028</v>
      </c>
      <c r="C586" s="8" t="s">
        <v>1029</v>
      </c>
      <c r="D586" s="8">
        <v>505</v>
      </c>
      <c r="E586" s="8">
        <v>3</v>
      </c>
      <c r="F586" s="8">
        <v>0</v>
      </c>
      <c r="G586" s="8">
        <v>1</v>
      </c>
      <c r="H586" s="8">
        <v>1</v>
      </c>
      <c r="I586" s="8">
        <v>1</v>
      </c>
      <c r="J586" s="8">
        <v>100000</v>
      </c>
      <c r="K586" s="8">
        <v>0</v>
      </c>
      <c r="L586" s="8">
        <v>100000</v>
      </c>
      <c r="M586" s="8">
        <v>1</v>
      </c>
      <c r="N586" s="21">
        <v>1</v>
      </c>
      <c r="O586" s="21">
        <v>0</v>
      </c>
      <c r="P586" s="21">
        <v>0</v>
      </c>
      <c r="Q586" s="21">
        <v>0</v>
      </c>
      <c r="R586" s="21">
        <v>0</v>
      </c>
      <c r="S586" s="21">
        <v>0</v>
      </c>
      <c r="T586" s="21">
        <v>0</v>
      </c>
      <c r="U586" s="21">
        <v>5</v>
      </c>
      <c r="V586" s="21">
        <v>2</v>
      </c>
      <c r="W586" s="21">
        <v>74</v>
      </c>
      <c r="X586" s="21">
        <v>0</v>
      </c>
      <c r="Y586" s="21">
        <v>103</v>
      </c>
      <c r="Z586" s="21">
        <v>1</v>
      </c>
      <c r="AA586" s="21">
        <v>0</v>
      </c>
      <c r="AB586" s="21">
        <v>0</v>
      </c>
      <c r="AC586" s="21">
        <v>0</v>
      </c>
      <c r="AD586" s="21">
        <v>0</v>
      </c>
      <c r="AE586" s="168" t="s">
        <v>69</v>
      </c>
      <c r="AF586" s="168" t="s">
        <v>210</v>
      </c>
      <c r="AG586" s="8">
        <v>0</v>
      </c>
      <c r="AH586" s="8">
        <v>24093</v>
      </c>
      <c r="AI586" s="21">
        <v>0</v>
      </c>
      <c r="AJ586" s="21">
        <v>1</v>
      </c>
      <c r="AK586" s="21"/>
      <c r="AL586" s="8">
        <v>24093</v>
      </c>
      <c r="AM586" s="21">
        <v>0</v>
      </c>
      <c r="AN586" s="21">
        <v>1</v>
      </c>
      <c r="AO586" s="21">
        <v>1</v>
      </c>
      <c r="AP586" s="21">
        <v>0</v>
      </c>
      <c r="AQ586" s="23">
        <v>6000</v>
      </c>
      <c r="AR586" s="139">
        <v>0</v>
      </c>
      <c r="AS586" s="21">
        <v>40</v>
      </c>
      <c r="AT586" s="21">
        <v>1</v>
      </c>
      <c r="AU586" s="21">
        <v>0</v>
      </c>
      <c r="AV586" s="21">
        <v>0</v>
      </c>
      <c r="AW586" s="21">
        <v>0</v>
      </c>
      <c r="AX586" s="21">
        <v>1</v>
      </c>
    </row>
    <row r="587" spans="1:50" s="9" customFormat="1" ht="13.8">
      <c r="A587" s="83">
        <v>24094</v>
      </c>
      <c r="B587" s="170" t="s">
        <v>1030</v>
      </c>
      <c r="C587" s="8" t="s">
        <v>1031</v>
      </c>
      <c r="D587" s="8">
        <v>505</v>
      </c>
      <c r="E587" s="8">
        <v>4</v>
      </c>
      <c r="F587" s="8">
        <v>0</v>
      </c>
      <c r="G587" s="8">
        <v>1</v>
      </c>
      <c r="H587" s="8">
        <v>1</v>
      </c>
      <c r="I587" s="8">
        <v>1</v>
      </c>
      <c r="J587" s="8">
        <v>100000</v>
      </c>
      <c r="K587" s="8">
        <v>0</v>
      </c>
      <c r="L587" s="8">
        <v>100000</v>
      </c>
      <c r="M587" s="8">
        <v>1</v>
      </c>
      <c r="N587" s="21">
        <v>1</v>
      </c>
      <c r="O587" s="21">
        <v>0</v>
      </c>
      <c r="P587" s="21">
        <v>0</v>
      </c>
      <c r="Q587" s="21">
        <v>0</v>
      </c>
      <c r="R587" s="21">
        <v>0</v>
      </c>
      <c r="S587" s="21">
        <v>0</v>
      </c>
      <c r="T587" s="21">
        <v>0</v>
      </c>
      <c r="U587" s="21">
        <v>5</v>
      </c>
      <c r="V587" s="21">
        <v>2</v>
      </c>
      <c r="W587" s="21">
        <v>74</v>
      </c>
      <c r="X587" s="21">
        <v>0</v>
      </c>
      <c r="Y587" s="21">
        <v>103</v>
      </c>
      <c r="Z587" s="21">
        <v>2</v>
      </c>
      <c r="AA587" s="21">
        <v>0</v>
      </c>
      <c r="AB587" s="21">
        <v>0</v>
      </c>
      <c r="AC587" s="21">
        <v>0</v>
      </c>
      <c r="AD587" s="21">
        <v>0</v>
      </c>
      <c r="AE587" s="168" t="s">
        <v>69</v>
      </c>
      <c r="AF587" s="168" t="s">
        <v>210</v>
      </c>
      <c r="AG587" s="8">
        <v>0</v>
      </c>
      <c r="AH587" s="83">
        <v>24094</v>
      </c>
      <c r="AI587" s="21">
        <v>0</v>
      </c>
      <c r="AJ587" s="21">
        <v>1</v>
      </c>
      <c r="AK587" s="21"/>
      <c r="AL587" s="83">
        <v>24094</v>
      </c>
      <c r="AM587" s="21">
        <v>0</v>
      </c>
      <c r="AN587" s="21">
        <v>1</v>
      </c>
      <c r="AO587" s="21">
        <v>1</v>
      </c>
      <c r="AP587" s="21">
        <v>0</v>
      </c>
      <c r="AQ587" s="23">
        <v>6000</v>
      </c>
      <c r="AR587" s="139">
        <v>0</v>
      </c>
      <c r="AS587" s="21">
        <v>40</v>
      </c>
      <c r="AT587" s="21">
        <v>1</v>
      </c>
      <c r="AU587" s="21">
        <v>0</v>
      </c>
      <c r="AV587" s="21">
        <v>0</v>
      </c>
      <c r="AW587" s="21">
        <v>0</v>
      </c>
      <c r="AX587" s="21">
        <v>1</v>
      </c>
    </row>
    <row r="588" spans="1:50" s="9" customFormat="1">
      <c r="A588" s="8">
        <v>24095</v>
      </c>
      <c r="B588" s="65" t="s">
        <v>1032</v>
      </c>
      <c r="C588" s="8" t="s">
        <v>1033</v>
      </c>
      <c r="D588" s="8">
        <v>505</v>
      </c>
      <c r="E588" s="8">
        <v>5</v>
      </c>
      <c r="F588" s="8">
        <v>0</v>
      </c>
      <c r="G588" s="8">
        <v>1</v>
      </c>
      <c r="H588" s="8">
        <v>1</v>
      </c>
      <c r="I588" s="8">
        <v>1</v>
      </c>
      <c r="J588" s="8">
        <v>100000</v>
      </c>
      <c r="K588" s="8">
        <v>0</v>
      </c>
      <c r="L588" s="8">
        <v>100000</v>
      </c>
      <c r="M588" s="8">
        <v>1</v>
      </c>
      <c r="N588" s="21">
        <v>1</v>
      </c>
      <c r="O588" s="21">
        <v>0</v>
      </c>
      <c r="P588" s="21">
        <v>0</v>
      </c>
      <c r="Q588" s="21">
        <v>0</v>
      </c>
      <c r="R588" s="21">
        <v>0</v>
      </c>
      <c r="S588" s="21">
        <v>0</v>
      </c>
      <c r="T588" s="21">
        <v>0</v>
      </c>
      <c r="U588" s="21">
        <v>5</v>
      </c>
      <c r="V588" s="21">
        <v>2</v>
      </c>
      <c r="W588" s="21">
        <v>74</v>
      </c>
      <c r="X588" s="21">
        <v>0</v>
      </c>
      <c r="Y588" s="21">
        <v>103</v>
      </c>
      <c r="Z588" s="21">
        <v>3</v>
      </c>
      <c r="AA588" s="21">
        <v>0</v>
      </c>
      <c r="AB588" s="21">
        <v>0</v>
      </c>
      <c r="AC588" s="21">
        <v>0</v>
      </c>
      <c r="AD588" s="21">
        <v>0</v>
      </c>
      <c r="AE588" s="168" t="s">
        <v>69</v>
      </c>
      <c r="AF588" s="168" t="s">
        <v>210</v>
      </c>
      <c r="AG588" s="8">
        <v>0</v>
      </c>
      <c r="AH588" s="8">
        <v>24095</v>
      </c>
      <c r="AI588" s="21">
        <v>0</v>
      </c>
      <c r="AJ588" s="21">
        <v>1</v>
      </c>
      <c r="AK588" s="21"/>
      <c r="AL588" s="8">
        <v>24095</v>
      </c>
      <c r="AM588" s="21">
        <v>0</v>
      </c>
      <c r="AN588" s="21">
        <v>1</v>
      </c>
      <c r="AO588" s="21">
        <v>1</v>
      </c>
      <c r="AP588" s="21">
        <v>0</v>
      </c>
      <c r="AQ588" s="23">
        <v>6000</v>
      </c>
      <c r="AR588" s="139">
        <v>0</v>
      </c>
      <c r="AS588" s="21">
        <v>40</v>
      </c>
      <c r="AT588" s="21">
        <v>1</v>
      </c>
      <c r="AU588" s="21">
        <v>0</v>
      </c>
      <c r="AV588" s="21">
        <v>0</v>
      </c>
      <c r="AW588" s="21">
        <v>0</v>
      </c>
      <c r="AX588" s="21">
        <v>1</v>
      </c>
    </row>
    <row r="589" spans="1:50" s="9" customFormat="1" ht="57.6">
      <c r="A589" s="83">
        <v>24096</v>
      </c>
      <c r="B589" s="69" t="s">
        <v>1034</v>
      </c>
      <c r="C589" s="8" t="s">
        <v>1035</v>
      </c>
      <c r="D589" s="8">
        <v>505</v>
      </c>
      <c r="E589" s="8">
        <v>5</v>
      </c>
      <c r="F589" s="8">
        <v>0</v>
      </c>
      <c r="G589" s="8">
        <v>1</v>
      </c>
      <c r="H589" s="8">
        <v>1</v>
      </c>
      <c r="I589" s="8">
        <v>1</v>
      </c>
      <c r="J589" s="8">
        <v>100000</v>
      </c>
      <c r="K589" s="8">
        <v>0</v>
      </c>
      <c r="L589" s="8">
        <v>100000</v>
      </c>
      <c r="M589" s="8">
        <v>1</v>
      </c>
      <c r="N589" s="21">
        <v>1</v>
      </c>
      <c r="O589" s="21">
        <v>0</v>
      </c>
      <c r="P589" s="21">
        <v>0</v>
      </c>
      <c r="Q589" s="21">
        <v>0</v>
      </c>
      <c r="R589" s="21">
        <v>0</v>
      </c>
      <c r="S589" s="21">
        <v>0</v>
      </c>
      <c r="T589" s="21">
        <v>0</v>
      </c>
      <c r="U589" s="21">
        <v>5</v>
      </c>
      <c r="V589" s="21">
        <v>2</v>
      </c>
      <c r="W589" s="21">
        <v>74</v>
      </c>
      <c r="X589" s="21">
        <v>0</v>
      </c>
      <c r="Y589" s="21">
        <v>103</v>
      </c>
      <c r="Z589" s="21">
        <v>4</v>
      </c>
      <c r="AA589" s="21">
        <v>0</v>
      </c>
      <c r="AB589" s="21">
        <v>0</v>
      </c>
      <c r="AC589" s="21">
        <v>0</v>
      </c>
      <c r="AD589" s="21">
        <v>0</v>
      </c>
      <c r="AE589" s="168" t="s">
        <v>69</v>
      </c>
      <c r="AF589" s="168" t="s">
        <v>210</v>
      </c>
      <c r="AG589" s="8">
        <v>0</v>
      </c>
      <c r="AH589" s="83">
        <v>24096</v>
      </c>
      <c r="AI589" s="21">
        <v>0</v>
      </c>
      <c r="AJ589" s="21">
        <v>1</v>
      </c>
      <c r="AK589" s="21"/>
      <c r="AL589" s="83">
        <v>24096</v>
      </c>
      <c r="AM589" s="21">
        <v>0</v>
      </c>
      <c r="AN589" s="21">
        <v>1</v>
      </c>
      <c r="AO589" s="21">
        <v>1</v>
      </c>
      <c r="AP589" s="21">
        <v>0</v>
      </c>
      <c r="AQ589" s="23">
        <v>6000</v>
      </c>
      <c r="AR589" s="139">
        <v>0</v>
      </c>
      <c r="AS589" s="21">
        <v>40</v>
      </c>
      <c r="AT589" s="21">
        <v>1</v>
      </c>
      <c r="AU589" s="21">
        <v>0</v>
      </c>
      <c r="AV589" s="21">
        <v>0</v>
      </c>
      <c r="AW589" s="21">
        <v>0</v>
      </c>
      <c r="AX589" s="21">
        <v>1</v>
      </c>
    </row>
    <row r="590" spans="1:50" s="9" customFormat="1">
      <c r="A590" s="8">
        <v>24097</v>
      </c>
      <c r="B590" s="65" t="s">
        <v>1036</v>
      </c>
      <c r="C590" s="8" t="s">
        <v>1037</v>
      </c>
      <c r="D590" s="8">
        <v>505</v>
      </c>
      <c r="E590" s="8">
        <v>5</v>
      </c>
      <c r="F590" s="8">
        <v>0</v>
      </c>
      <c r="G590" s="8">
        <v>1</v>
      </c>
      <c r="H590" s="8">
        <v>1</v>
      </c>
      <c r="I590" s="8">
        <v>1</v>
      </c>
      <c r="J590" s="8">
        <v>100000</v>
      </c>
      <c r="K590" s="8">
        <v>0</v>
      </c>
      <c r="L590" s="8">
        <v>100000</v>
      </c>
      <c r="M590" s="8">
        <v>1</v>
      </c>
      <c r="N590" s="21">
        <v>1</v>
      </c>
      <c r="O590" s="21">
        <v>0</v>
      </c>
      <c r="P590" s="21">
        <v>0</v>
      </c>
      <c r="Q590" s="21">
        <v>0</v>
      </c>
      <c r="R590" s="21">
        <v>0</v>
      </c>
      <c r="S590" s="21">
        <v>0</v>
      </c>
      <c r="T590" s="21">
        <v>0</v>
      </c>
      <c r="U590" s="21">
        <v>5</v>
      </c>
      <c r="V590" s="21">
        <v>2</v>
      </c>
      <c r="W590" s="21">
        <v>74</v>
      </c>
      <c r="X590" s="21">
        <v>0</v>
      </c>
      <c r="Y590" s="21">
        <v>103</v>
      </c>
      <c r="Z590" s="21">
        <v>5</v>
      </c>
      <c r="AA590" s="21">
        <v>0</v>
      </c>
      <c r="AB590" s="21">
        <v>0</v>
      </c>
      <c r="AC590" s="21">
        <v>0</v>
      </c>
      <c r="AD590" s="21">
        <v>0</v>
      </c>
      <c r="AE590" s="168" t="s">
        <v>69</v>
      </c>
      <c r="AF590" s="168" t="s">
        <v>210</v>
      </c>
      <c r="AG590" s="8">
        <v>0</v>
      </c>
      <c r="AH590" s="8">
        <v>24097</v>
      </c>
      <c r="AI590" s="21">
        <v>0</v>
      </c>
      <c r="AJ590" s="21">
        <v>1</v>
      </c>
      <c r="AK590" s="21"/>
      <c r="AL590" s="8">
        <v>24097</v>
      </c>
      <c r="AM590" s="21">
        <v>0</v>
      </c>
      <c r="AN590" s="21">
        <v>1</v>
      </c>
      <c r="AO590" s="21">
        <v>1</v>
      </c>
      <c r="AP590" s="21">
        <v>0</v>
      </c>
      <c r="AQ590" s="23">
        <v>6000</v>
      </c>
      <c r="AR590" s="139">
        <v>0</v>
      </c>
      <c r="AS590" s="21">
        <v>40</v>
      </c>
      <c r="AT590" s="21">
        <v>1</v>
      </c>
      <c r="AU590" s="21">
        <v>0</v>
      </c>
      <c r="AV590" s="21">
        <v>0</v>
      </c>
      <c r="AW590" s="21">
        <v>0</v>
      </c>
      <c r="AX590" s="21">
        <v>1</v>
      </c>
    </row>
    <row r="591" spans="1:50" s="9" customFormat="1" ht="13.8">
      <c r="A591" s="83">
        <v>24098</v>
      </c>
      <c r="B591" s="167" t="s">
        <v>1038</v>
      </c>
      <c r="C591" s="8" t="s">
        <v>1039</v>
      </c>
      <c r="D591" s="8">
        <v>505</v>
      </c>
      <c r="E591" s="8">
        <v>3</v>
      </c>
      <c r="F591" s="8">
        <v>0</v>
      </c>
      <c r="G591" s="8">
        <v>1</v>
      </c>
      <c r="H591" s="8">
        <v>1</v>
      </c>
      <c r="I591" s="8">
        <v>1</v>
      </c>
      <c r="J591" s="8">
        <v>100000</v>
      </c>
      <c r="K591" s="8">
        <v>0</v>
      </c>
      <c r="L591" s="8">
        <v>100000</v>
      </c>
      <c r="M591" s="8">
        <v>1</v>
      </c>
      <c r="N591" s="21">
        <v>1</v>
      </c>
      <c r="O591" s="21">
        <v>0</v>
      </c>
      <c r="P591" s="21">
        <v>0</v>
      </c>
      <c r="Q591" s="21">
        <v>0</v>
      </c>
      <c r="R591" s="21">
        <v>0</v>
      </c>
      <c r="S591" s="21">
        <v>0</v>
      </c>
      <c r="T591" s="21">
        <v>0</v>
      </c>
      <c r="U591" s="21">
        <v>5</v>
      </c>
      <c r="V591" s="21">
        <v>2</v>
      </c>
      <c r="W591" s="21">
        <v>75</v>
      </c>
      <c r="X591" s="21">
        <v>0</v>
      </c>
      <c r="Y591" s="21">
        <v>104</v>
      </c>
      <c r="Z591" s="21">
        <v>1</v>
      </c>
      <c r="AA591" s="21">
        <v>0</v>
      </c>
      <c r="AB591" s="21">
        <v>0</v>
      </c>
      <c r="AC591" s="21">
        <v>0</v>
      </c>
      <c r="AD591" s="21">
        <v>0</v>
      </c>
      <c r="AE591" s="168" t="s">
        <v>69</v>
      </c>
      <c r="AF591" s="168" t="s">
        <v>210</v>
      </c>
      <c r="AG591" s="8">
        <v>0</v>
      </c>
      <c r="AH591" s="83">
        <v>24098</v>
      </c>
      <c r="AI591" s="21">
        <v>0</v>
      </c>
      <c r="AJ591" s="21">
        <v>1</v>
      </c>
      <c r="AK591" s="21"/>
      <c r="AL591" s="83">
        <v>24098</v>
      </c>
      <c r="AM591" s="21">
        <v>0</v>
      </c>
      <c r="AN591" s="21">
        <v>1</v>
      </c>
      <c r="AO591" s="21">
        <v>1</v>
      </c>
      <c r="AP591" s="21">
        <v>0</v>
      </c>
      <c r="AQ591" s="23">
        <v>6000</v>
      </c>
      <c r="AR591" s="139">
        <v>0</v>
      </c>
      <c r="AS591" s="21">
        <v>41</v>
      </c>
      <c r="AT591" s="21">
        <v>1</v>
      </c>
      <c r="AU591" s="21">
        <v>0</v>
      </c>
      <c r="AV591" s="21">
        <v>0</v>
      </c>
      <c r="AW591" s="21">
        <v>0</v>
      </c>
      <c r="AX591" s="21">
        <v>1</v>
      </c>
    </row>
    <row r="592" spans="1:50" s="9" customFormat="1" ht="13.8">
      <c r="A592" s="8">
        <v>24099</v>
      </c>
      <c r="B592" s="167" t="s">
        <v>1040</v>
      </c>
      <c r="C592" s="8" t="s">
        <v>1041</v>
      </c>
      <c r="D592" s="8">
        <v>505</v>
      </c>
      <c r="E592" s="8">
        <v>4</v>
      </c>
      <c r="F592" s="8">
        <v>0</v>
      </c>
      <c r="G592" s="8">
        <v>1</v>
      </c>
      <c r="H592" s="8">
        <v>1</v>
      </c>
      <c r="I592" s="8">
        <v>1</v>
      </c>
      <c r="J592" s="8">
        <v>100000</v>
      </c>
      <c r="K592" s="8">
        <v>0</v>
      </c>
      <c r="L592" s="8">
        <v>100000</v>
      </c>
      <c r="M592" s="8">
        <v>1</v>
      </c>
      <c r="N592" s="21">
        <v>1</v>
      </c>
      <c r="O592" s="21">
        <v>0</v>
      </c>
      <c r="P592" s="21">
        <v>0</v>
      </c>
      <c r="Q592" s="21">
        <v>0</v>
      </c>
      <c r="R592" s="21">
        <v>0</v>
      </c>
      <c r="S592" s="21">
        <v>0</v>
      </c>
      <c r="T592" s="21">
        <v>0</v>
      </c>
      <c r="U592" s="21">
        <v>5</v>
      </c>
      <c r="V592" s="21">
        <v>2</v>
      </c>
      <c r="W592" s="21">
        <v>75</v>
      </c>
      <c r="X592" s="21">
        <v>0</v>
      </c>
      <c r="Y592" s="21">
        <v>104</v>
      </c>
      <c r="Z592" s="21">
        <v>2</v>
      </c>
      <c r="AA592" s="21">
        <v>0</v>
      </c>
      <c r="AB592" s="21">
        <v>0</v>
      </c>
      <c r="AC592" s="21">
        <v>0</v>
      </c>
      <c r="AD592" s="21">
        <v>0</v>
      </c>
      <c r="AE592" s="168" t="s">
        <v>69</v>
      </c>
      <c r="AF592" s="168" t="s">
        <v>210</v>
      </c>
      <c r="AG592" s="8">
        <v>0</v>
      </c>
      <c r="AH592" s="8">
        <v>24099</v>
      </c>
      <c r="AI592" s="21">
        <v>0</v>
      </c>
      <c r="AJ592" s="21">
        <v>1</v>
      </c>
      <c r="AK592" s="21"/>
      <c r="AL592" s="8">
        <v>24099</v>
      </c>
      <c r="AM592" s="21">
        <v>0</v>
      </c>
      <c r="AN592" s="21">
        <v>1</v>
      </c>
      <c r="AO592" s="21">
        <v>1</v>
      </c>
      <c r="AP592" s="21">
        <v>0</v>
      </c>
      <c r="AQ592" s="23">
        <v>6000</v>
      </c>
      <c r="AR592" s="139">
        <v>0</v>
      </c>
      <c r="AS592" s="21">
        <v>41</v>
      </c>
      <c r="AT592" s="21">
        <v>1</v>
      </c>
      <c r="AU592" s="21">
        <v>0</v>
      </c>
      <c r="AV592" s="21">
        <v>0</v>
      </c>
      <c r="AW592" s="21">
        <v>0</v>
      </c>
      <c r="AX592" s="21">
        <v>1</v>
      </c>
    </row>
    <row r="593" spans="1:255" s="9" customFormat="1" ht="13.8">
      <c r="A593" s="83">
        <v>24100</v>
      </c>
      <c r="B593" s="167" t="s">
        <v>1042</v>
      </c>
      <c r="C593" s="8" t="s">
        <v>1043</v>
      </c>
      <c r="D593" s="8">
        <v>505</v>
      </c>
      <c r="E593" s="8">
        <v>5</v>
      </c>
      <c r="F593" s="8">
        <v>0</v>
      </c>
      <c r="G593" s="8">
        <v>1</v>
      </c>
      <c r="H593" s="8">
        <v>1</v>
      </c>
      <c r="I593" s="8">
        <v>1</v>
      </c>
      <c r="J593" s="8">
        <v>100000</v>
      </c>
      <c r="K593" s="8">
        <v>0</v>
      </c>
      <c r="L593" s="8">
        <v>100000</v>
      </c>
      <c r="M593" s="8">
        <v>1</v>
      </c>
      <c r="N593" s="21">
        <v>1</v>
      </c>
      <c r="O593" s="21">
        <v>0</v>
      </c>
      <c r="P593" s="21">
        <v>0</v>
      </c>
      <c r="Q593" s="21">
        <v>0</v>
      </c>
      <c r="R593" s="21">
        <v>0</v>
      </c>
      <c r="S593" s="21">
        <v>0</v>
      </c>
      <c r="T593" s="21">
        <v>0</v>
      </c>
      <c r="U593" s="21">
        <v>5</v>
      </c>
      <c r="V593" s="21">
        <v>2</v>
      </c>
      <c r="W593" s="21">
        <v>75</v>
      </c>
      <c r="X593" s="21">
        <v>0</v>
      </c>
      <c r="Y593" s="21">
        <v>104</v>
      </c>
      <c r="Z593" s="21">
        <v>3</v>
      </c>
      <c r="AA593" s="21">
        <v>0</v>
      </c>
      <c r="AB593" s="21">
        <v>0</v>
      </c>
      <c r="AC593" s="21">
        <v>0</v>
      </c>
      <c r="AD593" s="21">
        <v>0</v>
      </c>
      <c r="AE593" s="168" t="s">
        <v>69</v>
      </c>
      <c r="AF593" s="168" t="s">
        <v>210</v>
      </c>
      <c r="AG593" s="8">
        <v>0</v>
      </c>
      <c r="AH593" s="83">
        <v>24100</v>
      </c>
      <c r="AI593" s="21">
        <v>0</v>
      </c>
      <c r="AJ593" s="21">
        <v>1</v>
      </c>
      <c r="AK593" s="21"/>
      <c r="AL593" s="83">
        <v>24100</v>
      </c>
      <c r="AM593" s="21">
        <v>0</v>
      </c>
      <c r="AN593" s="21">
        <v>1</v>
      </c>
      <c r="AO593" s="21">
        <v>1</v>
      </c>
      <c r="AP593" s="21">
        <v>0</v>
      </c>
      <c r="AQ593" s="23">
        <v>6000</v>
      </c>
      <c r="AR593" s="139">
        <v>0</v>
      </c>
      <c r="AS593" s="21">
        <v>41</v>
      </c>
      <c r="AT593" s="21">
        <v>1</v>
      </c>
      <c r="AU593" s="21">
        <v>0</v>
      </c>
      <c r="AV593" s="21">
        <v>0</v>
      </c>
      <c r="AW593" s="21">
        <v>0</v>
      </c>
      <c r="AX593" s="21">
        <v>1</v>
      </c>
    </row>
    <row r="594" spans="1:255" s="9" customFormat="1" ht="13.8">
      <c r="A594" s="8">
        <v>24101</v>
      </c>
      <c r="B594" s="167" t="s">
        <v>1044</v>
      </c>
      <c r="C594" s="8" t="s">
        <v>1045</v>
      </c>
      <c r="D594" s="8">
        <v>505</v>
      </c>
      <c r="E594" s="8">
        <v>5</v>
      </c>
      <c r="F594" s="8">
        <v>0</v>
      </c>
      <c r="G594" s="8">
        <v>1</v>
      </c>
      <c r="H594" s="8">
        <v>1</v>
      </c>
      <c r="I594" s="8">
        <v>1</v>
      </c>
      <c r="J594" s="8">
        <v>100000</v>
      </c>
      <c r="K594" s="8">
        <v>0</v>
      </c>
      <c r="L594" s="8">
        <v>100000</v>
      </c>
      <c r="M594" s="8">
        <v>1</v>
      </c>
      <c r="N594" s="21">
        <v>1</v>
      </c>
      <c r="O594" s="21">
        <v>0</v>
      </c>
      <c r="P594" s="21">
        <v>0</v>
      </c>
      <c r="Q594" s="21">
        <v>0</v>
      </c>
      <c r="R594" s="21">
        <v>0</v>
      </c>
      <c r="S594" s="21">
        <v>0</v>
      </c>
      <c r="T594" s="21">
        <v>0</v>
      </c>
      <c r="U594" s="21">
        <v>5</v>
      </c>
      <c r="V594" s="21">
        <v>2</v>
      </c>
      <c r="W594" s="21">
        <v>75</v>
      </c>
      <c r="X594" s="21">
        <v>0</v>
      </c>
      <c r="Y594" s="21">
        <v>104</v>
      </c>
      <c r="Z594" s="21">
        <v>4</v>
      </c>
      <c r="AA594" s="21">
        <v>0</v>
      </c>
      <c r="AB594" s="21">
        <v>0</v>
      </c>
      <c r="AC594" s="21">
        <v>0</v>
      </c>
      <c r="AD594" s="21">
        <v>0</v>
      </c>
      <c r="AE594" s="168" t="s">
        <v>69</v>
      </c>
      <c r="AF594" s="168" t="s">
        <v>210</v>
      </c>
      <c r="AG594" s="8">
        <v>0</v>
      </c>
      <c r="AH594" s="8">
        <v>24101</v>
      </c>
      <c r="AI594" s="21">
        <v>0</v>
      </c>
      <c r="AJ594" s="21">
        <v>1</v>
      </c>
      <c r="AK594" s="21"/>
      <c r="AL594" s="8">
        <v>24101</v>
      </c>
      <c r="AM594" s="21">
        <v>0</v>
      </c>
      <c r="AN594" s="21">
        <v>1</v>
      </c>
      <c r="AO594" s="21">
        <v>1</v>
      </c>
      <c r="AP594" s="21">
        <v>0</v>
      </c>
      <c r="AQ594" s="23">
        <v>6000</v>
      </c>
      <c r="AR594" s="139">
        <v>0</v>
      </c>
      <c r="AS594" s="21">
        <v>41</v>
      </c>
      <c r="AT594" s="21">
        <v>1</v>
      </c>
      <c r="AU594" s="21">
        <v>0</v>
      </c>
      <c r="AV594" s="21">
        <v>0</v>
      </c>
      <c r="AW594" s="21">
        <v>0</v>
      </c>
      <c r="AX594" s="21">
        <v>1</v>
      </c>
    </row>
    <row r="595" spans="1:255" s="9" customFormat="1">
      <c r="A595" s="83">
        <v>24102</v>
      </c>
      <c r="B595" s="65" t="s">
        <v>1046</v>
      </c>
      <c r="C595" s="8" t="s">
        <v>1047</v>
      </c>
      <c r="D595" s="8">
        <v>505</v>
      </c>
      <c r="E595" s="8">
        <v>5</v>
      </c>
      <c r="F595" s="8">
        <v>0</v>
      </c>
      <c r="G595" s="8">
        <v>1</v>
      </c>
      <c r="H595" s="8">
        <v>1</v>
      </c>
      <c r="I595" s="8">
        <v>1</v>
      </c>
      <c r="J595" s="8">
        <v>100000</v>
      </c>
      <c r="K595" s="8">
        <v>0</v>
      </c>
      <c r="L595" s="8">
        <v>100000</v>
      </c>
      <c r="M595" s="8">
        <v>1</v>
      </c>
      <c r="N595" s="21">
        <v>1</v>
      </c>
      <c r="O595" s="21">
        <v>0</v>
      </c>
      <c r="P595" s="21">
        <v>0</v>
      </c>
      <c r="Q595" s="21">
        <v>0</v>
      </c>
      <c r="R595" s="21">
        <v>0</v>
      </c>
      <c r="S595" s="21">
        <v>0</v>
      </c>
      <c r="T595" s="21">
        <v>0</v>
      </c>
      <c r="U595" s="21">
        <v>5</v>
      </c>
      <c r="V595" s="21">
        <v>2</v>
      </c>
      <c r="W595" s="21">
        <v>75</v>
      </c>
      <c r="X595" s="21">
        <v>0</v>
      </c>
      <c r="Y595" s="21">
        <v>104</v>
      </c>
      <c r="Z595" s="21">
        <v>5</v>
      </c>
      <c r="AA595" s="21">
        <v>0</v>
      </c>
      <c r="AB595" s="21">
        <v>0</v>
      </c>
      <c r="AC595" s="21">
        <v>0</v>
      </c>
      <c r="AD595" s="21">
        <v>0</v>
      </c>
      <c r="AE595" s="168" t="s">
        <v>69</v>
      </c>
      <c r="AF595" s="168" t="s">
        <v>210</v>
      </c>
      <c r="AG595" s="8">
        <v>0</v>
      </c>
      <c r="AH595" s="83">
        <v>24102</v>
      </c>
      <c r="AI595" s="21">
        <v>0</v>
      </c>
      <c r="AJ595" s="21">
        <v>1</v>
      </c>
      <c r="AK595" s="21"/>
      <c r="AL595" s="83">
        <v>24102</v>
      </c>
      <c r="AM595" s="21">
        <v>0</v>
      </c>
      <c r="AN595" s="21">
        <v>1</v>
      </c>
      <c r="AO595" s="21">
        <v>1</v>
      </c>
      <c r="AP595" s="21">
        <v>0</v>
      </c>
      <c r="AQ595" s="23">
        <v>6000</v>
      </c>
      <c r="AR595" s="139">
        <v>0</v>
      </c>
      <c r="AS595" s="21">
        <v>41</v>
      </c>
      <c r="AT595" s="21">
        <v>1</v>
      </c>
      <c r="AU595" s="21">
        <v>0</v>
      </c>
      <c r="AV595" s="21">
        <v>0</v>
      </c>
      <c r="AW595" s="21">
        <v>0</v>
      </c>
      <c r="AX595" s="21">
        <v>1</v>
      </c>
    </row>
    <row r="596" spans="1:255" s="9" customFormat="1" ht="13.8">
      <c r="A596" s="8">
        <v>24103</v>
      </c>
      <c r="B596" s="170" t="s">
        <v>1048</v>
      </c>
      <c r="C596" s="8" t="s">
        <v>1049</v>
      </c>
      <c r="D596" s="8">
        <v>505</v>
      </c>
      <c r="E596" s="8">
        <v>3</v>
      </c>
      <c r="F596" s="8">
        <v>0</v>
      </c>
      <c r="G596" s="8">
        <v>1</v>
      </c>
      <c r="H596" s="8">
        <v>1</v>
      </c>
      <c r="I596" s="8">
        <v>1</v>
      </c>
      <c r="J596" s="8">
        <v>100000</v>
      </c>
      <c r="K596" s="8">
        <v>0</v>
      </c>
      <c r="L596" s="8">
        <v>100000</v>
      </c>
      <c r="M596" s="8">
        <v>1</v>
      </c>
      <c r="N596" s="21">
        <v>1</v>
      </c>
      <c r="O596" s="21">
        <v>0</v>
      </c>
      <c r="P596" s="21">
        <v>0</v>
      </c>
      <c r="Q596" s="21">
        <v>0</v>
      </c>
      <c r="R596" s="21">
        <v>0</v>
      </c>
      <c r="S596" s="21">
        <v>0</v>
      </c>
      <c r="T596" s="21">
        <v>0</v>
      </c>
      <c r="U596" s="21">
        <v>5</v>
      </c>
      <c r="V596" s="21">
        <v>2</v>
      </c>
      <c r="W596" s="21">
        <v>76</v>
      </c>
      <c r="X596" s="21">
        <v>0</v>
      </c>
      <c r="Y596" s="21">
        <v>105</v>
      </c>
      <c r="Z596" s="21">
        <v>1</v>
      </c>
      <c r="AA596" s="21">
        <v>0</v>
      </c>
      <c r="AB596" s="21">
        <v>0</v>
      </c>
      <c r="AC596" s="21">
        <v>0</v>
      </c>
      <c r="AD596" s="21">
        <v>0</v>
      </c>
      <c r="AE596" s="168" t="s">
        <v>69</v>
      </c>
      <c r="AF596" s="168" t="s">
        <v>210</v>
      </c>
      <c r="AG596" s="8">
        <v>0</v>
      </c>
      <c r="AH596" s="8">
        <v>24103</v>
      </c>
      <c r="AI596" s="21">
        <v>0</v>
      </c>
      <c r="AJ596" s="21">
        <v>1</v>
      </c>
      <c r="AK596" s="21"/>
      <c r="AL596" s="8">
        <v>24103</v>
      </c>
      <c r="AM596" s="21">
        <v>0</v>
      </c>
      <c r="AN596" s="21">
        <v>1</v>
      </c>
      <c r="AO596" s="21">
        <v>1</v>
      </c>
      <c r="AP596" s="21">
        <v>0</v>
      </c>
      <c r="AQ596" s="23">
        <v>6000</v>
      </c>
      <c r="AR596" s="139">
        <v>0</v>
      </c>
      <c r="AS596" s="21">
        <v>42</v>
      </c>
      <c r="AT596" s="21">
        <v>1</v>
      </c>
      <c r="AU596" s="21">
        <v>0</v>
      </c>
      <c r="AV596" s="21">
        <v>0</v>
      </c>
      <c r="AW596" s="21">
        <v>0</v>
      </c>
      <c r="AX596" s="21">
        <v>1</v>
      </c>
    </row>
    <row r="597" spans="1:255" s="9" customFormat="1" ht="13.8">
      <c r="A597" s="83">
        <v>24104</v>
      </c>
      <c r="B597" s="170" t="s">
        <v>1050</v>
      </c>
      <c r="C597" s="8" t="s">
        <v>1051</v>
      </c>
      <c r="D597" s="8">
        <v>505</v>
      </c>
      <c r="E597" s="8">
        <v>4</v>
      </c>
      <c r="F597" s="8">
        <v>0</v>
      </c>
      <c r="G597" s="8">
        <v>1</v>
      </c>
      <c r="H597" s="8">
        <v>1</v>
      </c>
      <c r="I597" s="8">
        <v>1</v>
      </c>
      <c r="J597" s="8">
        <v>100000</v>
      </c>
      <c r="K597" s="8">
        <v>0</v>
      </c>
      <c r="L597" s="8">
        <v>100000</v>
      </c>
      <c r="M597" s="8">
        <v>1</v>
      </c>
      <c r="N597" s="21">
        <v>1</v>
      </c>
      <c r="O597" s="21">
        <v>0</v>
      </c>
      <c r="P597" s="21">
        <v>0</v>
      </c>
      <c r="Q597" s="21">
        <v>0</v>
      </c>
      <c r="R597" s="21">
        <v>0</v>
      </c>
      <c r="S597" s="21">
        <v>0</v>
      </c>
      <c r="T597" s="21">
        <v>0</v>
      </c>
      <c r="U597" s="21">
        <v>5</v>
      </c>
      <c r="V597" s="21">
        <v>2</v>
      </c>
      <c r="W597" s="21">
        <v>76</v>
      </c>
      <c r="X597" s="21">
        <v>0</v>
      </c>
      <c r="Y597" s="21">
        <v>105</v>
      </c>
      <c r="Z597" s="21">
        <v>2</v>
      </c>
      <c r="AA597" s="21">
        <v>0</v>
      </c>
      <c r="AB597" s="21">
        <v>0</v>
      </c>
      <c r="AC597" s="21">
        <v>0</v>
      </c>
      <c r="AD597" s="21">
        <v>0</v>
      </c>
      <c r="AE597" s="168" t="s">
        <v>69</v>
      </c>
      <c r="AF597" s="168" t="s">
        <v>210</v>
      </c>
      <c r="AG597" s="8">
        <v>0</v>
      </c>
      <c r="AH597" s="83">
        <v>24104</v>
      </c>
      <c r="AI597" s="21">
        <v>0</v>
      </c>
      <c r="AJ597" s="21">
        <v>1</v>
      </c>
      <c r="AK597" s="21"/>
      <c r="AL597" s="83">
        <v>24104</v>
      </c>
      <c r="AM597" s="21">
        <v>0</v>
      </c>
      <c r="AN597" s="21">
        <v>1</v>
      </c>
      <c r="AO597" s="21">
        <v>1</v>
      </c>
      <c r="AP597" s="21">
        <v>0</v>
      </c>
      <c r="AQ597" s="23">
        <v>6000</v>
      </c>
      <c r="AR597" s="139">
        <v>0</v>
      </c>
      <c r="AS597" s="21">
        <v>42</v>
      </c>
      <c r="AT597" s="21">
        <v>1</v>
      </c>
      <c r="AU597" s="21">
        <v>0</v>
      </c>
      <c r="AV597" s="21">
        <v>0</v>
      </c>
      <c r="AW597" s="21">
        <v>0</v>
      </c>
      <c r="AX597" s="21">
        <v>1</v>
      </c>
    </row>
    <row r="598" spans="1:255" s="9" customFormat="1">
      <c r="A598" s="8">
        <v>24105</v>
      </c>
      <c r="B598" s="65" t="s">
        <v>1052</v>
      </c>
      <c r="C598" s="8" t="s">
        <v>1053</v>
      </c>
      <c r="D598" s="8">
        <v>505</v>
      </c>
      <c r="E598" s="8">
        <v>5</v>
      </c>
      <c r="F598" s="8">
        <v>0</v>
      </c>
      <c r="G598" s="8">
        <v>1</v>
      </c>
      <c r="H598" s="8">
        <v>1</v>
      </c>
      <c r="I598" s="8">
        <v>1</v>
      </c>
      <c r="J598" s="8">
        <v>100000</v>
      </c>
      <c r="K598" s="8">
        <v>0</v>
      </c>
      <c r="L598" s="8">
        <v>100000</v>
      </c>
      <c r="M598" s="8">
        <v>1</v>
      </c>
      <c r="N598" s="21">
        <v>1</v>
      </c>
      <c r="O598" s="21">
        <v>0</v>
      </c>
      <c r="P598" s="21">
        <v>0</v>
      </c>
      <c r="Q598" s="21">
        <v>0</v>
      </c>
      <c r="R598" s="21">
        <v>0</v>
      </c>
      <c r="S598" s="21">
        <v>0</v>
      </c>
      <c r="T598" s="21">
        <v>0</v>
      </c>
      <c r="U598" s="21">
        <v>5</v>
      </c>
      <c r="V598" s="21">
        <v>2</v>
      </c>
      <c r="W598" s="21">
        <v>76</v>
      </c>
      <c r="X598" s="21">
        <v>0</v>
      </c>
      <c r="Y598" s="21">
        <v>105</v>
      </c>
      <c r="Z598" s="21">
        <v>3</v>
      </c>
      <c r="AA598" s="21">
        <v>0</v>
      </c>
      <c r="AB598" s="21">
        <v>0</v>
      </c>
      <c r="AC598" s="21">
        <v>0</v>
      </c>
      <c r="AD598" s="21">
        <v>0</v>
      </c>
      <c r="AE598" s="168" t="s">
        <v>69</v>
      </c>
      <c r="AF598" s="168" t="s">
        <v>210</v>
      </c>
      <c r="AG598" s="8">
        <v>0</v>
      </c>
      <c r="AH598" s="8">
        <v>24105</v>
      </c>
      <c r="AI598" s="21">
        <v>0</v>
      </c>
      <c r="AJ598" s="21">
        <v>1</v>
      </c>
      <c r="AK598" s="21"/>
      <c r="AL598" s="8">
        <v>24105</v>
      </c>
      <c r="AM598" s="21">
        <v>0</v>
      </c>
      <c r="AN598" s="21">
        <v>1</v>
      </c>
      <c r="AO598" s="21">
        <v>1</v>
      </c>
      <c r="AP598" s="21">
        <v>0</v>
      </c>
      <c r="AQ598" s="23">
        <v>6000</v>
      </c>
      <c r="AR598" s="139">
        <v>0</v>
      </c>
      <c r="AS598" s="21">
        <v>42</v>
      </c>
      <c r="AT598" s="21">
        <v>1</v>
      </c>
      <c r="AU598" s="21">
        <v>0</v>
      </c>
      <c r="AV598" s="21">
        <v>0</v>
      </c>
      <c r="AW598" s="21">
        <v>0</v>
      </c>
      <c r="AX598" s="21">
        <v>1</v>
      </c>
    </row>
    <row r="599" spans="1:255" s="9" customFormat="1">
      <c r="A599" s="83">
        <v>24106</v>
      </c>
      <c r="B599" s="65" t="s">
        <v>1054</v>
      </c>
      <c r="C599" s="8" t="s">
        <v>1055</v>
      </c>
      <c r="D599" s="8">
        <v>505</v>
      </c>
      <c r="E599" s="8">
        <v>5</v>
      </c>
      <c r="F599" s="8">
        <v>0</v>
      </c>
      <c r="G599" s="8">
        <v>1</v>
      </c>
      <c r="H599" s="8">
        <v>1</v>
      </c>
      <c r="I599" s="8">
        <v>1</v>
      </c>
      <c r="J599" s="8">
        <v>100000</v>
      </c>
      <c r="K599" s="8">
        <v>0</v>
      </c>
      <c r="L599" s="8">
        <v>100000</v>
      </c>
      <c r="M599" s="8">
        <v>1</v>
      </c>
      <c r="N599" s="21">
        <v>1</v>
      </c>
      <c r="O599" s="21">
        <v>0</v>
      </c>
      <c r="P599" s="21">
        <v>0</v>
      </c>
      <c r="Q599" s="21">
        <v>0</v>
      </c>
      <c r="R599" s="21">
        <v>0</v>
      </c>
      <c r="S599" s="21">
        <v>0</v>
      </c>
      <c r="T599" s="21">
        <v>0</v>
      </c>
      <c r="U599" s="21">
        <v>5</v>
      </c>
      <c r="V599" s="21">
        <v>2</v>
      </c>
      <c r="W599" s="21">
        <v>76</v>
      </c>
      <c r="X599" s="21">
        <v>0</v>
      </c>
      <c r="Y599" s="21">
        <v>105</v>
      </c>
      <c r="Z599" s="21">
        <v>4</v>
      </c>
      <c r="AA599" s="21">
        <v>0</v>
      </c>
      <c r="AB599" s="21">
        <v>0</v>
      </c>
      <c r="AC599" s="21">
        <v>0</v>
      </c>
      <c r="AD599" s="21">
        <v>0</v>
      </c>
      <c r="AE599" s="168" t="s">
        <v>69</v>
      </c>
      <c r="AF599" s="168" t="s">
        <v>210</v>
      </c>
      <c r="AG599" s="8">
        <v>0</v>
      </c>
      <c r="AH599" s="83">
        <v>24106</v>
      </c>
      <c r="AI599" s="21">
        <v>0</v>
      </c>
      <c r="AJ599" s="21">
        <v>1</v>
      </c>
      <c r="AK599" s="21"/>
      <c r="AL599" s="83">
        <v>24106</v>
      </c>
      <c r="AM599" s="21">
        <v>0</v>
      </c>
      <c r="AN599" s="21">
        <v>1</v>
      </c>
      <c r="AO599" s="21">
        <v>1</v>
      </c>
      <c r="AP599" s="21">
        <v>0</v>
      </c>
      <c r="AQ599" s="23">
        <v>6000</v>
      </c>
      <c r="AR599" s="139">
        <v>0</v>
      </c>
      <c r="AS599" s="21">
        <v>42</v>
      </c>
      <c r="AT599" s="21">
        <v>1</v>
      </c>
      <c r="AU599" s="21">
        <v>0</v>
      </c>
      <c r="AV599" s="21">
        <v>0</v>
      </c>
      <c r="AW599" s="21">
        <v>0</v>
      </c>
      <c r="AX599" s="21">
        <v>1</v>
      </c>
    </row>
    <row r="600" spans="1:255" s="9" customFormat="1">
      <c r="A600" s="8">
        <v>24107</v>
      </c>
      <c r="B600" s="65" t="s">
        <v>1056</v>
      </c>
      <c r="C600" s="8" t="s">
        <v>1057</v>
      </c>
      <c r="D600" s="8">
        <v>505</v>
      </c>
      <c r="E600" s="8">
        <v>5</v>
      </c>
      <c r="F600" s="8">
        <v>0</v>
      </c>
      <c r="G600" s="8">
        <v>1</v>
      </c>
      <c r="H600" s="8">
        <v>1</v>
      </c>
      <c r="I600" s="8">
        <v>1</v>
      </c>
      <c r="J600" s="8">
        <v>100000</v>
      </c>
      <c r="K600" s="8">
        <v>0</v>
      </c>
      <c r="L600" s="8">
        <v>100000</v>
      </c>
      <c r="M600" s="8">
        <v>1</v>
      </c>
      <c r="N600" s="21">
        <v>1</v>
      </c>
      <c r="O600" s="21">
        <v>0</v>
      </c>
      <c r="P600" s="21">
        <v>0</v>
      </c>
      <c r="Q600" s="21">
        <v>0</v>
      </c>
      <c r="R600" s="21">
        <v>0</v>
      </c>
      <c r="S600" s="21">
        <v>0</v>
      </c>
      <c r="T600" s="21">
        <v>0</v>
      </c>
      <c r="U600" s="21">
        <v>5</v>
      </c>
      <c r="V600" s="21">
        <v>2</v>
      </c>
      <c r="W600" s="21">
        <v>76</v>
      </c>
      <c r="X600" s="21">
        <v>0</v>
      </c>
      <c r="Y600" s="21">
        <v>105</v>
      </c>
      <c r="Z600" s="21">
        <v>5</v>
      </c>
      <c r="AA600" s="21">
        <v>0</v>
      </c>
      <c r="AB600" s="21">
        <v>0</v>
      </c>
      <c r="AC600" s="21">
        <v>0</v>
      </c>
      <c r="AD600" s="21">
        <v>0</v>
      </c>
      <c r="AE600" s="168" t="s">
        <v>69</v>
      </c>
      <c r="AF600" s="168" t="s">
        <v>210</v>
      </c>
      <c r="AG600" s="8">
        <v>0</v>
      </c>
      <c r="AH600" s="8">
        <v>24107</v>
      </c>
      <c r="AI600" s="21">
        <v>0</v>
      </c>
      <c r="AJ600" s="21">
        <v>1</v>
      </c>
      <c r="AK600" s="21"/>
      <c r="AL600" s="8">
        <v>24107</v>
      </c>
      <c r="AM600" s="21">
        <v>0</v>
      </c>
      <c r="AN600" s="21">
        <v>1</v>
      </c>
      <c r="AO600" s="21">
        <v>1</v>
      </c>
      <c r="AP600" s="21">
        <v>0</v>
      </c>
      <c r="AQ600" s="23">
        <v>6000</v>
      </c>
      <c r="AR600" s="139">
        <v>0</v>
      </c>
      <c r="AS600" s="21">
        <v>42</v>
      </c>
      <c r="AT600" s="21">
        <v>1</v>
      </c>
      <c r="AU600" s="21">
        <v>0</v>
      </c>
      <c r="AV600" s="21">
        <v>0</v>
      </c>
      <c r="AW600" s="21">
        <v>0</v>
      </c>
      <c r="AX600" s="21">
        <v>1</v>
      </c>
    </row>
    <row r="601" spans="1:255" s="9" customFormat="1" ht="15">
      <c r="A601" s="70">
        <v>24108</v>
      </c>
      <c r="B601" s="171" t="s">
        <v>1058</v>
      </c>
      <c r="C601" s="172" t="s">
        <v>1059</v>
      </c>
      <c r="D601" s="172">
        <v>706</v>
      </c>
      <c r="E601" s="172">
        <v>2</v>
      </c>
      <c r="F601" s="172">
        <v>0</v>
      </c>
      <c r="G601" s="172">
        <v>1</v>
      </c>
      <c r="H601" s="172">
        <v>1</v>
      </c>
      <c r="I601" s="8">
        <v>1</v>
      </c>
      <c r="J601" s="8">
        <v>10000</v>
      </c>
      <c r="K601" s="8">
        <v>10</v>
      </c>
      <c r="L601" s="8">
        <v>246</v>
      </c>
      <c r="M601" s="172">
        <v>1</v>
      </c>
      <c r="N601" s="21">
        <v>1</v>
      </c>
      <c r="O601" s="172">
        <v>0</v>
      </c>
      <c r="P601" s="172">
        <v>0</v>
      </c>
      <c r="Q601" s="172">
        <v>0</v>
      </c>
      <c r="R601" s="172">
        <v>0</v>
      </c>
      <c r="S601" s="172">
        <v>0</v>
      </c>
      <c r="T601" s="172">
        <v>5</v>
      </c>
      <c r="U601" s="21">
        <v>5</v>
      </c>
      <c r="V601" s="21">
        <v>2</v>
      </c>
      <c r="W601" s="173">
        <v>72</v>
      </c>
      <c r="X601" s="173">
        <v>0</v>
      </c>
      <c r="Y601" s="21">
        <v>57</v>
      </c>
      <c r="Z601" s="173">
        <v>1</v>
      </c>
      <c r="AA601" s="173">
        <v>0</v>
      </c>
      <c r="AB601" s="173">
        <v>0</v>
      </c>
      <c r="AC601" s="173">
        <v>0</v>
      </c>
      <c r="AD601" s="21">
        <v>0</v>
      </c>
      <c r="AE601" s="173" t="s">
        <v>69</v>
      </c>
      <c r="AF601" s="173" t="s">
        <v>1060</v>
      </c>
      <c r="AG601" s="173">
        <v>0</v>
      </c>
      <c r="AH601" s="70">
        <v>24108</v>
      </c>
      <c r="AI601" s="173">
        <v>0</v>
      </c>
      <c r="AJ601" s="173">
        <v>1</v>
      </c>
      <c r="AK601" s="72" t="s">
        <v>1061</v>
      </c>
      <c r="AL601" s="70">
        <v>24108</v>
      </c>
      <c r="AM601" s="174">
        <v>0</v>
      </c>
      <c r="AN601" s="173">
        <v>0</v>
      </c>
      <c r="AO601" s="175">
        <v>0</v>
      </c>
      <c r="AP601" s="173">
        <v>0</v>
      </c>
      <c r="AQ601" s="175">
        <v>0</v>
      </c>
      <c r="AR601" s="139">
        <v>0</v>
      </c>
      <c r="AS601" s="173">
        <v>45</v>
      </c>
      <c r="AT601" s="175">
        <v>0</v>
      </c>
      <c r="AU601" s="175">
        <v>0</v>
      </c>
      <c r="AV601" s="175">
        <v>0</v>
      </c>
      <c r="AW601" s="21">
        <v>0</v>
      </c>
      <c r="AX601" s="21">
        <v>0</v>
      </c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  <c r="DS601" s="71"/>
      <c r="DT601" s="71"/>
      <c r="DU601" s="71"/>
      <c r="DV601" s="71"/>
      <c r="DW601" s="71"/>
      <c r="DX601" s="71"/>
      <c r="DY601" s="71"/>
      <c r="DZ601" s="71"/>
      <c r="EA601" s="71"/>
      <c r="EB601" s="71"/>
      <c r="EC601" s="71"/>
      <c r="ED601" s="71"/>
      <c r="EE601" s="71"/>
      <c r="EF601" s="71"/>
      <c r="EG601" s="71"/>
      <c r="EH601" s="71"/>
      <c r="EI601" s="71"/>
      <c r="EJ601" s="71"/>
      <c r="EK601" s="71"/>
      <c r="EL601" s="71"/>
      <c r="EM601" s="71"/>
      <c r="EN601" s="71"/>
      <c r="EO601" s="71"/>
      <c r="EP601" s="71"/>
      <c r="EQ601" s="71"/>
      <c r="ER601" s="71"/>
      <c r="ES601" s="71"/>
      <c r="ET601" s="71"/>
      <c r="EU601" s="71"/>
      <c r="EV601" s="71"/>
      <c r="EW601" s="71"/>
      <c r="EX601" s="71"/>
      <c r="EY601" s="71"/>
      <c r="EZ601" s="71"/>
      <c r="FA601" s="71"/>
      <c r="FB601" s="71"/>
      <c r="FC601" s="71"/>
      <c r="FD601" s="71"/>
      <c r="FE601" s="71"/>
      <c r="FF601" s="71"/>
      <c r="FG601" s="71"/>
      <c r="FH601" s="71"/>
      <c r="FI601" s="71"/>
      <c r="FJ601" s="71"/>
      <c r="FK601" s="71"/>
      <c r="FL601" s="71"/>
      <c r="FM601" s="71"/>
      <c r="FN601" s="71"/>
      <c r="FO601" s="71"/>
      <c r="FP601" s="71"/>
      <c r="FQ601" s="71"/>
      <c r="FR601" s="71"/>
      <c r="FS601" s="71"/>
      <c r="FT601" s="71"/>
      <c r="FU601" s="71"/>
      <c r="FV601" s="71"/>
      <c r="FW601" s="71"/>
      <c r="FX601" s="71"/>
      <c r="FY601" s="71"/>
      <c r="FZ601" s="71"/>
      <c r="GA601" s="71"/>
      <c r="GB601" s="71"/>
      <c r="GC601" s="71"/>
      <c r="GD601" s="71"/>
      <c r="GE601" s="71"/>
      <c r="GF601" s="71"/>
      <c r="GG601" s="71"/>
      <c r="GH601" s="71"/>
      <c r="GI601" s="71"/>
      <c r="GJ601" s="71"/>
      <c r="GK601" s="71"/>
      <c r="GL601" s="71"/>
      <c r="GM601" s="71"/>
      <c r="GN601" s="71"/>
      <c r="GO601" s="71"/>
      <c r="GP601" s="71"/>
      <c r="GQ601" s="71"/>
      <c r="GR601" s="71"/>
      <c r="GS601" s="71"/>
      <c r="GT601" s="71"/>
      <c r="GU601" s="71"/>
      <c r="GV601" s="71"/>
      <c r="GW601" s="71"/>
      <c r="GX601" s="71"/>
      <c r="GY601" s="71"/>
      <c r="GZ601" s="71"/>
      <c r="HA601" s="71"/>
      <c r="HB601" s="71"/>
      <c r="HC601" s="71"/>
      <c r="HD601" s="71"/>
      <c r="HE601" s="71"/>
      <c r="HF601" s="71"/>
      <c r="HG601" s="71"/>
      <c r="HH601" s="71"/>
      <c r="HI601" s="71"/>
      <c r="HJ601" s="71"/>
      <c r="HK601" s="71"/>
      <c r="HL601" s="71"/>
      <c r="HM601" s="71"/>
      <c r="HN601" s="71"/>
      <c r="HO601" s="71"/>
      <c r="HP601" s="71"/>
      <c r="HQ601" s="71"/>
      <c r="HR601" s="71"/>
      <c r="HS601" s="71"/>
      <c r="HT601" s="71"/>
      <c r="HU601" s="71"/>
      <c r="HV601" s="71"/>
      <c r="HW601" s="71"/>
      <c r="HX601" s="71"/>
      <c r="HY601" s="71"/>
      <c r="HZ601" s="71"/>
      <c r="IA601" s="71"/>
      <c r="IB601" s="71"/>
      <c r="IC601" s="71"/>
      <c r="ID601" s="71"/>
      <c r="IE601" s="71"/>
      <c r="IF601" s="71"/>
      <c r="IG601" s="71"/>
      <c r="IH601" s="71"/>
      <c r="II601" s="71"/>
      <c r="IJ601" s="71"/>
      <c r="IK601" s="71"/>
      <c r="IL601" s="71"/>
      <c r="IM601" s="71"/>
      <c r="IN601" s="71"/>
      <c r="IO601" s="71"/>
      <c r="IP601" s="71"/>
      <c r="IQ601" s="71"/>
      <c r="IR601" s="71"/>
      <c r="IS601" s="71"/>
      <c r="IT601" s="71"/>
      <c r="IU601" s="71"/>
    </row>
    <row r="602" spans="1:255" s="9" customFormat="1" ht="13.8">
      <c r="A602" s="70">
        <v>24109</v>
      </c>
      <c r="B602" s="171" t="s">
        <v>1062</v>
      </c>
      <c r="C602" s="172" t="s">
        <v>1063</v>
      </c>
      <c r="D602" s="172">
        <v>706</v>
      </c>
      <c r="E602" s="172">
        <v>2</v>
      </c>
      <c r="F602" s="172">
        <v>0</v>
      </c>
      <c r="G602" s="172">
        <v>1</v>
      </c>
      <c r="H602" s="172">
        <v>1</v>
      </c>
      <c r="I602" s="8">
        <v>1</v>
      </c>
      <c r="J602" s="8">
        <v>10000</v>
      </c>
      <c r="K602" s="8">
        <v>10</v>
      </c>
      <c r="L602" s="8">
        <v>526</v>
      </c>
      <c r="M602" s="172">
        <v>1</v>
      </c>
      <c r="N602" s="21">
        <v>1</v>
      </c>
      <c r="O602" s="172">
        <v>0</v>
      </c>
      <c r="P602" s="172">
        <v>0</v>
      </c>
      <c r="Q602" s="172">
        <v>0</v>
      </c>
      <c r="R602" s="172">
        <v>0</v>
      </c>
      <c r="S602" s="172">
        <v>0</v>
      </c>
      <c r="T602" s="172">
        <v>5</v>
      </c>
      <c r="U602" s="21">
        <v>5</v>
      </c>
      <c r="V602" s="21">
        <v>2</v>
      </c>
      <c r="W602" s="173">
        <v>72</v>
      </c>
      <c r="X602" s="173">
        <v>0</v>
      </c>
      <c r="Y602" s="21">
        <v>57</v>
      </c>
      <c r="Z602" s="173">
        <v>2</v>
      </c>
      <c r="AA602" s="173">
        <v>0</v>
      </c>
      <c r="AB602" s="173">
        <v>0</v>
      </c>
      <c r="AC602" s="173">
        <v>0</v>
      </c>
      <c r="AD602" s="21">
        <v>0</v>
      </c>
      <c r="AE602" s="173" t="s">
        <v>69</v>
      </c>
      <c r="AF602" s="173" t="s">
        <v>1060</v>
      </c>
      <c r="AG602" s="173">
        <v>0</v>
      </c>
      <c r="AH602" s="70">
        <v>24109</v>
      </c>
      <c r="AI602" s="173">
        <v>0</v>
      </c>
      <c r="AJ602" s="173">
        <v>1</v>
      </c>
      <c r="AK602" s="173" t="s">
        <v>1061</v>
      </c>
      <c r="AL602" s="70">
        <v>24109</v>
      </c>
      <c r="AM602" s="174">
        <v>0</v>
      </c>
      <c r="AN602" s="173">
        <v>0</v>
      </c>
      <c r="AO602" s="175">
        <v>0</v>
      </c>
      <c r="AP602" s="173">
        <v>0</v>
      </c>
      <c r="AQ602" s="175">
        <v>0</v>
      </c>
      <c r="AR602" s="139">
        <v>0</v>
      </c>
      <c r="AS602" s="173">
        <v>45</v>
      </c>
      <c r="AT602" s="175">
        <v>0</v>
      </c>
      <c r="AU602" s="175">
        <v>0</v>
      </c>
      <c r="AV602" s="175">
        <v>0</v>
      </c>
      <c r="AW602" s="21">
        <v>0</v>
      </c>
      <c r="AX602" s="21">
        <v>0</v>
      </c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  <c r="DS602" s="71"/>
      <c r="DT602" s="71"/>
      <c r="DU602" s="71"/>
      <c r="DV602" s="71"/>
      <c r="DW602" s="71"/>
      <c r="DX602" s="71"/>
      <c r="DY602" s="71"/>
      <c r="DZ602" s="71"/>
      <c r="EA602" s="71"/>
      <c r="EB602" s="71"/>
      <c r="EC602" s="71"/>
      <c r="ED602" s="71"/>
      <c r="EE602" s="71"/>
      <c r="EF602" s="71"/>
      <c r="EG602" s="71"/>
      <c r="EH602" s="71"/>
      <c r="EI602" s="71"/>
      <c r="EJ602" s="71"/>
      <c r="EK602" s="71"/>
      <c r="EL602" s="71"/>
      <c r="EM602" s="71"/>
      <c r="EN602" s="71"/>
      <c r="EO602" s="71"/>
      <c r="EP602" s="71"/>
      <c r="EQ602" s="71"/>
      <c r="ER602" s="71"/>
      <c r="ES602" s="71"/>
      <c r="ET602" s="71"/>
      <c r="EU602" s="71"/>
      <c r="EV602" s="71"/>
      <c r="EW602" s="71"/>
      <c r="EX602" s="71"/>
      <c r="EY602" s="71"/>
      <c r="EZ602" s="71"/>
      <c r="FA602" s="71"/>
      <c r="FB602" s="71"/>
      <c r="FC602" s="71"/>
      <c r="FD602" s="71"/>
      <c r="FE602" s="71"/>
      <c r="FF602" s="71"/>
      <c r="FG602" s="71"/>
      <c r="FH602" s="71"/>
      <c r="FI602" s="71"/>
      <c r="FJ602" s="71"/>
      <c r="FK602" s="71"/>
      <c r="FL602" s="71"/>
      <c r="FM602" s="71"/>
      <c r="FN602" s="71"/>
      <c r="FO602" s="71"/>
      <c r="FP602" s="71"/>
      <c r="FQ602" s="71"/>
      <c r="FR602" s="71"/>
      <c r="FS602" s="71"/>
      <c r="FT602" s="71"/>
      <c r="FU602" s="71"/>
      <c r="FV602" s="71"/>
      <c r="FW602" s="71"/>
      <c r="FX602" s="71"/>
      <c r="FY602" s="71"/>
      <c r="FZ602" s="71"/>
      <c r="GA602" s="71"/>
      <c r="GB602" s="71"/>
      <c r="GC602" s="71"/>
      <c r="GD602" s="71"/>
      <c r="GE602" s="71"/>
      <c r="GF602" s="71"/>
      <c r="GG602" s="71"/>
      <c r="GH602" s="71"/>
      <c r="GI602" s="71"/>
      <c r="GJ602" s="71"/>
      <c r="GK602" s="71"/>
      <c r="GL602" s="71"/>
      <c r="GM602" s="71"/>
      <c r="GN602" s="71"/>
      <c r="GO602" s="71"/>
      <c r="GP602" s="71"/>
      <c r="GQ602" s="71"/>
      <c r="GR602" s="71"/>
      <c r="GS602" s="71"/>
      <c r="GT602" s="71"/>
      <c r="GU602" s="71"/>
      <c r="GV602" s="71"/>
      <c r="GW602" s="71"/>
      <c r="GX602" s="71"/>
      <c r="GY602" s="71"/>
      <c r="GZ602" s="71"/>
      <c r="HA602" s="71"/>
      <c r="HB602" s="71"/>
      <c r="HC602" s="71"/>
      <c r="HD602" s="71"/>
      <c r="HE602" s="71"/>
      <c r="HF602" s="71"/>
      <c r="HG602" s="71"/>
      <c r="HH602" s="71"/>
      <c r="HI602" s="71"/>
      <c r="HJ602" s="71"/>
      <c r="HK602" s="71"/>
      <c r="HL602" s="71"/>
      <c r="HM602" s="71"/>
      <c r="HN602" s="71"/>
      <c r="HO602" s="71"/>
      <c r="HP602" s="71"/>
      <c r="HQ602" s="71"/>
      <c r="HR602" s="71"/>
      <c r="HS602" s="71"/>
      <c r="HT602" s="71"/>
      <c r="HU602" s="71"/>
      <c r="HV602" s="71"/>
      <c r="HW602" s="71"/>
      <c r="HX602" s="71"/>
      <c r="HY602" s="71"/>
      <c r="HZ602" s="71"/>
      <c r="IA602" s="71"/>
      <c r="IB602" s="71"/>
      <c r="IC602" s="71"/>
      <c r="ID602" s="71"/>
      <c r="IE602" s="71"/>
      <c r="IF602" s="71"/>
      <c r="IG602" s="71"/>
      <c r="IH602" s="71"/>
      <c r="II602" s="71"/>
      <c r="IJ602" s="71"/>
      <c r="IK602" s="71"/>
      <c r="IL602" s="71"/>
      <c r="IM602" s="71"/>
      <c r="IN602" s="71"/>
      <c r="IO602" s="71"/>
      <c r="IP602" s="71"/>
      <c r="IQ602" s="71"/>
      <c r="IR602" s="71"/>
      <c r="IS602" s="71"/>
      <c r="IT602" s="71"/>
      <c r="IU602" s="71"/>
    </row>
    <row r="603" spans="1:255" s="9" customFormat="1" ht="13.8">
      <c r="A603" s="70">
        <v>24110</v>
      </c>
      <c r="B603" s="171" t="s">
        <v>1064</v>
      </c>
      <c r="C603" s="172" t="s">
        <v>1065</v>
      </c>
      <c r="D603" s="172">
        <v>706</v>
      </c>
      <c r="E603" s="172">
        <v>2</v>
      </c>
      <c r="F603" s="172">
        <v>0</v>
      </c>
      <c r="G603" s="172">
        <v>1</v>
      </c>
      <c r="H603" s="172">
        <v>1</v>
      </c>
      <c r="I603" s="8">
        <v>1</v>
      </c>
      <c r="J603" s="8">
        <v>10000</v>
      </c>
      <c r="K603" s="8">
        <v>10</v>
      </c>
      <c r="L603" s="8">
        <v>838</v>
      </c>
      <c r="M603" s="172">
        <v>1</v>
      </c>
      <c r="N603" s="21">
        <v>1</v>
      </c>
      <c r="O603" s="172">
        <v>0</v>
      </c>
      <c r="P603" s="172">
        <v>0</v>
      </c>
      <c r="Q603" s="172">
        <v>0</v>
      </c>
      <c r="R603" s="172">
        <v>0</v>
      </c>
      <c r="S603" s="172">
        <v>0</v>
      </c>
      <c r="T603" s="172">
        <v>5</v>
      </c>
      <c r="U603" s="21">
        <v>5</v>
      </c>
      <c r="V603" s="21">
        <v>2</v>
      </c>
      <c r="W603" s="173">
        <v>72</v>
      </c>
      <c r="X603" s="173">
        <v>0</v>
      </c>
      <c r="Y603" s="21">
        <v>57</v>
      </c>
      <c r="Z603" s="173">
        <v>3</v>
      </c>
      <c r="AA603" s="173">
        <v>0</v>
      </c>
      <c r="AB603" s="173">
        <v>0</v>
      </c>
      <c r="AC603" s="173">
        <v>0</v>
      </c>
      <c r="AD603" s="21">
        <v>0</v>
      </c>
      <c r="AE603" s="173" t="s">
        <v>69</v>
      </c>
      <c r="AF603" s="173" t="s">
        <v>1060</v>
      </c>
      <c r="AG603" s="173">
        <v>0</v>
      </c>
      <c r="AH603" s="70">
        <v>24110</v>
      </c>
      <c r="AI603" s="173">
        <v>0</v>
      </c>
      <c r="AJ603" s="173">
        <v>1</v>
      </c>
      <c r="AK603" s="173" t="s">
        <v>1061</v>
      </c>
      <c r="AL603" s="70">
        <v>24110</v>
      </c>
      <c r="AM603" s="174">
        <v>0</v>
      </c>
      <c r="AN603" s="173">
        <v>0</v>
      </c>
      <c r="AO603" s="175">
        <v>0</v>
      </c>
      <c r="AP603" s="173">
        <v>0</v>
      </c>
      <c r="AQ603" s="175">
        <v>0</v>
      </c>
      <c r="AR603" s="139">
        <v>0</v>
      </c>
      <c r="AS603" s="173">
        <v>45</v>
      </c>
      <c r="AT603" s="175">
        <v>0</v>
      </c>
      <c r="AU603" s="175">
        <v>0</v>
      </c>
      <c r="AV603" s="175">
        <v>0</v>
      </c>
      <c r="AW603" s="21">
        <v>0</v>
      </c>
      <c r="AX603" s="21">
        <v>0</v>
      </c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  <c r="DS603" s="71"/>
      <c r="DT603" s="71"/>
      <c r="DU603" s="71"/>
      <c r="DV603" s="71"/>
      <c r="DW603" s="71"/>
      <c r="DX603" s="71"/>
      <c r="DY603" s="71"/>
      <c r="DZ603" s="71"/>
      <c r="EA603" s="71"/>
      <c r="EB603" s="71"/>
      <c r="EC603" s="71"/>
      <c r="ED603" s="71"/>
      <c r="EE603" s="71"/>
      <c r="EF603" s="71"/>
      <c r="EG603" s="71"/>
      <c r="EH603" s="71"/>
      <c r="EI603" s="71"/>
      <c r="EJ603" s="71"/>
      <c r="EK603" s="71"/>
      <c r="EL603" s="71"/>
      <c r="EM603" s="71"/>
      <c r="EN603" s="71"/>
      <c r="EO603" s="71"/>
      <c r="EP603" s="71"/>
      <c r="EQ603" s="71"/>
      <c r="ER603" s="71"/>
      <c r="ES603" s="71"/>
      <c r="ET603" s="71"/>
      <c r="EU603" s="71"/>
      <c r="EV603" s="71"/>
      <c r="EW603" s="71"/>
      <c r="EX603" s="71"/>
      <c r="EY603" s="71"/>
      <c r="EZ603" s="71"/>
      <c r="FA603" s="71"/>
      <c r="FB603" s="71"/>
      <c r="FC603" s="71"/>
      <c r="FD603" s="71"/>
      <c r="FE603" s="71"/>
      <c r="FF603" s="71"/>
      <c r="FG603" s="71"/>
      <c r="FH603" s="71"/>
      <c r="FI603" s="71"/>
      <c r="FJ603" s="71"/>
      <c r="FK603" s="71"/>
      <c r="FL603" s="71"/>
      <c r="FM603" s="71"/>
      <c r="FN603" s="71"/>
      <c r="FO603" s="71"/>
      <c r="FP603" s="71"/>
      <c r="FQ603" s="71"/>
      <c r="FR603" s="71"/>
      <c r="FS603" s="71"/>
      <c r="FT603" s="71"/>
      <c r="FU603" s="71"/>
      <c r="FV603" s="71"/>
      <c r="FW603" s="71"/>
      <c r="FX603" s="71"/>
      <c r="FY603" s="71"/>
      <c r="FZ603" s="71"/>
      <c r="GA603" s="71"/>
      <c r="GB603" s="71"/>
      <c r="GC603" s="71"/>
      <c r="GD603" s="71"/>
      <c r="GE603" s="71"/>
      <c r="GF603" s="71"/>
      <c r="GG603" s="71"/>
      <c r="GH603" s="71"/>
      <c r="GI603" s="71"/>
      <c r="GJ603" s="71"/>
      <c r="GK603" s="71"/>
      <c r="GL603" s="71"/>
      <c r="GM603" s="71"/>
      <c r="GN603" s="71"/>
      <c r="GO603" s="71"/>
      <c r="GP603" s="71"/>
      <c r="GQ603" s="71"/>
      <c r="GR603" s="71"/>
      <c r="GS603" s="71"/>
      <c r="GT603" s="71"/>
      <c r="GU603" s="71"/>
      <c r="GV603" s="71"/>
      <c r="GW603" s="71"/>
      <c r="GX603" s="71"/>
      <c r="GY603" s="71"/>
      <c r="GZ603" s="71"/>
      <c r="HA603" s="71"/>
      <c r="HB603" s="71"/>
      <c r="HC603" s="71"/>
      <c r="HD603" s="71"/>
      <c r="HE603" s="71"/>
      <c r="HF603" s="71"/>
      <c r="HG603" s="71"/>
      <c r="HH603" s="71"/>
      <c r="HI603" s="71"/>
      <c r="HJ603" s="71"/>
      <c r="HK603" s="71"/>
      <c r="HL603" s="71"/>
      <c r="HM603" s="71"/>
      <c r="HN603" s="71"/>
      <c r="HO603" s="71"/>
      <c r="HP603" s="71"/>
      <c r="HQ603" s="71"/>
      <c r="HR603" s="71"/>
      <c r="HS603" s="71"/>
      <c r="HT603" s="71"/>
      <c r="HU603" s="71"/>
      <c r="HV603" s="71"/>
      <c r="HW603" s="71"/>
      <c r="HX603" s="71"/>
      <c r="HY603" s="71"/>
      <c r="HZ603" s="71"/>
      <c r="IA603" s="71"/>
      <c r="IB603" s="71"/>
      <c r="IC603" s="71"/>
      <c r="ID603" s="71"/>
      <c r="IE603" s="71"/>
      <c r="IF603" s="71"/>
      <c r="IG603" s="71"/>
      <c r="IH603" s="71"/>
      <c r="II603" s="71"/>
      <c r="IJ603" s="71"/>
      <c r="IK603" s="71"/>
      <c r="IL603" s="71"/>
      <c r="IM603" s="71"/>
      <c r="IN603" s="71"/>
      <c r="IO603" s="71"/>
      <c r="IP603" s="71"/>
      <c r="IQ603" s="71"/>
      <c r="IR603" s="71"/>
      <c r="IS603" s="71"/>
      <c r="IT603" s="71"/>
      <c r="IU603" s="71"/>
    </row>
    <row r="604" spans="1:255" s="9" customFormat="1" ht="13.8">
      <c r="A604" s="70">
        <v>24111</v>
      </c>
      <c r="B604" s="171" t="s">
        <v>1066</v>
      </c>
      <c r="C604" s="172" t="s">
        <v>1067</v>
      </c>
      <c r="D604" s="172">
        <v>706</v>
      </c>
      <c r="E604" s="172">
        <v>3</v>
      </c>
      <c r="F604" s="172">
        <v>0</v>
      </c>
      <c r="G604" s="172">
        <v>1</v>
      </c>
      <c r="H604" s="172">
        <v>1</v>
      </c>
      <c r="I604" s="8">
        <v>1</v>
      </c>
      <c r="J604" s="8">
        <v>10000</v>
      </c>
      <c r="K604" s="8">
        <v>10</v>
      </c>
      <c r="L604" s="8">
        <v>1330</v>
      </c>
      <c r="M604" s="172">
        <v>1</v>
      </c>
      <c r="N604" s="21">
        <v>1</v>
      </c>
      <c r="O604" s="172">
        <v>0</v>
      </c>
      <c r="P604" s="172">
        <v>0</v>
      </c>
      <c r="Q604" s="172">
        <v>0</v>
      </c>
      <c r="R604" s="172">
        <v>0</v>
      </c>
      <c r="S604" s="172">
        <v>0</v>
      </c>
      <c r="T604" s="172">
        <v>5</v>
      </c>
      <c r="U604" s="21">
        <v>5</v>
      </c>
      <c r="V604" s="21">
        <v>2</v>
      </c>
      <c r="W604" s="173">
        <v>72</v>
      </c>
      <c r="X604" s="173">
        <v>0</v>
      </c>
      <c r="Y604" s="21">
        <v>57</v>
      </c>
      <c r="Z604" s="173">
        <v>4</v>
      </c>
      <c r="AA604" s="173">
        <v>0</v>
      </c>
      <c r="AB604" s="173">
        <v>0</v>
      </c>
      <c r="AC604" s="173">
        <v>0</v>
      </c>
      <c r="AD604" s="21">
        <v>0</v>
      </c>
      <c r="AE604" s="173" t="s">
        <v>69</v>
      </c>
      <c r="AF604" s="173" t="s">
        <v>1060</v>
      </c>
      <c r="AG604" s="173">
        <v>0</v>
      </c>
      <c r="AH604" s="70">
        <v>24111</v>
      </c>
      <c r="AI604" s="173">
        <v>0</v>
      </c>
      <c r="AJ604" s="173">
        <v>1</v>
      </c>
      <c r="AK604" s="173" t="s">
        <v>1061</v>
      </c>
      <c r="AL604" s="70">
        <v>24111</v>
      </c>
      <c r="AM604" s="174">
        <v>0</v>
      </c>
      <c r="AN604" s="173">
        <v>0</v>
      </c>
      <c r="AO604" s="175">
        <v>0</v>
      </c>
      <c r="AP604" s="173">
        <v>0</v>
      </c>
      <c r="AQ604" s="175">
        <v>0</v>
      </c>
      <c r="AR604" s="139">
        <v>0</v>
      </c>
      <c r="AS604" s="173">
        <v>45</v>
      </c>
      <c r="AT604" s="175">
        <v>0</v>
      </c>
      <c r="AU604" s="175">
        <v>0</v>
      </c>
      <c r="AV604" s="175">
        <v>0</v>
      </c>
      <c r="AW604" s="21">
        <v>0</v>
      </c>
      <c r="AX604" s="21">
        <v>0</v>
      </c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  <c r="DS604" s="71"/>
      <c r="DT604" s="71"/>
      <c r="DU604" s="71"/>
      <c r="DV604" s="71"/>
      <c r="DW604" s="71"/>
      <c r="DX604" s="71"/>
      <c r="DY604" s="71"/>
      <c r="DZ604" s="71"/>
      <c r="EA604" s="71"/>
      <c r="EB604" s="71"/>
      <c r="EC604" s="71"/>
      <c r="ED604" s="71"/>
      <c r="EE604" s="71"/>
      <c r="EF604" s="71"/>
      <c r="EG604" s="71"/>
      <c r="EH604" s="71"/>
      <c r="EI604" s="71"/>
      <c r="EJ604" s="71"/>
      <c r="EK604" s="71"/>
      <c r="EL604" s="71"/>
      <c r="EM604" s="71"/>
      <c r="EN604" s="71"/>
      <c r="EO604" s="71"/>
      <c r="EP604" s="71"/>
      <c r="EQ604" s="71"/>
      <c r="ER604" s="71"/>
      <c r="ES604" s="71"/>
      <c r="ET604" s="71"/>
      <c r="EU604" s="71"/>
      <c r="EV604" s="71"/>
      <c r="EW604" s="71"/>
      <c r="EX604" s="71"/>
      <c r="EY604" s="71"/>
      <c r="EZ604" s="71"/>
      <c r="FA604" s="71"/>
      <c r="FB604" s="71"/>
      <c r="FC604" s="71"/>
      <c r="FD604" s="71"/>
      <c r="FE604" s="71"/>
      <c r="FF604" s="71"/>
      <c r="FG604" s="71"/>
      <c r="FH604" s="71"/>
      <c r="FI604" s="71"/>
      <c r="FJ604" s="71"/>
      <c r="FK604" s="71"/>
      <c r="FL604" s="71"/>
      <c r="FM604" s="71"/>
      <c r="FN604" s="71"/>
      <c r="FO604" s="71"/>
      <c r="FP604" s="71"/>
      <c r="FQ604" s="71"/>
      <c r="FR604" s="71"/>
      <c r="FS604" s="71"/>
      <c r="FT604" s="71"/>
      <c r="FU604" s="71"/>
      <c r="FV604" s="71"/>
      <c r="FW604" s="71"/>
      <c r="FX604" s="71"/>
      <c r="FY604" s="71"/>
      <c r="FZ604" s="71"/>
      <c r="GA604" s="71"/>
      <c r="GB604" s="71"/>
      <c r="GC604" s="71"/>
      <c r="GD604" s="71"/>
      <c r="GE604" s="71"/>
      <c r="GF604" s="71"/>
      <c r="GG604" s="71"/>
      <c r="GH604" s="71"/>
      <c r="GI604" s="71"/>
      <c r="GJ604" s="71"/>
      <c r="GK604" s="71"/>
      <c r="GL604" s="71"/>
      <c r="GM604" s="71"/>
      <c r="GN604" s="71"/>
      <c r="GO604" s="71"/>
      <c r="GP604" s="71"/>
      <c r="GQ604" s="71"/>
      <c r="GR604" s="71"/>
      <c r="GS604" s="71"/>
      <c r="GT604" s="71"/>
      <c r="GU604" s="71"/>
      <c r="GV604" s="71"/>
      <c r="GW604" s="71"/>
      <c r="GX604" s="71"/>
      <c r="GY604" s="71"/>
      <c r="GZ604" s="71"/>
      <c r="HA604" s="71"/>
      <c r="HB604" s="71"/>
      <c r="HC604" s="71"/>
      <c r="HD604" s="71"/>
      <c r="HE604" s="71"/>
      <c r="HF604" s="71"/>
      <c r="HG604" s="71"/>
      <c r="HH604" s="71"/>
      <c r="HI604" s="71"/>
      <c r="HJ604" s="71"/>
      <c r="HK604" s="71"/>
      <c r="HL604" s="71"/>
      <c r="HM604" s="71"/>
      <c r="HN604" s="71"/>
      <c r="HO604" s="71"/>
      <c r="HP604" s="71"/>
      <c r="HQ604" s="71"/>
      <c r="HR604" s="71"/>
      <c r="HS604" s="71"/>
      <c r="HT604" s="71"/>
      <c r="HU604" s="71"/>
      <c r="HV604" s="71"/>
      <c r="HW604" s="71"/>
      <c r="HX604" s="71"/>
      <c r="HY604" s="71"/>
      <c r="HZ604" s="71"/>
      <c r="IA604" s="71"/>
      <c r="IB604" s="71"/>
      <c r="IC604" s="71"/>
      <c r="ID604" s="71"/>
      <c r="IE604" s="71"/>
      <c r="IF604" s="71"/>
      <c r="IG604" s="71"/>
      <c r="IH604" s="71"/>
      <c r="II604" s="71"/>
      <c r="IJ604" s="71"/>
      <c r="IK604" s="71"/>
      <c r="IL604" s="71"/>
      <c r="IM604" s="71"/>
      <c r="IN604" s="71"/>
      <c r="IO604" s="71"/>
      <c r="IP604" s="71"/>
      <c r="IQ604" s="71"/>
      <c r="IR604" s="71"/>
      <c r="IS604" s="71"/>
      <c r="IT604" s="71"/>
      <c r="IU604" s="71"/>
    </row>
    <row r="605" spans="1:255" s="9" customFormat="1" ht="13.8">
      <c r="A605" s="70">
        <v>24112</v>
      </c>
      <c r="B605" s="171" t="s">
        <v>1068</v>
      </c>
      <c r="C605" s="172" t="s">
        <v>1069</v>
      </c>
      <c r="D605" s="172">
        <v>706</v>
      </c>
      <c r="E605" s="172">
        <v>3</v>
      </c>
      <c r="F605" s="172">
        <v>0</v>
      </c>
      <c r="G605" s="172">
        <v>1</v>
      </c>
      <c r="H605" s="172">
        <v>1</v>
      </c>
      <c r="I605" s="8">
        <v>1</v>
      </c>
      <c r="J605" s="8">
        <v>50000</v>
      </c>
      <c r="K605" s="8">
        <v>10</v>
      </c>
      <c r="L605" s="8">
        <v>1871</v>
      </c>
      <c r="M605" s="172">
        <v>1</v>
      </c>
      <c r="N605" s="21">
        <v>1</v>
      </c>
      <c r="O605" s="172">
        <v>0</v>
      </c>
      <c r="P605" s="172">
        <v>0</v>
      </c>
      <c r="Q605" s="172">
        <v>0</v>
      </c>
      <c r="R605" s="172">
        <v>0</v>
      </c>
      <c r="S605" s="172">
        <v>0</v>
      </c>
      <c r="T605" s="172">
        <v>5</v>
      </c>
      <c r="U605" s="21">
        <v>5</v>
      </c>
      <c r="V605" s="21">
        <v>2</v>
      </c>
      <c r="W605" s="173">
        <v>72</v>
      </c>
      <c r="X605" s="173">
        <v>0</v>
      </c>
      <c r="Y605" s="21">
        <v>57</v>
      </c>
      <c r="Z605" s="173">
        <v>5</v>
      </c>
      <c r="AA605" s="173">
        <v>0</v>
      </c>
      <c r="AB605" s="173">
        <v>0</v>
      </c>
      <c r="AC605" s="173">
        <v>0</v>
      </c>
      <c r="AD605" s="21">
        <v>0</v>
      </c>
      <c r="AE605" s="173" t="s">
        <v>69</v>
      </c>
      <c r="AF605" s="173" t="s">
        <v>1060</v>
      </c>
      <c r="AG605" s="173">
        <v>0</v>
      </c>
      <c r="AH605" s="70">
        <v>24112</v>
      </c>
      <c r="AI605" s="173">
        <v>0</v>
      </c>
      <c r="AJ605" s="173">
        <v>1</v>
      </c>
      <c r="AK605" s="173" t="s">
        <v>1061</v>
      </c>
      <c r="AL605" s="70">
        <v>24112</v>
      </c>
      <c r="AM605" s="174">
        <v>0</v>
      </c>
      <c r="AN605" s="173">
        <v>0</v>
      </c>
      <c r="AO605" s="175">
        <v>0</v>
      </c>
      <c r="AP605" s="173">
        <v>0</v>
      </c>
      <c r="AQ605" s="175">
        <v>0</v>
      </c>
      <c r="AR605" s="139">
        <v>0</v>
      </c>
      <c r="AS605" s="173">
        <v>45</v>
      </c>
      <c r="AT605" s="175">
        <v>0</v>
      </c>
      <c r="AU605" s="175">
        <v>0</v>
      </c>
      <c r="AV605" s="175">
        <v>0</v>
      </c>
      <c r="AW605" s="21">
        <v>0</v>
      </c>
      <c r="AX605" s="21">
        <v>0</v>
      </c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  <c r="DS605" s="71"/>
      <c r="DT605" s="71"/>
      <c r="DU605" s="71"/>
      <c r="DV605" s="71"/>
      <c r="DW605" s="71"/>
      <c r="DX605" s="71"/>
      <c r="DY605" s="71"/>
      <c r="DZ605" s="71"/>
      <c r="EA605" s="71"/>
      <c r="EB605" s="71"/>
      <c r="EC605" s="71"/>
      <c r="ED605" s="71"/>
      <c r="EE605" s="71"/>
      <c r="EF605" s="71"/>
      <c r="EG605" s="71"/>
      <c r="EH605" s="71"/>
      <c r="EI605" s="71"/>
      <c r="EJ605" s="71"/>
      <c r="EK605" s="71"/>
      <c r="EL605" s="71"/>
      <c r="EM605" s="71"/>
      <c r="EN605" s="71"/>
      <c r="EO605" s="71"/>
      <c r="EP605" s="71"/>
      <c r="EQ605" s="71"/>
      <c r="ER605" s="71"/>
      <c r="ES605" s="71"/>
      <c r="ET605" s="71"/>
      <c r="EU605" s="71"/>
      <c r="EV605" s="71"/>
      <c r="EW605" s="71"/>
      <c r="EX605" s="71"/>
      <c r="EY605" s="71"/>
      <c r="EZ605" s="71"/>
      <c r="FA605" s="71"/>
      <c r="FB605" s="71"/>
      <c r="FC605" s="71"/>
      <c r="FD605" s="71"/>
      <c r="FE605" s="71"/>
      <c r="FF605" s="71"/>
      <c r="FG605" s="71"/>
      <c r="FH605" s="71"/>
      <c r="FI605" s="71"/>
      <c r="FJ605" s="71"/>
      <c r="FK605" s="71"/>
      <c r="FL605" s="71"/>
      <c r="FM605" s="71"/>
      <c r="FN605" s="71"/>
      <c r="FO605" s="71"/>
      <c r="FP605" s="71"/>
      <c r="FQ605" s="71"/>
      <c r="FR605" s="71"/>
      <c r="FS605" s="71"/>
      <c r="FT605" s="71"/>
      <c r="FU605" s="71"/>
      <c r="FV605" s="71"/>
      <c r="FW605" s="71"/>
      <c r="FX605" s="71"/>
      <c r="FY605" s="71"/>
      <c r="FZ605" s="71"/>
      <c r="GA605" s="71"/>
      <c r="GB605" s="71"/>
      <c r="GC605" s="71"/>
      <c r="GD605" s="71"/>
      <c r="GE605" s="71"/>
      <c r="GF605" s="71"/>
      <c r="GG605" s="71"/>
      <c r="GH605" s="71"/>
      <c r="GI605" s="71"/>
      <c r="GJ605" s="71"/>
      <c r="GK605" s="71"/>
      <c r="GL605" s="71"/>
      <c r="GM605" s="71"/>
      <c r="GN605" s="71"/>
      <c r="GO605" s="71"/>
      <c r="GP605" s="71"/>
      <c r="GQ605" s="71"/>
      <c r="GR605" s="71"/>
      <c r="GS605" s="71"/>
      <c r="GT605" s="71"/>
      <c r="GU605" s="71"/>
      <c r="GV605" s="71"/>
      <c r="GW605" s="71"/>
      <c r="GX605" s="71"/>
      <c r="GY605" s="71"/>
      <c r="GZ605" s="71"/>
      <c r="HA605" s="71"/>
      <c r="HB605" s="71"/>
      <c r="HC605" s="71"/>
      <c r="HD605" s="71"/>
      <c r="HE605" s="71"/>
      <c r="HF605" s="71"/>
      <c r="HG605" s="71"/>
      <c r="HH605" s="71"/>
      <c r="HI605" s="71"/>
      <c r="HJ605" s="71"/>
      <c r="HK605" s="71"/>
      <c r="HL605" s="71"/>
      <c r="HM605" s="71"/>
      <c r="HN605" s="71"/>
      <c r="HO605" s="71"/>
      <c r="HP605" s="71"/>
      <c r="HQ605" s="71"/>
      <c r="HR605" s="71"/>
      <c r="HS605" s="71"/>
      <c r="HT605" s="71"/>
      <c r="HU605" s="71"/>
      <c r="HV605" s="71"/>
      <c r="HW605" s="71"/>
      <c r="HX605" s="71"/>
      <c r="HY605" s="71"/>
      <c r="HZ605" s="71"/>
      <c r="IA605" s="71"/>
      <c r="IB605" s="71"/>
      <c r="IC605" s="71"/>
      <c r="ID605" s="71"/>
      <c r="IE605" s="71"/>
      <c r="IF605" s="71"/>
      <c r="IG605" s="71"/>
      <c r="IH605" s="71"/>
      <c r="II605" s="71"/>
      <c r="IJ605" s="71"/>
      <c r="IK605" s="71"/>
      <c r="IL605" s="71"/>
      <c r="IM605" s="71"/>
      <c r="IN605" s="71"/>
      <c r="IO605" s="71"/>
      <c r="IP605" s="71"/>
      <c r="IQ605" s="71"/>
      <c r="IR605" s="71"/>
      <c r="IS605" s="71"/>
      <c r="IT605" s="71"/>
      <c r="IU605" s="71"/>
    </row>
    <row r="606" spans="1:255" s="9" customFormat="1" ht="13.8">
      <c r="A606" s="70">
        <v>24113</v>
      </c>
      <c r="B606" s="171" t="s">
        <v>1070</v>
      </c>
      <c r="C606" s="172" t="s">
        <v>1071</v>
      </c>
      <c r="D606" s="172">
        <v>706</v>
      </c>
      <c r="E606" s="172">
        <v>3</v>
      </c>
      <c r="F606" s="172">
        <v>0</v>
      </c>
      <c r="G606" s="172">
        <v>1</v>
      </c>
      <c r="H606" s="172">
        <v>1</v>
      </c>
      <c r="I606" s="8">
        <v>1</v>
      </c>
      <c r="J606" s="8">
        <v>50000</v>
      </c>
      <c r="K606" s="8">
        <v>10</v>
      </c>
      <c r="L606" s="8">
        <v>2461</v>
      </c>
      <c r="M606" s="172">
        <v>1</v>
      </c>
      <c r="N606" s="21">
        <v>1</v>
      </c>
      <c r="O606" s="172">
        <v>0</v>
      </c>
      <c r="P606" s="172">
        <v>0</v>
      </c>
      <c r="Q606" s="172">
        <v>0</v>
      </c>
      <c r="R606" s="172">
        <v>0</v>
      </c>
      <c r="S606" s="172">
        <v>0</v>
      </c>
      <c r="T606" s="172">
        <v>5</v>
      </c>
      <c r="U606" s="21">
        <v>5</v>
      </c>
      <c r="V606" s="21">
        <v>2</v>
      </c>
      <c r="W606" s="173">
        <v>72</v>
      </c>
      <c r="X606" s="173">
        <v>0</v>
      </c>
      <c r="Y606" s="21">
        <v>57</v>
      </c>
      <c r="Z606" s="173">
        <v>6</v>
      </c>
      <c r="AA606" s="173">
        <v>0</v>
      </c>
      <c r="AB606" s="173">
        <v>0</v>
      </c>
      <c r="AC606" s="173">
        <v>0</v>
      </c>
      <c r="AD606" s="21">
        <v>0</v>
      </c>
      <c r="AE606" s="173" t="s">
        <v>69</v>
      </c>
      <c r="AF606" s="173" t="s">
        <v>1060</v>
      </c>
      <c r="AG606" s="173">
        <v>0</v>
      </c>
      <c r="AH606" s="70">
        <v>24113</v>
      </c>
      <c r="AI606" s="173">
        <v>0</v>
      </c>
      <c r="AJ606" s="173">
        <v>1</v>
      </c>
      <c r="AK606" s="173" t="s">
        <v>1061</v>
      </c>
      <c r="AL606" s="70">
        <v>24113</v>
      </c>
      <c r="AM606" s="174">
        <v>0</v>
      </c>
      <c r="AN606" s="173">
        <v>0</v>
      </c>
      <c r="AO606" s="175">
        <v>0</v>
      </c>
      <c r="AP606" s="173">
        <v>0</v>
      </c>
      <c r="AQ606" s="175">
        <v>0</v>
      </c>
      <c r="AR606" s="176" t="s">
        <v>1177</v>
      </c>
      <c r="AS606" s="173">
        <v>45</v>
      </c>
      <c r="AT606" s="175">
        <v>0</v>
      </c>
      <c r="AU606" s="175">
        <v>0</v>
      </c>
      <c r="AV606" s="175">
        <v>0</v>
      </c>
      <c r="AW606" s="21">
        <v>0</v>
      </c>
      <c r="AX606" s="21">
        <v>0</v>
      </c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  <c r="DS606" s="71"/>
      <c r="DT606" s="71"/>
      <c r="DU606" s="71"/>
      <c r="DV606" s="71"/>
      <c r="DW606" s="71"/>
      <c r="DX606" s="71"/>
      <c r="DY606" s="71"/>
      <c r="DZ606" s="71"/>
      <c r="EA606" s="71"/>
      <c r="EB606" s="71"/>
      <c r="EC606" s="71"/>
      <c r="ED606" s="71"/>
      <c r="EE606" s="71"/>
      <c r="EF606" s="71"/>
      <c r="EG606" s="71"/>
      <c r="EH606" s="71"/>
      <c r="EI606" s="71"/>
      <c r="EJ606" s="71"/>
      <c r="EK606" s="71"/>
      <c r="EL606" s="71"/>
      <c r="EM606" s="71"/>
      <c r="EN606" s="71"/>
      <c r="EO606" s="71"/>
      <c r="EP606" s="71"/>
      <c r="EQ606" s="71"/>
      <c r="ER606" s="71"/>
      <c r="ES606" s="71"/>
      <c r="ET606" s="71"/>
      <c r="EU606" s="71"/>
      <c r="EV606" s="71"/>
      <c r="EW606" s="71"/>
      <c r="EX606" s="71"/>
      <c r="EY606" s="71"/>
      <c r="EZ606" s="71"/>
      <c r="FA606" s="71"/>
      <c r="FB606" s="71"/>
      <c r="FC606" s="71"/>
      <c r="FD606" s="71"/>
      <c r="FE606" s="71"/>
      <c r="FF606" s="71"/>
      <c r="FG606" s="71"/>
      <c r="FH606" s="71"/>
      <c r="FI606" s="71"/>
      <c r="FJ606" s="71"/>
      <c r="FK606" s="71"/>
      <c r="FL606" s="71"/>
      <c r="FM606" s="71"/>
      <c r="FN606" s="71"/>
      <c r="FO606" s="71"/>
      <c r="FP606" s="71"/>
      <c r="FQ606" s="71"/>
      <c r="FR606" s="71"/>
      <c r="FS606" s="71"/>
      <c r="FT606" s="71"/>
      <c r="FU606" s="71"/>
      <c r="FV606" s="71"/>
      <c r="FW606" s="71"/>
      <c r="FX606" s="71"/>
      <c r="FY606" s="71"/>
      <c r="FZ606" s="71"/>
      <c r="GA606" s="71"/>
      <c r="GB606" s="71"/>
      <c r="GC606" s="71"/>
      <c r="GD606" s="71"/>
      <c r="GE606" s="71"/>
      <c r="GF606" s="71"/>
      <c r="GG606" s="71"/>
      <c r="GH606" s="71"/>
      <c r="GI606" s="71"/>
      <c r="GJ606" s="71"/>
      <c r="GK606" s="71"/>
      <c r="GL606" s="71"/>
      <c r="GM606" s="71"/>
      <c r="GN606" s="71"/>
      <c r="GO606" s="71"/>
      <c r="GP606" s="71"/>
      <c r="GQ606" s="71"/>
      <c r="GR606" s="71"/>
      <c r="GS606" s="71"/>
      <c r="GT606" s="71"/>
      <c r="GU606" s="71"/>
      <c r="GV606" s="71"/>
      <c r="GW606" s="71"/>
      <c r="GX606" s="71"/>
      <c r="GY606" s="71"/>
      <c r="GZ606" s="71"/>
      <c r="HA606" s="71"/>
      <c r="HB606" s="71"/>
      <c r="HC606" s="71"/>
      <c r="HD606" s="71"/>
      <c r="HE606" s="71"/>
      <c r="HF606" s="71"/>
      <c r="HG606" s="71"/>
      <c r="HH606" s="71"/>
      <c r="HI606" s="71"/>
      <c r="HJ606" s="71"/>
      <c r="HK606" s="71"/>
      <c r="HL606" s="71"/>
      <c r="HM606" s="71"/>
      <c r="HN606" s="71"/>
      <c r="HO606" s="71"/>
      <c r="HP606" s="71"/>
      <c r="HQ606" s="71"/>
      <c r="HR606" s="71"/>
      <c r="HS606" s="71"/>
      <c r="HT606" s="71"/>
      <c r="HU606" s="71"/>
      <c r="HV606" s="71"/>
      <c r="HW606" s="71"/>
      <c r="HX606" s="71"/>
      <c r="HY606" s="71"/>
      <c r="HZ606" s="71"/>
      <c r="IA606" s="71"/>
      <c r="IB606" s="71"/>
      <c r="IC606" s="71"/>
      <c r="ID606" s="71"/>
      <c r="IE606" s="71"/>
      <c r="IF606" s="71"/>
      <c r="IG606" s="71"/>
      <c r="IH606" s="71"/>
      <c r="II606" s="71"/>
      <c r="IJ606" s="71"/>
      <c r="IK606" s="71"/>
      <c r="IL606" s="71"/>
      <c r="IM606" s="71"/>
      <c r="IN606" s="71"/>
      <c r="IO606" s="71"/>
      <c r="IP606" s="71"/>
      <c r="IQ606" s="71"/>
      <c r="IR606" s="71"/>
      <c r="IS606" s="71"/>
      <c r="IT606" s="71"/>
      <c r="IU606" s="71"/>
    </row>
    <row r="607" spans="1:255" s="26" customFormat="1" ht="13.8">
      <c r="A607" s="70">
        <v>24114</v>
      </c>
      <c r="B607" s="171" t="s">
        <v>1072</v>
      </c>
      <c r="C607" s="172" t="s">
        <v>1073</v>
      </c>
      <c r="D607" s="172">
        <v>706</v>
      </c>
      <c r="E607" s="172">
        <v>4</v>
      </c>
      <c r="F607" s="172">
        <v>0</v>
      </c>
      <c r="G607" s="172">
        <v>1</v>
      </c>
      <c r="H607" s="172">
        <v>1</v>
      </c>
      <c r="I607" s="8">
        <v>1</v>
      </c>
      <c r="J607" s="8">
        <v>50000</v>
      </c>
      <c r="K607" s="8">
        <v>10</v>
      </c>
      <c r="L607" s="8">
        <v>3445</v>
      </c>
      <c r="M607" s="172">
        <v>1</v>
      </c>
      <c r="N607" s="21">
        <v>1</v>
      </c>
      <c r="O607" s="172">
        <v>0</v>
      </c>
      <c r="P607" s="172">
        <v>0</v>
      </c>
      <c r="Q607" s="172">
        <v>0</v>
      </c>
      <c r="R607" s="172">
        <v>0</v>
      </c>
      <c r="S607" s="172">
        <v>0</v>
      </c>
      <c r="T607" s="172">
        <v>5</v>
      </c>
      <c r="U607" s="21">
        <v>5</v>
      </c>
      <c r="V607" s="21">
        <v>2</v>
      </c>
      <c r="W607" s="173">
        <v>72</v>
      </c>
      <c r="X607" s="173">
        <v>0</v>
      </c>
      <c r="Y607" s="21">
        <v>57</v>
      </c>
      <c r="Z607" s="173">
        <v>7</v>
      </c>
      <c r="AA607" s="173">
        <v>0</v>
      </c>
      <c r="AB607" s="173">
        <v>0</v>
      </c>
      <c r="AC607" s="173">
        <v>0</v>
      </c>
      <c r="AD607" s="21">
        <v>0</v>
      </c>
      <c r="AE607" s="173" t="s">
        <v>69</v>
      </c>
      <c r="AF607" s="173" t="s">
        <v>1060</v>
      </c>
      <c r="AG607" s="173">
        <v>0</v>
      </c>
      <c r="AH607" s="70">
        <v>24114</v>
      </c>
      <c r="AI607" s="173">
        <v>0</v>
      </c>
      <c r="AJ607" s="173">
        <v>1</v>
      </c>
      <c r="AK607" s="173" t="s">
        <v>1061</v>
      </c>
      <c r="AL607" s="70">
        <v>24114</v>
      </c>
      <c r="AM607" s="174">
        <v>0</v>
      </c>
      <c r="AN607" s="173">
        <v>0</v>
      </c>
      <c r="AO607" s="175">
        <v>0</v>
      </c>
      <c r="AP607" s="173">
        <v>0</v>
      </c>
      <c r="AQ607" s="175">
        <v>0</v>
      </c>
      <c r="AR607" s="176" t="s">
        <v>1177</v>
      </c>
      <c r="AS607" s="173">
        <v>45</v>
      </c>
      <c r="AT607" s="175">
        <v>0</v>
      </c>
      <c r="AU607" s="175">
        <v>0</v>
      </c>
      <c r="AV607" s="175">
        <v>0</v>
      </c>
      <c r="AW607" s="21">
        <v>0</v>
      </c>
      <c r="AX607" s="21">
        <v>0</v>
      </c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  <c r="DS607" s="71"/>
      <c r="DT607" s="71"/>
      <c r="DU607" s="71"/>
      <c r="DV607" s="71"/>
      <c r="DW607" s="71"/>
      <c r="DX607" s="71"/>
      <c r="DY607" s="71"/>
      <c r="DZ607" s="71"/>
      <c r="EA607" s="71"/>
      <c r="EB607" s="71"/>
      <c r="EC607" s="71"/>
      <c r="ED607" s="71"/>
      <c r="EE607" s="71"/>
      <c r="EF607" s="71"/>
      <c r="EG607" s="71"/>
      <c r="EH607" s="71"/>
      <c r="EI607" s="71"/>
      <c r="EJ607" s="71"/>
      <c r="EK607" s="71"/>
      <c r="EL607" s="71"/>
      <c r="EM607" s="71"/>
      <c r="EN607" s="71"/>
      <c r="EO607" s="71"/>
      <c r="EP607" s="71"/>
      <c r="EQ607" s="71"/>
      <c r="ER607" s="71"/>
      <c r="ES607" s="71"/>
      <c r="ET607" s="71"/>
      <c r="EU607" s="71"/>
      <c r="EV607" s="71"/>
      <c r="EW607" s="71"/>
      <c r="EX607" s="71"/>
      <c r="EY607" s="71"/>
      <c r="EZ607" s="71"/>
      <c r="FA607" s="71"/>
      <c r="FB607" s="71"/>
      <c r="FC607" s="71"/>
      <c r="FD607" s="71"/>
      <c r="FE607" s="71"/>
      <c r="FF607" s="71"/>
      <c r="FG607" s="71"/>
      <c r="FH607" s="71"/>
      <c r="FI607" s="71"/>
      <c r="FJ607" s="71"/>
      <c r="FK607" s="71"/>
      <c r="FL607" s="71"/>
      <c r="FM607" s="71"/>
      <c r="FN607" s="71"/>
      <c r="FO607" s="71"/>
      <c r="FP607" s="71"/>
      <c r="FQ607" s="71"/>
      <c r="FR607" s="71"/>
      <c r="FS607" s="71"/>
      <c r="FT607" s="71"/>
      <c r="FU607" s="71"/>
      <c r="FV607" s="71"/>
      <c r="FW607" s="71"/>
      <c r="FX607" s="71"/>
      <c r="FY607" s="71"/>
      <c r="FZ607" s="71"/>
      <c r="GA607" s="71"/>
      <c r="GB607" s="71"/>
      <c r="GC607" s="71"/>
      <c r="GD607" s="71"/>
      <c r="GE607" s="71"/>
      <c r="GF607" s="71"/>
      <c r="GG607" s="71"/>
      <c r="GH607" s="71"/>
      <c r="GI607" s="71"/>
      <c r="GJ607" s="71"/>
      <c r="GK607" s="71"/>
      <c r="GL607" s="71"/>
      <c r="GM607" s="71"/>
      <c r="GN607" s="71"/>
      <c r="GO607" s="71"/>
      <c r="GP607" s="71"/>
      <c r="GQ607" s="71"/>
      <c r="GR607" s="71"/>
      <c r="GS607" s="71"/>
      <c r="GT607" s="71"/>
      <c r="GU607" s="71"/>
      <c r="GV607" s="71"/>
      <c r="GW607" s="71"/>
      <c r="GX607" s="71"/>
      <c r="GY607" s="71"/>
      <c r="GZ607" s="71"/>
      <c r="HA607" s="71"/>
      <c r="HB607" s="71"/>
      <c r="HC607" s="71"/>
      <c r="HD607" s="71"/>
      <c r="HE607" s="71"/>
      <c r="HF607" s="71"/>
      <c r="HG607" s="71"/>
      <c r="HH607" s="71"/>
      <c r="HI607" s="71"/>
      <c r="HJ607" s="71"/>
      <c r="HK607" s="71"/>
      <c r="HL607" s="71"/>
      <c r="HM607" s="71"/>
      <c r="HN607" s="71"/>
      <c r="HO607" s="71"/>
      <c r="HP607" s="71"/>
      <c r="HQ607" s="71"/>
      <c r="HR607" s="71"/>
      <c r="HS607" s="71"/>
      <c r="HT607" s="71"/>
      <c r="HU607" s="71"/>
      <c r="HV607" s="71"/>
      <c r="HW607" s="71"/>
      <c r="HX607" s="71"/>
      <c r="HY607" s="71"/>
      <c r="HZ607" s="71"/>
      <c r="IA607" s="71"/>
      <c r="IB607" s="71"/>
      <c r="IC607" s="71"/>
      <c r="ID607" s="71"/>
      <c r="IE607" s="71"/>
      <c r="IF607" s="71"/>
      <c r="IG607" s="71"/>
      <c r="IH607" s="71"/>
      <c r="II607" s="71"/>
      <c r="IJ607" s="71"/>
      <c r="IK607" s="71"/>
      <c r="IL607" s="71"/>
      <c r="IM607" s="71"/>
      <c r="IN607" s="71"/>
      <c r="IO607" s="71"/>
      <c r="IP607" s="71"/>
      <c r="IQ607" s="71"/>
      <c r="IR607" s="71"/>
      <c r="IS607" s="71"/>
      <c r="IT607" s="71"/>
      <c r="IU607" s="71"/>
    </row>
    <row r="608" spans="1:255" s="26" customFormat="1" ht="13.8">
      <c r="A608" s="70">
        <v>24115</v>
      </c>
      <c r="B608" s="171" t="s">
        <v>1074</v>
      </c>
      <c r="C608" s="172" t="s">
        <v>1075</v>
      </c>
      <c r="D608" s="172">
        <v>706</v>
      </c>
      <c r="E608" s="172">
        <v>4</v>
      </c>
      <c r="F608" s="172">
        <v>0</v>
      </c>
      <c r="G608" s="172">
        <v>1</v>
      </c>
      <c r="H608" s="172">
        <v>1</v>
      </c>
      <c r="I608" s="8">
        <v>1</v>
      </c>
      <c r="J608" s="8">
        <v>100000</v>
      </c>
      <c r="K608" s="8">
        <v>10</v>
      </c>
      <c r="L608" s="8">
        <v>4510</v>
      </c>
      <c r="M608" s="172">
        <v>1</v>
      </c>
      <c r="N608" s="21">
        <v>1</v>
      </c>
      <c r="O608" s="172">
        <v>0</v>
      </c>
      <c r="P608" s="172">
        <v>0</v>
      </c>
      <c r="Q608" s="172">
        <v>0</v>
      </c>
      <c r="R608" s="172">
        <v>0</v>
      </c>
      <c r="S608" s="172">
        <v>0</v>
      </c>
      <c r="T608" s="172">
        <v>5</v>
      </c>
      <c r="U608" s="21">
        <v>5</v>
      </c>
      <c r="V608" s="21">
        <v>2</v>
      </c>
      <c r="W608" s="173">
        <v>72</v>
      </c>
      <c r="X608" s="173">
        <v>0</v>
      </c>
      <c r="Y608" s="21">
        <v>57</v>
      </c>
      <c r="Z608" s="173">
        <v>8</v>
      </c>
      <c r="AA608" s="173">
        <v>0</v>
      </c>
      <c r="AB608" s="173">
        <v>0</v>
      </c>
      <c r="AC608" s="173">
        <v>0</v>
      </c>
      <c r="AD608" s="21">
        <v>0</v>
      </c>
      <c r="AE608" s="173" t="s">
        <v>69</v>
      </c>
      <c r="AF608" s="173" t="s">
        <v>1060</v>
      </c>
      <c r="AG608" s="173">
        <v>0</v>
      </c>
      <c r="AH608" s="70">
        <v>24115</v>
      </c>
      <c r="AI608" s="173">
        <v>0</v>
      </c>
      <c r="AJ608" s="173">
        <v>1</v>
      </c>
      <c r="AK608" s="173" t="s">
        <v>1061</v>
      </c>
      <c r="AL608" s="70">
        <v>24115</v>
      </c>
      <c r="AM608" s="174">
        <v>0</v>
      </c>
      <c r="AN608" s="173">
        <v>0</v>
      </c>
      <c r="AO608" s="175">
        <v>0</v>
      </c>
      <c r="AP608" s="173">
        <v>0</v>
      </c>
      <c r="AQ608" s="175">
        <v>0</v>
      </c>
      <c r="AR608" s="176" t="s">
        <v>1176</v>
      </c>
      <c r="AS608" s="173">
        <v>45</v>
      </c>
      <c r="AT608" s="175">
        <v>0</v>
      </c>
      <c r="AU608" s="175">
        <v>0</v>
      </c>
      <c r="AV608" s="175">
        <v>0</v>
      </c>
      <c r="AW608" s="21">
        <v>0</v>
      </c>
      <c r="AX608" s="21">
        <v>0</v>
      </c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  <c r="DS608" s="71"/>
      <c r="DT608" s="71"/>
      <c r="DU608" s="71"/>
      <c r="DV608" s="71"/>
      <c r="DW608" s="71"/>
      <c r="DX608" s="71"/>
      <c r="DY608" s="71"/>
      <c r="DZ608" s="71"/>
      <c r="EA608" s="71"/>
      <c r="EB608" s="71"/>
      <c r="EC608" s="71"/>
      <c r="ED608" s="71"/>
      <c r="EE608" s="71"/>
      <c r="EF608" s="71"/>
      <c r="EG608" s="71"/>
      <c r="EH608" s="71"/>
      <c r="EI608" s="71"/>
      <c r="EJ608" s="71"/>
      <c r="EK608" s="71"/>
      <c r="EL608" s="71"/>
      <c r="EM608" s="71"/>
      <c r="EN608" s="71"/>
      <c r="EO608" s="71"/>
      <c r="EP608" s="71"/>
      <c r="EQ608" s="71"/>
      <c r="ER608" s="71"/>
      <c r="ES608" s="71"/>
      <c r="ET608" s="71"/>
      <c r="EU608" s="71"/>
      <c r="EV608" s="71"/>
      <c r="EW608" s="71"/>
      <c r="EX608" s="71"/>
      <c r="EY608" s="71"/>
      <c r="EZ608" s="71"/>
      <c r="FA608" s="71"/>
      <c r="FB608" s="71"/>
      <c r="FC608" s="71"/>
      <c r="FD608" s="71"/>
      <c r="FE608" s="71"/>
      <c r="FF608" s="71"/>
      <c r="FG608" s="71"/>
      <c r="FH608" s="71"/>
      <c r="FI608" s="71"/>
      <c r="FJ608" s="71"/>
      <c r="FK608" s="71"/>
      <c r="FL608" s="71"/>
      <c r="FM608" s="71"/>
      <c r="FN608" s="71"/>
      <c r="FO608" s="71"/>
      <c r="FP608" s="71"/>
      <c r="FQ608" s="71"/>
      <c r="FR608" s="71"/>
      <c r="FS608" s="71"/>
      <c r="FT608" s="71"/>
      <c r="FU608" s="71"/>
      <c r="FV608" s="71"/>
      <c r="FW608" s="71"/>
      <c r="FX608" s="71"/>
      <c r="FY608" s="71"/>
      <c r="FZ608" s="71"/>
      <c r="GA608" s="71"/>
      <c r="GB608" s="71"/>
      <c r="GC608" s="71"/>
      <c r="GD608" s="71"/>
      <c r="GE608" s="71"/>
      <c r="GF608" s="71"/>
      <c r="GG608" s="71"/>
      <c r="GH608" s="71"/>
      <c r="GI608" s="71"/>
      <c r="GJ608" s="71"/>
      <c r="GK608" s="71"/>
      <c r="GL608" s="71"/>
      <c r="GM608" s="71"/>
      <c r="GN608" s="71"/>
      <c r="GO608" s="71"/>
      <c r="GP608" s="71"/>
      <c r="GQ608" s="71"/>
      <c r="GR608" s="71"/>
      <c r="GS608" s="71"/>
      <c r="GT608" s="71"/>
      <c r="GU608" s="71"/>
      <c r="GV608" s="71"/>
      <c r="GW608" s="71"/>
      <c r="GX608" s="71"/>
      <c r="GY608" s="71"/>
      <c r="GZ608" s="71"/>
      <c r="HA608" s="71"/>
      <c r="HB608" s="71"/>
      <c r="HC608" s="71"/>
      <c r="HD608" s="71"/>
      <c r="HE608" s="71"/>
      <c r="HF608" s="71"/>
      <c r="HG608" s="71"/>
      <c r="HH608" s="71"/>
      <c r="HI608" s="71"/>
      <c r="HJ608" s="71"/>
      <c r="HK608" s="71"/>
      <c r="HL608" s="71"/>
      <c r="HM608" s="71"/>
      <c r="HN608" s="71"/>
      <c r="HO608" s="71"/>
      <c r="HP608" s="71"/>
      <c r="HQ608" s="71"/>
      <c r="HR608" s="71"/>
      <c r="HS608" s="71"/>
      <c r="HT608" s="71"/>
      <c r="HU608" s="71"/>
      <c r="HV608" s="71"/>
      <c r="HW608" s="71"/>
      <c r="HX608" s="71"/>
      <c r="HY608" s="71"/>
      <c r="HZ608" s="71"/>
      <c r="IA608" s="71"/>
      <c r="IB608" s="71"/>
      <c r="IC608" s="71"/>
      <c r="ID608" s="71"/>
      <c r="IE608" s="71"/>
      <c r="IF608" s="71"/>
      <c r="IG608" s="71"/>
      <c r="IH608" s="71"/>
      <c r="II608" s="71"/>
      <c r="IJ608" s="71"/>
      <c r="IK608" s="71"/>
      <c r="IL608" s="71"/>
      <c r="IM608" s="71"/>
      <c r="IN608" s="71"/>
      <c r="IO608" s="71"/>
      <c r="IP608" s="71"/>
      <c r="IQ608" s="71"/>
      <c r="IR608" s="71"/>
      <c r="IS608" s="71"/>
      <c r="IT608" s="71"/>
      <c r="IU608" s="71"/>
    </row>
    <row r="609" spans="1:255" s="26" customFormat="1" ht="13.8">
      <c r="A609" s="70">
        <v>24116</v>
      </c>
      <c r="B609" s="171" t="s">
        <v>1076</v>
      </c>
      <c r="C609" s="172" t="s">
        <v>1077</v>
      </c>
      <c r="D609" s="172">
        <v>706</v>
      </c>
      <c r="E609" s="172">
        <v>4</v>
      </c>
      <c r="F609" s="172">
        <v>0</v>
      </c>
      <c r="G609" s="172">
        <v>1</v>
      </c>
      <c r="H609" s="172">
        <v>1</v>
      </c>
      <c r="I609" s="8">
        <v>1</v>
      </c>
      <c r="J609" s="8">
        <v>100000</v>
      </c>
      <c r="K609" s="8">
        <v>10</v>
      </c>
      <c r="L609" s="8">
        <v>5657</v>
      </c>
      <c r="M609" s="172">
        <v>1</v>
      </c>
      <c r="N609" s="21">
        <v>1</v>
      </c>
      <c r="O609" s="172">
        <v>0</v>
      </c>
      <c r="P609" s="172">
        <v>0</v>
      </c>
      <c r="Q609" s="172">
        <v>0</v>
      </c>
      <c r="R609" s="172">
        <v>0</v>
      </c>
      <c r="S609" s="172">
        <v>0</v>
      </c>
      <c r="T609" s="172">
        <v>5</v>
      </c>
      <c r="U609" s="21">
        <v>5</v>
      </c>
      <c r="V609" s="21">
        <v>2</v>
      </c>
      <c r="W609" s="173">
        <v>72</v>
      </c>
      <c r="X609" s="173">
        <v>0</v>
      </c>
      <c r="Y609" s="21">
        <v>57</v>
      </c>
      <c r="Z609" s="173">
        <v>9</v>
      </c>
      <c r="AA609" s="173">
        <v>0</v>
      </c>
      <c r="AB609" s="173">
        <v>0</v>
      </c>
      <c r="AC609" s="173">
        <v>0</v>
      </c>
      <c r="AD609" s="21">
        <v>0</v>
      </c>
      <c r="AE609" s="173" t="s">
        <v>69</v>
      </c>
      <c r="AF609" s="173" t="s">
        <v>1060</v>
      </c>
      <c r="AG609" s="173">
        <v>0</v>
      </c>
      <c r="AH609" s="70">
        <v>24116</v>
      </c>
      <c r="AI609" s="173">
        <v>0</v>
      </c>
      <c r="AJ609" s="173">
        <v>1</v>
      </c>
      <c r="AK609" s="173" t="s">
        <v>1061</v>
      </c>
      <c r="AL609" s="70">
        <v>24116</v>
      </c>
      <c r="AM609" s="174">
        <v>0</v>
      </c>
      <c r="AN609" s="173">
        <v>0</v>
      </c>
      <c r="AO609" s="175">
        <v>0</v>
      </c>
      <c r="AP609" s="173">
        <v>0</v>
      </c>
      <c r="AQ609" s="175">
        <v>0</v>
      </c>
      <c r="AR609" s="176" t="s">
        <v>1176</v>
      </c>
      <c r="AS609" s="173">
        <v>45</v>
      </c>
      <c r="AT609" s="175">
        <v>0</v>
      </c>
      <c r="AU609" s="175">
        <v>0</v>
      </c>
      <c r="AV609" s="175">
        <v>0</v>
      </c>
      <c r="AW609" s="21">
        <v>0</v>
      </c>
      <c r="AX609" s="21">
        <v>0</v>
      </c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  <c r="DS609" s="71"/>
      <c r="DT609" s="71"/>
      <c r="DU609" s="71"/>
      <c r="DV609" s="71"/>
      <c r="DW609" s="71"/>
      <c r="DX609" s="71"/>
      <c r="DY609" s="71"/>
      <c r="DZ609" s="71"/>
      <c r="EA609" s="71"/>
      <c r="EB609" s="71"/>
      <c r="EC609" s="71"/>
      <c r="ED609" s="71"/>
      <c r="EE609" s="71"/>
      <c r="EF609" s="71"/>
      <c r="EG609" s="71"/>
      <c r="EH609" s="71"/>
      <c r="EI609" s="71"/>
      <c r="EJ609" s="71"/>
      <c r="EK609" s="71"/>
      <c r="EL609" s="71"/>
      <c r="EM609" s="71"/>
      <c r="EN609" s="71"/>
      <c r="EO609" s="71"/>
      <c r="EP609" s="71"/>
      <c r="EQ609" s="71"/>
      <c r="ER609" s="71"/>
      <c r="ES609" s="71"/>
      <c r="ET609" s="71"/>
      <c r="EU609" s="71"/>
      <c r="EV609" s="71"/>
      <c r="EW609" s="71"/>
      <c r="EX609" s="71"/>
      <c r="EY609" s="71"/>
      <c r="EZ609" s="71"/>
      <c r="FA609" s="71"/>
      <c r="FB609" s="71"/>
      <c r="FC609" s="71"/>
      <c r="FD609" s="71"/>
      <c r="FE609" s="71"/>
      <c r="FF609" s="71"/>
      <c r="FG609" s="71"/>
      <c r="FH609" s="71"/>
      <c r="FI609" s="71"/>
      <c r="FJ609" s="71"/>
      <c r="FK609" s="71"/>
      <c r="FL609" s="71"/>
      <c r="FM609" s="71"/>
      <c r="FN609" s="71"/>
      <c r="FO609" s="71"/>
      <c r="FP609" s="71"/>
      <c r="FQ609" s="71"/>
      <c r="FR609" s="71"/>
      <c r="FS609" s="71"/>
      <c r="FT609" s="71"/>
      <c r="FU609" s="71"/>
      <c r="FV609" s="71"/>
      <c r="FW609" s="71"/>
      <c r="FX609" s="71"/>
      <c r="FY609" s="71"/>
      <c r="FZ609" s="71"/>
      <c r="GA609" s="71"/>
      <c r="GB609" s="71"/>
      <c r="GC609" s="71"/>
      <c r="GD609" s="71"/>
      <c r="GE609" s="71"/>
      <c r="GF609" s="71"/>
      <c r="GG609" s="71"/>
      <c r="GH609" s="71"/>
      <c r="GI609" s="71"/>
      <c r="GJ609" s="71"/>
      <c r="GK609" s="71"/>
      <c r="GL609" s="71"/>
      <c r="GM609" s="71"/>
      <c r="GN609" s="71"/>
      <c r="GO609" s="71"/>
      <c r="GP609" s="71"/>
      <c r="GQ609" s="71"/>
      <c r="GR609" s="71"/>
      <c r="GS609" s="71"/>
      <c r="GT609" s="71"/>
      <c r="GU609" s="71"/>
      <c r="GV609" s="71"/>
      <c r="GW609" s="71"/>
      <c r="GX609" s="71"/>
      <c r="GY609" s="71"/>
      <c r="GZ609" s="71"/>
      <c r="HA609" s="71"/>
      <c r="HB609" s="71"/>
      <c r="HC609" s="71"/>
      <c r="HD609" s="71"/>
      <c r="HE609" s="71"/>
      <c r="HF609" s="71"/>
      <c r="HG609" s="71"/>
      <c r="HH609" s="71"/>
      <c r="HI609" s="71"/>
      <c r="HJ609" s="71"/>
      <c r="HK609" s="71"/>
      <c r="HL609" s="71"/>
      <c r="HM609" s="71"/>
      <c r="HN609" s="71"/>
      <c r="HO609" s="71"/>
      <c r="HP609" s="71"/>
      <c r="HQ609" s="71"/>
      <c r="HR609" s="71"/>
      <c r="HS609" s="71"/>
      <c r="HT609" s="71"/>
      <c r="HU609" s="71"/>
      <c r="HV609" s="71"/>
      <c r="HW609" s="71"/>
      <c r="HX609" s="71"/>
      <c r="HY609" s="71"/>
      <c r="HZ609" s="71"/>
      <c r="IA609" s="71"/>
      <c r="IB609" s="71"/>
      <c r="IC609" s="71"/>
      <c r="ID609" s="71"/>
      <c r="IE609" s="71"/>
      <c r="IF609" s="71"/>
      <c r="IG609" s="71"/>
      <c r="IH609" s="71"/>
      <c r="II609" s="71"/>
      <c r="IJ609" s="71"/>
      <c r="IK609" s="71"/>
      <c r="IL609" s="71"/>
      <c r="IM609" s="71"/>
      <c r="IN609" s="71"/>
      <c r="IO609" s="71"/>
      <c r="IP609" s="71"/>
      <c r="IQ609" s="71"/>
      <c r="IR609" s="71"/>
      <c r="IS609" s="71"/>
      <c r="IT609" s="71"/>
      <c r="IU609" s="71"/>
    </row>
    <row r="610" spans="1:255" s="26" customFormat="1" ht="13.8">
      <c r="A610" s="70">
        <v>24117</v>
      </c>
      <c r="B610" s="171" t="s">
        <v>1078</v>
      </c>
      <c r="C610" s="172" t="s">
        <v>1079</v>
      </c>
      <c r="D610" s="172">
        <v>706</v>
      </c>
      <c r="E610" s="172">
        <v>5</v>
      </c>
      <c r="F610" s="172">
        <v>0</v>
      </c>
      <c r="G610" s="172">
        <v>1</v>
      </c>
      <c r="H610" s="172">
        <v>1</v>
      </c>
      <c r="I610" s="8">
        <v>1</v>
      </c>
      <c r="J610" s="8">
        <v>200000</v>
      </c>
      <c r="K610" s="8">
        <v>10</v>
      </c>
      <c r="L610" s="8">
        <v>7869</v>
      </c>
      <c r="M610" s="172">
        <v>1</v>
      </c>
      <c r="N610" s="21">
        <v>1</v>
      </c>
      <c r="O610" s="172">
        <v>0</v>
      </c>
      <c r="P610" s="172">
        <v>0</v>
      </c>
      <c r="Q610" s="172">
        <v>0</v>
      </c>
      <c r="R610" s="172">
        <v>0</v>
      </c>
      <c r="S610" s="172">
        <v>0</v>
      </c>
      <c r="T610" s="172">
        <v>5</v>
      </c>
      <c r="U610" s="21">
        <v>5</v>
      </c>
      <c r="V610" s="21">
        <v>2</v>
      </c>
      <c r="W610" s="173">
        <v>72</v>
      </c>
      <c r="X610" s="173">
        <v>0</v>
      </c>
      <c r="Y610" s="21">
        <v>57</v>
      </c>
      <c r="Z610" s="173">
        <v>10</v>
      </c>
      <c r="AA610" s="173">
        <v>0</v>
      </c>
      <c r="AB610" s="173">
        <v>0</v>
      </c>
      <c r="AC610" s="173">
        <v>0</v>
      </c>
      <c r="AD610" s="21">
        <v>0</v>
      </c>
      <c r="AE610" s="173" t="s">
        <v>69</v>
      </c>
      <c r="AF610" s="173" t="s">
        <v>1060</v>
      </c>
      <c r="AG610" s="173">
        <v>0</v>
      </c>
      <c r="AH610" s="70">
        <v>24117</v>
      </c>
      <c r="AI610" s="173">
        <v>0</v>
      </c>
      <c r="AJ610" s="173">
        <v>1</v>
      </c>
      <c r="AK610" s="173" t="s">
        <v>1061</v>
      </c>
      <c r="AL610" s="70">
        <v>24117</v>
      </c>
      <c r="AM610" s="174">
        <v>0</v>
      </c>
      <c r="AN610" s="173">
        <v>0</v>
      </c>
      <c r="AO610" s="175">
        <v>0</v>
      </c>
      <c r="AP610" s="173">
        <v>0</v>
      </c>
      <c r="AQ610" s="175">
        <v>0</v>
      </c>
      <c r="AR610" s="176" t="s">
        <v>1176</v>
      </c>
      <c r="AS610" s="173">
        <v>45</v>
      </c>
      <c r="AT610" s="175">
        <v>0</v>
      </c>
      <c r="AU610" s="175">
        <v>0</v>
      </c>
      <c r="AV610" s="175">
        <v>0</v>
      </c>
      <c r="AW610" s="21">
        <v>0</v>
      </c>
      <c r="AX610" s="21">
        <v>1</v>
      </c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  <c r="DS610" s="71"/>
      <c r="DT610" s="71"/>
      <c r="DU610" s="71"/>
      <c r="DV610" s="71"/>
      <c r="DW610" s="71"/>
      <c r="DX610" s="71"/>
      <c r="DY610" s="71"/>
      <c r="DZ610" s="71"/>
      <c r="EA610" s="71"/>
      <c r="EB610" s="71"/>
      <c r="EC610" s="71"/>
      <c r="ED610" s="71"/>
      <c r="EE610" s="71"/>
      <c r="EF610" s="71"/>
      <c r="EG610" s="71"/>
      <c r="EH610" s="71"/>
      <c r="EI610" s="71"/>
      <c r="EJ610" s="71"/>
      <c r="EK610" s="71"/>
      <c r="EL610" s="71"/>
      <c r="EM610" s="71"/>
      <c r="EN610" s="71"/>
      <c r="EO610" s="71"/>
      <c r="EP610" s="71"/>
      <c r="EQ610" s="71"/>
      <c r="ER610" s="71"/>
      <c r="ES610" s="71"/>
      <c r="ET610" s="71"/>
      <c r="EU610" s="71"/>
      <c r="EV610" s="71"/>
      <c r="EW610" s="71"/>
      <c r="EX610" s="71"/>
      <c r="EY610" s="71"/>
      <c r="EZ610" s="71"/>
      <c r="FA610" s="71"/>
      <c r="FB610" s="71"/>
      <c r="FC610" s="71"/>
      <c r="FD610" s="71"/>
      <c r="FE610" s="71"/>
      <c r="FF610" s="71"/>
      <c r="FG610" s="71"/>
      <c r="FH610" s="71"/>
      <c r="FI610" s="71"/>
      <c r="FJ610" s="71"/>
      <c r="FK610" s="71"/>
      <c r="FL610" s="71"/>
      <c r="FM610" s="71"/>
      <c r="FN610" s="71"/>
      <c r="FO610" s="71"/>
      <c r="FP610" s="71"/>
      <c r="FQ610" s="71"/>
      <c r="FR610" s="71"/>
      <c r="FS610" s="71"/>
      <c r="FT610" s="71"/>
      <c r="FU610" s="71"/>
      <c r="FV610" s="71"/>
      <c r="FW610" s="71"/>
      <c r="FX610" s="71"/>
      <c r="FY610" s="71"/>
      <c r="FZ610" s="71"/>
      <c r="GA610" s="71"/>
      <c r="GB610" s="71"/>
      <c r="GC610" s="71"/>
      <c r="GD610" s="71"/>
      <c r="GE610" s="71"/>
      <c r="GF610" s="71"/>
      <c r="GG610" s="71"/>
      <c r="GH610" s="71"/>
      <c r="GI610" s="71"/>
      <c r="GJ610" s="71"/>
      <c r="GK610" s="71"/>
      <c r="GL610" s="71"/>
      <c r="GM610" s="71"/>
      <c r="GN610" s="71"/>
      <c r="GO610" s="71"/>
      <c r="GP610" s="71"/>
      <c r="GQ610" s="71"/>
      <c r="GR610" s="71"/>
      <c r="GS610" s="71"/>
      <c r="GT610" s="71"/>
      <c r="GU610" s="71"/>
      <c r="GV610" s="71"/>
      <c r="GW610" s="71"/>
      <c r="GX610" s="71"/>
      <c r="GY610" s="71"/>
      <c r="GZ610" s="71"/>
      <c r="HA610" s="71"/>
      <c r="HB610" s="71"/>
      <c r="HC610" s="71"/>
      <c r="HD610" s="71"/>
      <c r="HE610" s="71"/>
      <c r="HF610" s="71"/>
      <c r="HG610" s="71"/>
      <c r="HH610" s="71"/>
      <c r="HI610" s="71"/>
      <c r="HJ610" s="71"/>
      <c r="HK610" s="71"/>
      <c r="HL610" s="71"/>
      <c r="HM610" s="71"/>
      <c r="HN610" s="71"/>
      <c r="HO610" s="71"/>
      <c r="HP610" s="71"/>
      <c r="HQ610" s="71"/>
      <c r="HR610" s="71"/>
      <c r="HS610" s="71"/>
      <c r="HT610" s="71"/>
      <c r="HU610" s="71"/>
      <c r="HV610" s="71"/>
      <c r="HW610" s="71"/>
      <c r="HX610" s="71"/>
      <c r="HY610" s="71"/>
      <c r="HZ610" s="71"/>
      <c r="IA610" s="71"/>
      <c r="IB610" s="71"/>
      <c r="IC610" s="71"/>
      <c r="ID610" s="71"/>
      <c r="IE610" s="71"/>
      <c r="IF610" s="71"/>
      <c r="IG610" s="71"/>
      <c r="IH610" s="71"/>
      <c r="II610" s="71"/>
      <c r="IJ610" s="71"/>
      <c r="IK610" s="71"/>
      <c r="IL610" s="71"/>
      <c r="IM610" s="71"/>
      <c r="IN610" s="71"/>
      <c r="IO610" s="71"/>
      <c r="IP610" s="71"/>
      <c r="IQ610" s="71"/>
      <c r="IR610" s="71"/>
      <c r="IS610" s="71"/>
      <c r="IT610" s="71"/>
      <c r="IU610" s="71"/>
    </row>
    <row r="611" spans="1:255" s="62" customFormat="1">
      <c r="A611" s="73">
        <v>24118</v>
      </c>
      <c r="B611" s="165" t="s">
        <v>1080</v>
      </c>
      <c r="C611" s="177" t="s">
        <v>1081</v>
      </c>
      <c r="D611" s="178">
        <v>1500</v>
      </c>
      <c r="E611" s="178">
        <v>5</v>
      </c>
      <c r="F611" s="178">
        <v>0</v>
      </c>
      <c r="G611" s="178">
        <v>1</v>
      </c>
      <c r="H611" s="178">
        <v>1</v>
      </c>
      <c r="I611" s="178">
        <v>0</v>
      </c>
      <c r="J611" s="178">
        <v>100000</v>
      </c>
      <c r="K611" s="178">
        <v>0</v>
      </c>
      <c r="L611" s="178">
        <v>100000</v>
      </c>
      <c r="M611" s="179">
        <v>1</v>
      </c>
      <c r="N611" s="23">
        <v>1</v>
      </c>
      <c r="O611" s="179">
        <v>0</v>
      </c>
      <c r="P611" s="179">
        <v>0</v>
      </c>
      <c r="Q611" s="179">
        <v>0</v>
      </c>
      <c r="R611" s="179">
        <v>0</v>
      </c>
      <c r="S611" s="179">
        <v>0</v>
      </c>
      <c r="T611" s="179">
        <v>5</v>
      </c>
      <c r="U611" s="23">
        <v>5</v>
      </c>
      <c r="V611" s="23">
        <v>2</v>
      </c>
      <c r="W611" s="156">
        <v>1</v>
      </c>
      <c r="X611" s="180">
        <v>0</v>
      </c>
      <c r="Y611" s="156">
        <v>3</v>
      </c>
      <c r="Z611" s="23">
        <v>2137</v>
      </c>
      <c r="AA611" s="180">
        <v>0</v>
      </c>
      <c r="AB611" s="180">
        <v>0</v>
      </c>
      <c r="AC611" s="180">
        <v>0</v>
      </c>
      <c r="AD611" s="23">
        <v>0</v>
      </c>
      <c r="AE611" s="180" t="s">
        <v>69</v>
      </c>
      <c r="AF611" s="156" t="s">
        <v>1082</v>
      </c>
      <c r="AG611" s="180">
        <v>0</v>
      </c>
      <c r="AH611" s="73">
        <v>24118</v>
      </c>
      <c r="AI611" s="180">
        <v>0</v>
      </c>
      <c r="AJ611" s="180">
        <v>1</v>
      </c>
      <c r="AK611" s="156"/>
      <c r="AL611" s="73">
        <v>24118</v>
      </c>
      <c r="AM611" s="179">
        <v>0</v>
      </c>
      <c r="AN611" s="180">
        <v>0</v>
      </c>
      <c r="AO611" s="181">
        <v>0</v>
      </c>
      <c r="AP611" s="180">
        <v>0</v>
      </c>
      <c r="AQ611" s="181">
        <v>18000</v>
      </c>
      <c r="AR611" s="182" t="s">
        <v>1178</v>
      </c>
      <c r="AS611" s="180">
        <v>0</v>
      </c>
      <c r="AT611" s="181">
        <v>0</v>
      </c>
      <c r="AU611" s="181">
        <v>0</v>
      </c>
      <c r="AV611" s="181">
        <v>0</v>
      </c>
      <c r="AW611" s="23">
        <v>0</v>
      </c>
      <c r="AX611" s="23">
        <v>0</v>
      </c>
    </row>
    <row r="612" spans="1:255" s="62" customFormat="1">
      <c r="A612" s="73">
        <v>24119</v>
      </c>
      <c r="B612" s="165" t="s">
        <v>1083</v>
      </c>
      <c r="C612" s="177" t="s">
        <v>1084</v>
      </c>
      <c r="D612" s="178">
        <v>1500</v>
      </c>
      <c r="E612" s="178">
        <v>5</v>
      </c>
      <c r="F612" s="178">
        <v>0</v>
      </c>
      <c r="G612" s="178">
        <v>1</v>
      </c>
      <c r="H612" s="178">
        <v>1</v>
      </c>
      <c r="I612" s="178">
        <v>0</v>
      </c>
      <c r="J612" s="178">
        <v>100000</v>
      </c>
      <c r="K612" s="178">
        <v>0</v>
      </c>
      <c r="L612" s="178">
        <v>100000</v>
      </c>
      <c r="M612" s="179">
        <v>1</v>
      </c>
      <c r="N612" s="23">
        <v>1</v>
      </c>
      <c r="O612" s="179">
        <v>0</v>
      </c>
      <c r="P612" s="179">
        <v>0</v>
      </c>
      <c r="Q612" s="179">
        <v>0</v>
      </c>
      <c r="R612" s="179">
        <v>0</v>
      </c>
      <c r="S612" s="179">
        <v>0</v>
      </c>
      <c r="T612" s="179">
        <v>5</v>
      </c>
      <c r="U612" s="23">
        <v>5</v>
      </c>
      <c r="V612" s="23">
        <v>2</v>
      </c>
      <c r="W612" s="156">
        <v>1</v>
      </c>
      <c r="X612" s="180">
        <v>0</v>
      </c>
      <c r="Y612" s="156">
        <v>3</v>
      </c>
      <c r="Z612" s="23">
        <v>2138</v>
      </c>
      <c r="AA612" s="180">
        <v>0</v>
      </c>
      <c r="AB612" s="180">
        <v>0</v>
      </c>
      <c r="AC612" s="180">
        <v>0</v>
      </c>
      <c r="AD612" s="23">
        <v>0</v>
      </c>
      <c r="AE612" s="180" t="s">
        <v>69</v>
      </c>
      <c r="AF612" s="156" t="s">
        <v>1082</v>
      </c>
      <c r="AG612" s="180">
        <v>0</v>
      </c>
      <c r="AH612" s="73">
        <v>24119</v>
      </c>
      <c r="AI612" s="180">
        <v>0</v>
      </c>
      <c r="AJ612" s="180">
        <v>1</v>
      </c>
      <c r="AK612" s="156"/>
      <c r="AL612" s="73">
        <v>24119</v>
      </c>
      <c r="AM612" s="179">
        <v>0</v>
      </c>
      <c r="AN612" s="180">
        <v>0</v>
      </c>
      <c r="AO612" s="181">
        <v>0</v>
      </c>
      <c r="AP612" s="180">
        <v>0</v>
      </c>
      <c r="AQ612" s="181">
        <v>18000</v>
      </c>
      <c r="AR612" s="182" t="s">
        <v>1178</v>
      </c>
      <c r="AS612" s="180">
        <v>0</v>
      </c>
      <c r="AT612" s="181">
        <v>0</v>
      </c>
      <c r="AU612" s="181">
        <v>0</v>
      </c>
      <c r="AV612" s="181">
        <v>0</v>
      </c>
      <c r="AW612" s="23">
        <v>0</v>
      </c>
      <c r="AX612" s="23">
        <v>0</v>
      </c>
    </row>
    <row r="613" spans="1:255" s="62" customFormat="1">
      <c r="A613" s="73">
        <v>24120</v>
      </c>
      <c r="B613" s="165" t="s">
        <v>1085</v>
      </c>
      <c r="C613" s="177" t="s">
        <v>1086</v>
      </c>
      <c r="D613" s="178">
        <v>1500</v>
      </c>
      <c r="E613" s="178">
        <v>5</v>
      </c>
      <c r="F613" s="178">
        <v>0</v>
      </c>
      <c r="G613" s="178">
        <v>1</v>
      </c>
      <c r="H613" s="178">
        <v>1</v>
      </c>
      <c r="I613" s="178">
        <v>0</v>
      </c>
      <c r="J613" s="178">
        <v>100000</v>
      </c>
      <c r="K613" s="178">
        <v>0</v>
      </c>
      <c r="L613" s="178">
        <v>100000</v>
      </c>
      <c r="M613" s="179">
        <v>1</v>
      </c>
      <c r="N613" s="23">
        <v>1</v>
      </c>
      <c r="O613" s="179">
        <v>0</v>
      </c>
      <c r="P613" s="179">
        <v>0</v>
      </c>
      <c r="Q613" s="179">
        <v>0</v>
      </c>
      <c r="R613" s="179">
        <v>0</v>
      </c>
      <c r="S613" s="179">
        <v>0</v>
      </c>
      <c r="T613" s="179">
        <v>5</v>
      </c>
      <c r="U613" s="23">
        <v>5</v>
      </c>
      <c r="V613" s="23">
        <v>2</v>
      </c>
      <c r="W613" s="156">
        <v>1</v>
      </c>
      <c r="X613" s="180">
        <v>0</v>
      </c>
      <c r="Y613" s="156">
        <v>3</v>
      </c>
      <c r="Z613" s="23">
        <v>2139</v>
      </c>
      <c r="AA613" s="180">
        <v>0</v>
      </c>
      <c r="AB613" s="180">
        <v>0</v>
      </c>
      <c r="AC613" s="180">
        <v>0</v>
      </c>
      <c r="AD613" s="23">
        <v>0</v>
      </c>
      <c r="AE613" s="180" t="s">
        <v>69</v>
      </c>
      <c r="AF613" s="156" t="s">
        <v>1082</v>
      </c>
      <c r="AG613" s="180">
        <v>0</v>
      </c>
      <c r="AH613" s="73">
        <v>24120</v>
      </c>
      <c r="AI613" s="180">
        <v>0</v>
      </c>
      <c r="AJ613" s="180">
        <v>1</v>
      </c>
      <c r="AK613" s="156"/>
      <c r="AL613" s="73">
        <v>24120</v>
      </c>
      <c r="AM613" s="179">
        <v>0</v>
      </c>
      <c r="AN613" s="180">
        <v>0</v>
      </c>
      <c r="AO613" s="181">
        <v>0</v>
      </c>
      <c r="AP613" s="180">
        <v>0</v>
      </c>
      <c r="AQ613" s="181">
        <v>18000</v>
      </c>
      <c r="AR613" s="182" t="s">
        <v>205</v>
      </c>
      <c r="AS613" s="180">
        <v>0</v>
      </c>
      <c r="AT613" s="181">
        <v>0</v>
      </c>
      <c r="AU613" s="181">
        <v>0</v>
      </c>
      <c r="AV613" s="181">
        <v>0</v>
      </c>
      <c r="AW613" s="23">
        <v>0</v>
      </c>
      <c r="AX613" s="23">
        <v>0</v>
      </c>
    </row>
    <row r="614" spans="1:255" s="62" customFormat="1">
      <c r="A614" s="73">
        <v>24121</v>
      </c>
      <c r="B614" s="165" t="s">
        <v>1087</v>
      </c>
      <c r="C614" s="177" t="s">
        <v>1088</v>
      </c>
      <c r="D614" s="178">
        <v>1500</v>
      </c>
      <c r="E614" s="178">
        <v>5</v>
      </c>
      <c r="F614" s="178">
        <v>0</v>
      </c>
      <c r="G614" s="178">
        <v>1</v>
      </c>
      <c r="H614" s="178">
        <v>1</v>
      </c>
      <c r="I614" s="178">
        <v>0</v>
      </c>
      <c r="J614" s="178">
        <v>100000</v>
      </c>
      <c r="K614" s="178">
        <v>0</v>
      </c>
      <c r="L614" s="178">
        <v>100000</v>
      </c>
      <c r="M614" s="179">
        <v>1</v>
      </c>
      <c r="N614" s="23">
        <v>1</v>
      </c>
      <c r="O614" s="179">
        <v>0</v>
      </c>
      <c r="P614" s="179">
        <v>0</v>
      </c>
      <c r="Q614" s="179">
        <v>0</v>
      </c>
      <c r="R614" s="179">
        <v>0</v>
      </c>
      <c r="S614" s="179">
        <v>0</v>
      </c>
      <c r="T614" s="179">
        <v>5</v>
      </c>
      <c r="U614" s="23">
        <v>5</v>
      </c>
      <c r="V614" s="23">
        <v>2</v>
      </c>
      <c r="W614" s="156">
        <v>1</v>
      </c>
      <c r="X614" s="180">
        <v>0</v>
      </c>
      <c r="Y614" s="156">
        <v>3</v>
      </c>
      <c r="Z614" s="23">
        <v>2140</v>
      </c>
      <c r="AA614" s="180">
        <v>0</v>
      </c>
      <c r="AB614" s="180">
        <v>0</v>
      </c>
      <c r="AC614" s="180">
        <v>0</v>
      </c>
      <c r="AD614" s="23">
        <v>0</v>
      </c>
      <c r="AE614" s="180" t="s">
        <v>69</v>
      </c>
      <c r="AF614" s="156" t="s">
        <v>1082</v>
      </c>
      <c r="AG614" s="180">
        <v>0</v>
      </c>
      <c r="AH614" s="73">
        <v>24121</v>
      </c>
      <c r="AI614" s="180">
        <v>0</v>
      </c>
      <c r="AJ614" s="180">
        <v>1</v>
      </c>
      <c r="AK614" s="156"/>
      <c r="AL614" s="73">
        <v>24121</v>
      </c>
      <c r="AM614" s="179">
        <v>0</v>
      </c>
      <c r="AN614" s="180">
        <v>0</v>
      </c>
      <c r="AO614" s="181">
        <v>0</v>
      </c>
      <c r="AP614" s="180">
        <v>0</v>
      </c>
      <c r="AQ614" s="181">
        <v>18000</v>
      </c>
      <c r="AR614" s="182" t="s">
        <v>205</v>
      </c>
      <c r="AS614" s="180">
        <v>0</v>
      </c>
      <c r="AT614" s="181">
        <v>0</v>
      </c>
      <c r="AU614" s="181">
        <v>0</v>
      </c>
      <c r="AV614" s="181">
        <v>0</v>
      </c>
      <c r="AW614" s="23">
        <v>0</v>
      </c>
      <c r="AX614" s="23">
        <v>0</v>
      </c>
    </row>
    <row r="615" spans="1:255" s="62" customFormat="1">
      <c r="A615" s="73">
        <v>24122</v>
      </c>
      <c r="B615" s="165" t="s">
        <v>1089</v>
      </c>
      <c r="C615" s="177" t="s">
        <v>1090</v>
      </c>
      <c r="D615" s="178">
        <v>1500</v>
      </c>
      <c r="E615" s="178">
        <v>5</v>
      </c>
      <c r="F615" s="178">
        <v>0</v>
      </c>
      <c r="G615" s="178">
        <v>1</v>
      </c>
      <c r="H615" s="178">
        <v>1</v>
      </c>
      <c r="I615" s="178">
        <v>0</v>
      </c>
      <c r="J615" s="178">
        <v>100000</v>
      </c>
      <c r="K615" s="178">
        <v>0</v>
      </c>
      <c r="L615" s="178">
        <v>100000</v>
      </c>
      <c r="M615" s="179">
        <v>1</v>
      </c>
      <c r="N615" s="23">
        <v>1</v>
      </c>
      <c r="O615" s="179">
        <v>0</v>
      </c>
      <c r="P615" s="179">
        <v>0</v>
      </c>
      <c r="Q615" s="179">
        <v>0</v>
      </c>
      <c r="R615" s="179">
        <v>0</v>
      </c>
      <c r="S615" s="179">
        <v>0</v>
      </c>
      <c r="T615" s="179">
        <v>5</v>
      </c>
      <c r="U615" s="23">
        <v>5</v>
      </c>
      <c r="V615" s="23">
        <v>2</v>
      </c>
      <c r="W615" s="156">
        <v>1</v>
      </c>
      <c r="X615" s="180">
        <v>0</v>
      </c>
      <c r="Y615" s="156">
        <v>3</v>
      </c>
      <c r="Z615" s="23">
        <v>2141</v>
      </c>
      <c r="AA615" s="180">
        <v>0</v>
      </c>
      <c r="AB615" s="180">
        <v>0</v>
      </c>
      <c r="AC615" s="180">
        <v>0</v>
      </c>
      <c r="AD615" s="23">
        <v>0</v>
      </c>
      <c r="AE615" s="180" t="s">
        <v>69</v>
      </c>
      <c r="AF615" s="156" t="s">
        <v>1082</v>
      </c>
      <c r="AG615" s="180">
        <v>0</v>
      </c>
      <c r="AH615" s="73">
        <v>24122</v>
      </c>
      <c r="AI615" s="180">
        <v>0</v>
      </c>
      <c r="AJ615" s="180">
        <v>1</v>
      </c>
      <c r="AK615" s="156"/>
      <c r="AL615" s="73">
        <v>24122</v>
      </c>
      <c r="AM615" s="179">
        <v>0</v>
      </c>
      <c r="AN615" s="180">
        <v>0</v>
      </c>
      <c r="AO615" s="181">
        <v>0</v>
      </c>
      <c r="AP615" s="180">
        <v>0</v>
      </c>
      <c r="AQ615" s="181">
        <v>18000</v>
      </c>
      <c r="AR615" s="182" t="s">
        <v>205</v>
      </c>
      <c r="AS615" s="180">
        <v>0</v>
      </c>
      <c r="AT615" s="181">
        <v>0</v>
      </c>
      <c r="AU615" s="181">
        <v>0</v>
      </c>
      <c r="AV615" s="181">
        <v>0</v>
      </c>
      <c r="AW615" s="23">
        <v>0</v>
      </c>
      <c r="AX615" s="23">
        <v>0</v>
      </c>
    </row>
    <row r="616" spans="1:255" s="62" customFormat="1">
      <c r="A616" s="73">
        <v>24123</v>
      </c>
      <c r="B616" s="165" t="s">
        <v>1091</v>
      </c>
      <c r="C616" s="177" t="s">
        <v>1092</v>
      </c>
      <c r="D616" s="178">
        <v>1500</v>
      </c>
      <c r="E616" s="178">
        <v>5</v>
      </c>
      <c r="F616" s="178">
        <v>0</v>
      </c>
      <c r="G616" s="178">
        <v>1</v>
      </c>
      <c r="H616" s="178">
        <v>1</v>
      </c>
      <c r="I616" s="178">
        <v>0</v>
      </c>
      <c r="J616" s="178">
        <v>100000</v>
      </c>
      <c r="K616" s="178">
        <v>0</v>
      </c>
      <c r="L616" s="178">
        <v>100000</v>
      </c>
      <c r="M616" s="179">
        <v>1</v>
      </c>
      <c r="N616" s="23">
        <v>1</v>
      </c>
      <c r="O616" s="179">
        <v>0</v>
      </c>
      <c r="P616" s="179">
        <v>0</v>
      </c>
      <c r="Q616" s="179">
        <v>0</v>
      </c>
      <c r="R616" s="179">
        <v>0</v>
      </c>
      <c r="S616" s="179">
        <v>0</v>
      </c>
      <c r="T616" s="179">
        <v>5</v>
      </c>
      <c r="U616" s="23">
        <v>5</v>
      </c>
      <c r="V616" s="23">
        <v>2</v>
      </c>
      <c r="W616" s="156">
        <v>1</v>
      </c>
      <c r="X616" s="180">
        <v>0</v>
      </c>
      <c r="Y616" s="156">
        <v>3</v>
      </c>
      <c r="Z616" s="23">
        <v>2142</v>
      </c>
      <c r="AA616" s="180">
        <v>0</v>
      </c>
      <c r="AB616" s="180">
        <v>0</v>
      </c>
      <c r="AC616" s="180">
        <v>0</v>
      </c>
      <c r="AD616" s="23">
        <v>0</v>
      </c>
      <c r="AE616" s="180" t="s">
        <v>69</v>
      </c>
      <c r="AF616" s="156" t="s">
        <v>1082</v>
      </c>
      <c r="AG616" s="180">
        <v>0</v>
      </c>
      <c r="AH616" s="73">
        <v>24123</v>
      </c>
      <c r="AI616" s="180">
        <v>0</v>
      </c>
      <c r="AJ616" s="180">
        <v>1</v>
      </c>
      <c r="AK616" s="156"/>
      <c r="AL616" s="73">
        <v>24123</v>
      </c>
      <c r="AM616" s="179">
        <v>0</v>
      </c>
      <c r="AN616" s="180">
        <v>0</v>
      </c>
      <c r="AO616" s="181">
        <v>0</v>
      </c>
      <c r="AP616" s="180">
        <v>0</v>
      </c>
      <c r="AQ616" s="181">
        <v>18000</v>
      </c>
      <c r="AR616" s="182" t="s">
        <v>205</v>
      </c>
      <c r="AS616" s="180">
        <v>0</v>
      </c>
      <c r="AT616" s="181">
        <v>0</v>
      </c>
      <c r="AU616" s="181">
        <v>0</v>
      </c>
      <c r="AV616" s="181">
        <v>0</v>
      </c>
      <c r="AW616" s="23">
        <v>0</v>
      </c>
      <c r="AX616" s="23">
        <v>0</v>
      </c>
    </row>
    <row r="617" spans="1:255" s="62" customFormat="1">
      <c r="A617" s="73">
        <v>24124</v>
      </c>
      <c r="B617" s="165" t="s">
        <v>1093</v>
      </c>
      <c r="C617" s="177" t="s">
        <v>1094</v>
      </c>
      <c r="D617" s="178">
        <v>1500</v>
      </c>
      <c r="E617" s="178">
        <v>5</v>
      </c>
      <c r="F617" s="178">
        <v>0</v>
      </c>
      <c r="G617" s="178">
        <v>1</v>
      </c>
      <c r="H617" s="178">
        <v>1</v>
      </c>
      <c r="I617" s="178">
        <v>0</v>
      </c>
      <c r="J617" s="178">
        <v>100000</v>
      </c>
      <c r="K617" s="178">
        <v>0</v>
      </c>
      <c r="L617" s="178">
        <v>100000</v>
      </c>
      <c r="M617" s="179">
        <v>1</v>
      </c>
      <c r="N617" s="23">
        <v>1</v>
      </c>
      <c r="O617" s="179">
        <v>0</v>
      </c>
      <c r="P617" s="179">
        <v>0</v>
      </c>
      <c r="Q617" s="179">
        <v>0</v>
      </c>
      <c r="R617" s="179">
        <v>0</v>
      </c>
      <c r="S617" s="179">
        <v>0</v>
      </c>
      <c r="T617" s="179">
        <v>5</v>
      </c>
      <c r="U617" s="23">
        <v>5</v>
      </c>
      <c r="V617" s="23">
        <v>2</v>
      </c>
      <c r="W617" s="156">
        <v>1</v>
      </c>
      <c r="X617" s="180">
        <v>0</v>
      </c>
      <c r="Y617" s="156">
        <v>3</v>
      </c>
      <c r="Z617" s="23">
        <v>2143</v>
      </c>
      <c r="AA617" s="180">
        <v>0</v>
      </c>
      <c r="AB617" s="180">
        <v>0</v>
      </c>
      <c r="AC617" s="180">
        <v>0</v>
      </c>
      <c r="AD617" s="23">
        <v>0</v>
      </c>
      <c r="AE617" s="180" t="s">
        <v>69</v>
      </c>
      <c r="AF617" s="156" t="s">
        <v>1082</v>
      </c>
      <c r="AG617" s="180">
        <v>0</v>
      </c>
      <c r="AH617" s="73">
        <v>24124</v>
      </c>
      <c r="AI617" s="180">
        <v>0</v>
      </c>
      <c r="AJ617" s="180">
        <v>1</v>
      </c>
      <c r="AK617" s="156"/>
      <c r="AL617" s="73">
        <v>24124</v>
      </c>
      <c r="AM617" s="179">
        <v>0</v>
      </c>
      <c r="AN617" s="180">
        <v>0</v>
      </c>
      <c r="AO617" s="181">
        <v>0</v>
      </c>
      <c r="AP617" s="180">
        <v>0</v>
      </c>
      <c r="AQ617" s="181">
        <v>18000</v>
      </c>
      <c r="AR617" s="182" t="s">
        <v>205</v>
      </c>
      <c r="AS617" s="180">
        <v>0</v>
      </c>
      <c r="AT617" s="181">
        <v>0</v>
      </c>
      <c r="AU617" s="181">
        <v>0</v>
      </c>
      <c r="AV617" s="181">
        <v>0</v>
      </c>
      <c r="AW617" s="23">
        <v>0</v>
      </c>
      <c r="AX617" s="23">
        <v>0</v>
      </c>
    </row>
    <row r="618" spans="1:255" s="62" customFormat="1">
      <c r="A618" s="73">
        <v>24125</v>
      </c>
      <c r="B618" s="165" t="s">
        <v>1095</v>
      </c>
      <c r="C618" s="177" t="s">
        <v>1096</v>
      </c>
      <c r="D618" s="178">
        <v>1500</v>
      </c>
      <c r="E618" s="178">
        <v>5</v>
      </c>
      <c r="F618" s="178">
        <v>0</v>
      </c>
      <c r="G618" s="178">
        <v>1</v>
      </c>
      <c r="H618" s="178">
        <v>1</v>
      </c>
      <c r="I618" s="178">
        <v>0</v>
      </c>
      <c r="J618" s="178">
        <v>100000</v>
      </c>
      <c r="K618" s="178">
        <v>0</v>
      </c>
      <c r="L618" s="178">
        <v>100000</v>
      </c>
      <c r="M618" s="179">
        <v>1</v>
      </c>
      <c r="N618" s="23">
        <v>1</v>
      </c>
      <c r="O618" s="179">
        <v>0</v>
      </c>
      <c r="P618" s="179">
        <v>0</v>
      </c>
      <c r="Q618" s="179">
        <v>0</v>
      </c>
      <c r="R618" s="179">
        <v>0</v>
      </c>
      <c r="S618" s="179">
        <v>0</v>
      </c>
      <c r="T618" s="179">
        <v>5</v>
      </c>
      <c r="U618" s="23">
        <v>5</v>
      </c>
      <c r="V618" s="23">
        <v>2</v>
      </c>
      <c r="W618" s="156">
        <v>1</v>
      </c>
      <c r="X618" s="180">
        <v>0</v>
      </c>
      <c r="Y618" s="156">
        <v>3</v>
      </c>
      <c r="Z618" s="23">
        <v>2144</v>
      </c>
      <c r="AA618" s="180">
        <v>0</v>
      </c>
      <c r="AB618" s="180">
        <v>0</v>
      </c>
      <c r="AC618" s="180">
        <v>0</v>
      </c>
      <c r="AD618" s="23">
        <v>0</v>
      </c>
      <c r="AE618" s="180" t="s">
        <v>69</v>
      </c>
      <c r="AF618" s="156" t="s">
        <v>1082</v>
      </c>
      <c r="AG618" s="180">
        <v>0</v>
      </c>
      <c r="AH618" s="73">
        <v>24125</v>
      </c>
      <c r="AI618" s="180">
        <v>0</v>
      </c>
      <c r="AJ618" s="180">
        <v>1</v>
      </c>
      <c r="AK618" s="156"/>
      <c r="AL618" s="73">
        <v>24125</v>
      </c>
      <c r="AM618" s="179">
        <v>0</v>
      </c>
      <c r="AN618" s="180">
        <v>0</v>
      </c>
      <c r="AO618" s="181">
        <v>0</v>
      </c>
      <c r="AP618" s="180">
        <v>0</v>
      </c>
      <c r="AQ618" s="181">
        <v>18000</v>
      </c>
      <c r="AR618" s="182" t="s">
        <v>205</v>
      </c>
      <c r="AS618" s="180">
        <v>0</v>
      </c>
      <c r="AT618" s="181">
        <v>0</v>
      </c>
      <c r="AU618" s="181">
        <v>0</v>
      </c>
      <c r="AV618" s="181">
        <v>0</v>
      </c>
      <c r="AW618" s="23">
        <v>0</v>
      </c>
      <c r="AX618" s="23">
        <v>0</v>
      </c>
    </row>
    <row r="619" spans="1:255" s="62" customFormat="1">
      <c r="A619" s="73">
        <v>24126</v>
      </c>
      <c r="B619" s="165" t="s">
        <v>1097</v>
      </c>
      <c r="C619" s="177" t="s">
        <v>1098</v>
      </c>
      <c r="D619" s="178">
        <v>1500</v>
      </c>
      <c r="E619" s="178">
        <v>5</v>
      </c>
      <c r="F619" s="178">
        <v>0</v>
      </c>
      <c r="G619" s="178">
        <v>1</v>
      </c>
      <c r="H619" s="178">
        <v>1</v>
      </c>
      <c r="I619" s="178">
        <v>0</v>
      </c>
      <c r="J619" s="178">
        <v>100000</v>
      </c>
      <c r="K619" s="178">
        <v>0</v>
      </c>
      <c r="L619" s="178">
        <v>100000</v>
      </c>
      <c r="M619" s="179">
        <v>1</v>
      </c>
      <c r="N619" s="23">
        <v>1</v>
      </c>
      <c r="O619" s="179">
        <v>0</v>
      </c>
      <c r="P619" s="179">
        <v>0</v>
      </c>
      <c r="Q619" s="179">
        <v>0</v>
      </c>
      <c r="R619" s="179">
        <v>0</v>
      </c>
      <c r="S619" s="179">
        <v>0</v>
      </c>
      <c r="T619" s="179">
        <v>5</v>
      </c>
      <c r="U619" s="23">
        <v>5</v>
      </c>
      <c r="V619" s="23">
        <v>2</v>
      </c>
      <c r="W619" s="156">
        <v>1</v>
      </c>
      <c r="X619" s="180">
        <v>0</v>
      </c>
      <c r="Y619" s="156">
        <v>3</v>
      </c>
      <c r="Z619" s="23">
        <v>2145</v>
      </c>
      <c r="AA619" s="180">
        <v>0</v>
      </c>
      <c r="AB619" s="180">
        <v>0</v>
      </c>
      <c r="AC619" s="180">
        <v>0</v>
      </c>
      <c r="AD619" s="23">
        <v>0</v>
      </c>
      <c r="AE619" s="180" t="s">
        <v>69</v>
      </c>
      <c r="AF619" s="156" t="s">
        <v>1082</v>
      </c>
      <c r="AG619" s="180">
        <v>0</v>
      </c>
      <c r="AH619" s="73">
        <v>24126</v>
      </c>
      <c r="AI619" s="180">
        <v>0</v>
      </c>
      <c r="AJ619" s="180">
        <v>1</v>
      </c>
      <c r="AK619" s="156"/>
      <c r="AL619" s="73">
        <v>24126</v>
      </c>
      <c r="AM619" s="179">
        <v>0</v>
      </c>
      <c r="AN619" s="180">
        <v>0</v>
      </c>
      <c r="AO619" s="181">
        <v>0</v>
      </c>
      <c r="AP619" s="180">
        <v>0</v>
      </c>
      <c r="AQ619" s="181">
        <v>18000</v>
      </c>
      <c r="AR619" s="182" t="s">
        <v>205</v>
      </c>
      <c r="AS619" s="180">
        <v>0</v>
      </c>
      <c r="AT619" s="181">
        <v>0</v>
      </c>
      <c r="AU619" s="181">
        <v>0</v>
      </c>
      <c r="AV619" s="181">
        <v>0</v>
      </c>
      <c r="AW619" s="23">
        <v>0</v>
      </c>
      <c r="AX619" s="23">
        <v>0</v>
      </c>
    </row>
    <row r="620" spans="1:255" s="32" customFormat="1" ht="13.8">
      <c r="A620" s="70">
        <v>24127</v>
      </c>
      <c r="B620" s="83"/>
      <c r="C620" s="84" t="s">
        <v>1099</v>
      </c>
      <c r="D620" s="83">
        <v>501</v>
      </c>
      <c r="E620" s="83">
        <v>5</v>
      </c>
      <c r="F620" s="83">
        <v>0</v>
      </c>
      <c r="G620" s="83">
        <v>1</v>
      </c>
      <c r="H620" s="83">
        <v>1</v>
      </c>
      <c r="I620" s="83">
        <v>1</v>
      </c>
      <c r="J620" s="83">
        <v>100000</v>
      </c>
      <c r="K620" s="83">
        <v>0</v>
      </c>
      <c r="L620" s="83">
        <v>100000</v>
      </c>
      <c r="M620" s="83">
        <v>1</v>
      </c>
      <c r="N620" s="83">
        <v>1</v>
      </c>
      <c r="O620" s="83">
        <v>0</v>
      </c>
      <c r="P620" s="83">
        <v>0</v>
      </c>
      <c r="Q620" s="83">
        <v>0</v>
      </c>
      <c r="R620" s="83">
        <v>0</v>
      </c>
      <c r="S620" s="83">
        <v>0</v>
      </c>
      <c r="T620" s="83">
        <v>0</v>
      </c>
      <c r="U620" s="83">
        <v>5</v>
      </c>
      <c r="V620" s="85">
        <v>2</v>
      </c>
      <c r="W620" s="83">
        <v>1</v>
      </c>
      <c r="X620" s="83">
        <v>0</v>
      </c>
      <c r="Y620" s="83">
        <v>18</v>
      </c>
      <c r="Z620" s="83">
        <v>0</v>
      </c>
      <c r="AA620" s="83">
        <v>19</v>
      </c>
      <c r="AB620" s="83">
        <v>0</v>
      </c>
      <c r="AC620" s="83">
        <v>0</v>
      </c>
      <c r="AD620" s="83">
        <v>0</v>
      </c>
      <c r="AE620" s="86" t="s">
        <v>69</v>
      </c>
      <c r="AF620" s="86" t="s">
        <v>210</v>
      </c>
      <c r="AG620" s="83">
        <v>0</v>
      </c>
      <c r="AH620" s="70">
        <v>24127</v>
      </c>
      <c r="AI620" s="83">
        <v>0</v>
      </c>
      <c r="AJ620" s="83">
        <v>1</v>
      </c>
      <c r="AK620" s="83"/>
      <c r="AL620" s="70">
        <v>24127</v>
      </c>
      <c r="AM620" s="86">
        <v>0</v>
      </c>
      <c r="AN620" s="144">
        <v>1</v>
      </c>
      <c r="AO620" s="144">
        <v>1</v>
      </c>
      <c r="AP620" s="86">
        <v>0</v>
      </c>
      <c r="AQ620" s="86">
        <v>18000</v>
      </c>
      <c r="AR620" s="182" t="s">
        <v>205</v>
      </c>
      <c r="AS620" s="86">
        <v>4</v>
      </c>
      <c r="AT620" s="86">
        <v>1</v>
      </c>
      <c r="AU620" s="86">
        <v>0</v>
      </c>
      <c r="AV620" s="86">
        <v>0</v>
      </c>
      <c r="AW620" s="82">
        <v>0</v>
      </c>
      <c r="AX620" s="21">
        <v>1</v>
      </c>
      <c r="AY620" s="28"/>
      <c r="AZ620" s="29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  <c r="DA620" s="28"/>
      <c r="DB620" s="28"/>
      <c r="DC620" s="28"/>
      <c r="DD620" s="28"/>
      <c r="DE620" s="28"/>
      <c r="DF620" s="28"/>
      <c r="DG620" s="28"/>
      <c r="DH620" s="28"/>
      <c r="DI620" s="28"/>
      <c r="DJ620" s="28"/>
      <c r="DK620" s="28"/>
      <c r="DL620" s="28"/>
      <c r="DM620" s="28"/>
      <c r="DN620" s="28"/>
      <c r="DO620" s="28"/>
      <c r="DP620" s="28"/>
      <c r="DQ620" s="28"/>
      <c r="DR620" s="28"/>
      <c r="DS620" s="28"/>
      <c r="DT620" s="28"/>
      <c r="DU620" s="28"/>
      <c r="DV620" s="28"/>
      <c r="DW620" s="28"/>
      <c r="DX620" s="28"/>
      <c r="DY620" s="28"/>
      <c r="DZ620" s="28"/>
      <c r="EA620" s="28"/>
      <c r="EB620" s="28"/>
      <c r="EC620" s="28"/>
      <c r="ED620" s="28"/>
      <c r="EE620" s="28"/>
      <c r="EF620" s="28"/>
      <c r="EG620" s="28"/>
      <c r="EH620" s="28"/>
      <c r="EI620" s="28"/>
      <c r="EJ620" s="28"/>
      <c r="EK620" s="28"/>
      <c r="EL620" s="28"/>
      <c r="EM620" s="28"/>
      <c r="EN620" s="28"/>
      <c r="EO620" s="28"/>
      <c r="EP620" s="28"/>
      <c r="EQ620" s="28"/>
      <c r="ER620" s="28"/>
      <c r="ES620" s="28"/>
      <c r="ET620" s="28"/>
      <c r="EU620" s="28"/>
      <c r="EV620" s="28"/>
      <c r="EW620" s="28"/>
      <c r="EX620" s="28"/>
      <c r="EY620" s="28"/>
      <c r="EZ620" s="28"/>
      <c r="FA620" s="28"/>
      <c r="FB620" s="28"/>
      <c r="FC620" s="28"/>
      <c r="FD620" s="28"/>
      <c r="FE620" s="28"/>
      <c r="FF620" s="28"/>
      <c r="FG620" s="28"/>
      <c r="FH620" s="28"/>
      <c r="FI620" s="28"/>
      <c r="FJ620" s="28"/>
      <c r="FK620" s="28"/>
      <c r="FL620" s="28"/>
      <c r="FM620" s="28"/>
      <c r="FN620" s="28"/>
      <c r="FO620" s="28"/>
      <c r="FP620" s="28"/>
      <c r="FQ620" s="28"/>
      <c r="FR620" s="28"/>
      <c r="FS620" s="28"/>
      <c r="FT620" s="28"/>
      <c r="FU620" s="28"/>
      <c r="FV620" s="28"/>
      <c r="FW620" s="28"/>
      <c r="FX620" s="28"/>
      <c r="FY620" s="28"/>
      <c r="FZ620" s="28"/>
      <c r="GA620" s="28"/>
      <c r="GB620" s="28"/>
      <c r="GC620" s="28"/>
      <c r="GD620" s="28"/>
      <c r="GE620" s="28"/>
      <c r="GF620" s="28"/>
      <c r="GG620" s="28"/>
      <c r="GH620" s="28"/>
      <c r="GI620" s="28"/>
      <c r="GJ620" s="28"/>
      <c r="GK620" s="28"/>
      <c r="GL620" s="28"/>
      <c r="GM620" s="28"/>
      <c r="GN620" s="28"/>
      <c r="GO620" s="28"/>
      <c r="GP620" s="28"/>
      <c r="GQ620" s="28"/>
      <c r="GR620" s="28"/>
      <c r="GS620" s="28"/>
      <c r="GT620" s="28"/>
      <c r="GU620" s="28"/>
      <c r="GV620" s="28"/>
      <c r="GW620" s="28"/>
      <c r="GX620" s="28"/>
      <c r="GY620" s="28"/>
      <c r="GZ620" s="28"/>
      <c r="HA620" s="28"/>
      <c r="HB620" s="28"/>
      <c r="HC620" s="28"/>
      <c r="HD620" s="28"/>
      <c r="HE620" s="28"/>
      <c r="HF620" s="28"/>
      <c r="HG620" s="28"/>
      <c r="HH620" s="28"/>
      <c r="HI620" s="28"/>
      <c r="HJ620" s="28"/>
      <c r="HK620" s="28"/>
      <c r="HL620" s="28"/>
      <c r="HM620" s="28"/>
      <c r="HN620" s="28"/>
      <c r="HO620" s="28"/>
      <c r="HP620" s="28"/>
      <c r="HQ620" s="28"/>
      <c r="HR620" s="28"/>
      <c r="HS620" s="28"/>
      <c r="HT620" s="28"/>
      <c r="HU620" s="28"/>
      <c r="HV620" s="28"/>
      <c r="HW620" s="28"/>
      <c r="HX620" s="28"/>
      <c r="HY620" s="28"/>
      <c r="HZ620" s="28"/>
      <c r="IA620" s="28"/>
      <c r="IB620" s="28"/>
      <c r="IC620" s="28"/>
      <c r="ID620" s="28"/>
      <c r="IE620" s="28"/>
      <c r="IF620" s="28"/>
      <c r="IG620" s="28"/>
      <c r="IH620" s="28"/>
      <c r="II620" s="28"/>
      <c r="IJ620" s="28"/>
      <c r="IK620" s="28"/>
      <c r="IL620" s="28"/>
      <c r="IM620" s="28"/>
      <c r="IN620" s="28"/>
      <c r="IO620" s="28"/>
      <c r="IP620" s="28"/>
      <c r="IQ620" s="28"/>
      <c r="IR620" s="28"/>
      <c r="IS620" s="28"/>
      <c r="IT620" s="28"/>
      <c r="IU620" s="28"/>
    </row>
    <row r="621" spans="1:255" s="57" customFormat="1" ht="13.8">
      <c r="A621" s="70">
        <v>24128</v>
      </c>
      <c r="B621" s="147"/>
      <c r="C621" s="148" t="s">
        <v>1100</v>
      </c>
      <c r="D621" s="147">
        <v>502</v>
      </c>
      <c r="E621" s="147">
        <v>5</v>
      </c>
      <c r="F621" s="147">
        <v>0</v>
      </c>
      <c r="G621" s="147">
        <v>1</v>
      </c>
      <c r="H621" s="147">
        <v>1</v>
      </c>
      <c r="I621" s="83">
        <v>1</v>
      </c>
      <c r="J621" s="147">
        <v>100000</v>
      </c>
      <c r="K621" s="147">
        <v>0</v>
      </c>
      <c r="L621" s="147">
        <v>100000</v>
      </c>
      <c r="M621" s="147">
        <v>1</v>
      </c>
      <c r="N621" s="147">
        <v>1</v>
      </c>
      <c r="O621" s="147">
        <v>0</v>
      </c>
      <c r="P621" s="147">
        <v>0</v>
      </c>
      <c r="Q621" s="147">
        <v>0</v>
      </c>
      <c r="R621" s="147">
        <v>0</v>
      </c>
      <c r="S621" s="147">
        <v>0</v>
      </c>
      <c r="T621" s="147">
        <v>0</v>
      </c>
      <c r="U621" s="147">
        <v>5</v>
      </c>
      <c r="V621" s="149">
        <v>2</v>
      </c>
      <c r="W621" s="147">
        <v>1</v>
      </c>
      <c r="X621" s="147">
        <v>0</v>
      </c>
      <c r="Y621" s="147">
        <v>18</v>
      </c>
      <c r="Z621" s="147">
        <v>1</v>
      </c>
      <c r="AA621" s="141">
        <v>19</v>
      </c>
      <c r="AB621" s="147">
        <v>0</v>
      </c>
      <c r="AC621" s="147">
        <v>0</v>
      </c>
      <c r="AD621" s="147">
        <v>0</v>
      </c>
      <c r="AE621" s="150" t="s">
        <v>69</v>
      </c>
      <c r="AF621" s="150" t="s">
        <v>210</v>
      </c>
      <c r="AG621" s="147">
        <v>0</v>
      </c>
      <c r="AH621" s="70">
        <v>24128</v>
      </c>
      <c r="AI621" s="147">
        <v>0</v>
      </c>
      <c r="AJ621" s="147">
        <v>1</v>
      </c>
      <c r="AK621" s="147"/>
      <c r="AL621" s="70">
        <v>24128</v>
      </c>
      <c r="AM621" s="150">
        <v>0</v>
      </c>
      <c r="AN621" s="144">
        <v>1</v>
      </c>
      <c r="AO621" s="144">
        <v>1</v>
      </c>
      <c r="AP621" s="150">
        <v>0</v>
      </c>
      <c r="AQ621" s="150">
        <v>18000</v>
      </c>
      <c r="AR621" s="182" t="s">
        <v>205</v>
      </c>
      <c r="AS621" s="150">
        <v>4</v>
      </c>
      <c r="AT621" s="150">
        <v>1</v>
      </c>
      <c r="AU621" s="150">
        <v>0</v>
      </c>
      <c r="AV621" s="150">
        <v>0</v>
      </c>
      <c r="AW621" s="146">
        <v>0</v>
      </c>
      <c r="AX621" s="21">
        <v>1</v>
      </c>
      <c r="AY621" s="55"/>
      <c r="AZ621" s="56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  <c r="DS621" s="55"/>
      <c r="DT621" s="55"/>
      <c r="DU621" s="55"/>
      <c r="DV621" s="55"/>
      <c r="DW621" s="55"/>
      <c r="DX621" s="55"/>
      <c r="DY621" s="55"/>
      <c r="DZ621" s="55"/>
      <c r="EA621" s="55"/>
      <c r="EB621" s="55"/>
      <c r="EC621" s="55"/>
      <c r="ED621" s="55"/>
      <c r="EE621" s="55"/>
      <c r="EF621" s="55"/>
      <c r="EG621" s="55"/>
      <c r="EH621" s="55"/>
      <c r="EI621" s="55"/>
      <c r="EJ621" s="55"/>
      <c r="EK621" s="55"/>
      <c r="EL621" s="55"/>
      <c r="EM621" s="55"/>
      <c r="EN621" s="55"/>
      <c r="EO621" s="55"/>
      <c r="EP621" s="55"/>
      <c r="EQ621" s="55"/>
      <c r="ER621" s="55"/>
      <c r="ES621" s="55"/>
      <c r="ET621" s="55"/>
      <c r="EU621" s="55"/>
      <c r="EV621" s="55"/>
      <c r="EW621" s="55"/>
      <c r="EX621" s="55"/>
      <c r="EY621" s="55"/>
      <c r="EZ621" s="55"/>
      <c r="FA621" s="55"/>
      <c r="FB621" s="55"/>
      <c r="FC621" s="55"/>
      <c r="FD621" s="55"/>
      <c r="FE621" s="55"/>
      <c r="FF621" s="55"/>
      <c r="FG621" s="55"/>
      <c r="FH621" s="55"/>
      <c r="FI621" s="55"/>
      <c r="FJ621" s="55"/>
      <c r="FK621" s="55"/>
      <c r="FL621" s="55"/>
      <c r="FM621" s="55"/>
      <c r="FN621" s="55"/>
      <c r="FO621" s="55"/>
      <c r="FP621" s="55"/>
      <c r="FQ621" s="55"/>
      <c r="FR621" s="55"/>
      <c r="FS621" s="55"/>
      <c r="FT621" s="55"/>
      <c r="FU621" s="55"/>
      <c r="FV621" s="55"/>
      <c r="FW621" s="55"/>
      <c r="FX621" s="55"/>
      <c r="FY621" s="55"/>
      <c r="FZ621" s="55"/>
      <c r="GA621" s="55"/>
      <c r="GB621" s="55"/>
      <c r="GC621" s="55"/>
      <c r="GD621" s="55"/>
      <c r="GE621" s="55"/>
      <c r="GF621" s="55"/>
      <c r="GG621" s="55"/>
      <c r="GH621" s="55"/>
      <c r="GI621" s="55"/>
      <c r="GJ621" s="55"/>
      <c r="GK621" s="55"/>
      <c r="GL621" s="55"/>
      <c r="GM621" s="55"/>
      <c r="GN621" s="55"/>
      <c r="GO621" s="55"/>
      <c r="GP621" s="55"/>
      <c r="GQ621" s="55"/>
      <c r="GR621" s="55"/>
      <c r="GS621" s="55"/>
      <c r="GT621" s="55"/>
      <c r="GU621" s="55"/>
      <c r="GV621" s="55"/>
      <c r="GW621" s="55"/>
      <c r="GX621" s="55"/>
      <c r="GY621" s="55"/>
      <c r="GZ621" s="55"/>
      <c r="HA621" s="55"/>
      <c r="HB621" s="55"/>
      <c r="HC621" s="55"/>
      <c r="HD621" s="55"/>
      <c r="HE621" s="55"/>
      <c r="HF621" s="55"/>
      <c r="HG621" s="55"/>
      <c r="HH621" s="55"/>
      <c r="HI621" s="55"/>
      <c r="HJ621" s="55"/>
      <c r="HK621" s="55"/>
      <c r="HL621" s="55"/>
      <c r="HM621" s="55"/>
      <c r="HN621" s="55"/>
      <c r="HO621" s="55"/>
      <c r="HP621" s="55"/>
      <c r="HQ621" s="55"/>
      <c r="HR621" s="55"/>
      <c r="HS621" s="55"/>
      <c r="HT621" s="55"/>
      <c r="HU621" s="55"/>
      <c r="HV621" s="55"/>
      <c r="HW621" s="55"/>
      <c r="HX621" s="55"/>
      <c r="HY621" s="55"/>
      <c r="HZ621" s="55"/>
      <c r="IA621" s="55"/>
      <c r="IB621" s="55"/>
      <c r="IC621" s="55"/>
      <c r="ID621" s="55"/>
      <c r="IE621" s="55"/>
      <c r="IF621" s="55"/>
      <c r="IG621" s="55"/>
      <c r="IH621" s="55"/>
      <c r="II621" s="55"/>
      <c r="IJ621" s="55"/>
      <c r="IK621" s="55"/>
      <c r="IL621" s="55"/>
      <c r="IM621" s="55"/>
      <c r="IN621" s="55"/>
      <c r="IO621" s="55"/>
      <c r="IP621" s="55"/>
      <c r="IQ621" s="55"/>
      <c r="IR621" s="55"/>
      <c r="IS621" s="55"/>
      <c r="IT621" s="55"/>
      <c r="IU621" s="55"/>
    </row>
    <row r="622" spans="1:255" s="62" customFormat="1">
      <c r="A622" s="70">
        <v>24129</v>
      </c>
      <c r="B622" s="165" t="s">
        <v>1101</v>
      </c>
      <c r="C622" s="177" t="s">
        <v>1102</v>
      </c>
      <c r="D622" s="178">
        <v>1500</v>
      </c>
      <c r="E622" s="178">
        <v>5</v>
      </c>
      <c r="F622" s="178">
        <v>0</v>
      </c>
      <c r="G622" s="178">
        <v>1</v>
      </c>
      <c r="H622" s="178">
        <v>1</v>
      </c>
      <c r="I622" s="178">
        <v>0</v>
      </c>
      <c r="J622" s="178">
        <v>100000</v>
      </c>
      <c r="K622" s="178">
        <v>0</v>
      </c>
      <c r="L622" s="178">
        <v>100000</v>
      </c>
      <c r="M622" s="179">
        <v>1</v>
      </c>
      <c r="N622" s="23">
        <v>1</v>
      </c>
      <c r="O622" s="179">
        <v>0</v>
      </c>
      <c r="P622" s="179">
        <v>0</v>
      </c>
      <c r="Q622" s="179">
        <v>0</v>
      </c>
      <c r="R622" s="179">
        <v>0</v>
      </c>
      <c r="S622" s="179">
        <v>0</v>
      </c>
      <c r="T622" s="179">
        <v>5</v>
      </c>
      <c r="U622" s="23">
        <v>5</v>
      </c>
      <c r="V622" s="23">
        <v>2</v>
      </c>
      <c r="W622" s="156">
        <v>1</v>
      </c>
      <c r="X622" s="180">
        <v>0</v>
      </c>
      <c r="Y622" s="156">
        <v>3</v>
      </c>
      <c r="Z622" s="165">
        <v>2146</v>
      </c>
      <c r="AA622" s="180">
        <v>0</v>
      </c>
      <c r="AB622" s="180">
        <v>0</v>
      </c>
      <c r="AC622" s="180">
        <v>0</v>
      </c>
      <c r="AD622" s="23">
        <v>0</v>
      </c>
      <c r="AE622" s="180" t="s">
        <v>69</v>
      </c>
      <c r="AF622" s="156" t="s">
        <v>1082</v>
      </c>
      <c r="AG622" s="180">
        <v>0</v>
      </c>
      <c r="AH622" s="70">
        <v>24129</v>
      </c>
      <c r="AI622" s="180">
        <v>0</v>
      </c>
      <c r="AJ622" s="180">
        <v>1</v>
      </c>
      <c r="AK622" s="156"/>
      <c r="AL622" s="70">
        <v>24129</v>
      </c>
      <c r="AM622" s="179">
        <v>0</v>
      </c>
      <c r="AN622" s="180">
        <v>0</v>
      </c>
      <c r="AO622" s="181">
        <v>0</v>
      </c>
      <c r="AP622" s="180">
        <v>0</v>
      </c>
      <c r="AQ622" s="181">
        <v>6000</v>
      </c>
      <c r="AR622" s="182" t="s">
        <v>205</v>
      </c>
      <c r="AS622" s="180">
        <v>0</v>
      </c>
      <c r="AT622" s="181">
        <v>0</v>
      </c>
      <c r="AU622" s="181">
        <v>0</v>
      </c>
      <c r="AV622" s="181">
        <v>0</v>
      </c>
      <c r="AW622" s="23">
        <v>0</v>
      </c>
      <c r="AX622" s="23">
        <v>0</v>
      </c>
    </row>
    <row r="623" spans="1:255" s="62" customFormat="1">
      <c r="A623" s="70">
        <v>24130</v>
      </c>
      <c r="B623" s="165" t="s">
        <v>1103</v>
      </c>
      <c r="C623" s="177" t="s">
        <v>1104</v>
      </c>
      <c r="D623" s="178">
        <v>1500</v>
      </c>
      <c r="E623" s="178">
        <v>5</v>
      </c>
      <c r="F623" s="178">
        <v>0</v>
      </c>
      <c r="G623" s="178">
        <v>1</v>
      </c>
      <c r="H623" s="178">
        <v>1</v>
      </c>
      <c r="I623" s="178">
        <v>0</v>
      </c>
      <c r="J623" s="178">
        <v>100000</v>
      </c>
      <c r="K623" s="178">
        <v>0</v>
      </c>
      <c r="L623" s="178">
        <v>100000</v>
      </c>
      <c r="M623" s="179">
        <v>1</v>
      </c>
      <c r="N623" s="23">
        <v>1</v>
      </c>
      <c r="O623" s="179">
        <v>0</v>
      </c>
      <c r="P623" s="179">
        <v>0</v>
      </c>
      <c r="Q623" s="179">
        <v>0</v>
      </c>
      <c r="R623" s="179">
        <v>0</v>
      </c>
      <c r="S623" s="179">
        <v>0</v>
      </c>
      <c r="T623" s="179">
        <v>5</v>
      </c>
      <c r="U623" s="23">
        <v>5</v>
      </c>
      <c r="V623" s="23">
        <v>2</v>
      </c>
      <c r="W623" s="156">
        <v>1</v>
      </c>
      <c r="X623" s="180">
        <v>0</v>
      </c>
      <c r="Y623" s="156">
        <v>3</v>
      </c>
      <c r="Z623" s="165">
        <v>2147</v>
      </c>
      <c r="AA623" s="180">
        <v>0</v>
      </c>
      <c r="AB623" s="180">
        <v>0</v>
      </c>
      <c r="AC623" s="180">
        <v>0</v>
      </c>
      <c r="AD623" s="23">
        <v>0</v>
      </c>
      <c r="AE623" s="180" t="s">
        <v>69</v>
      </c>
      <c r="AF623" s="156" t="s">
        <v>1082</v>
      </c>
      <c r="AG623" s="180">
        <v>0</v>
      </c>
      <c r="AH623" s="70">
        <v>24130</v>
      </c>
      <c r="AI623" s="180">
        <v>0</v>
      </c>
      <c r="AJ623" s="180">
        <v>1</v>
      </c>
      <c r="AK623" s="156"/>
      <c r="AL623" s="70">
        <v>24130</v>
      </c>
      <c r="AM623" s="179">
        <v>0</v>
      </c>
      <c r="AN623" s="180">
        <v>0</v>
      </c>
      <c r="AO623" s="181">
        <v>0</v>
      </c>
      <c r="AP623" s="180">
        <v>0</v>
      </c>
      <c r="AQ623" s="181">
        <v>12000</v>
      </c>
      <c r="AR623" s="182" t="s">
        <v>205</v>
      </c>
      <c r="AS623" s="180">
        <v>0</v>
      </c>
      <c r="AT623" s="181">
        <v>0</v>
      </c>
      <c r="AU623" s="181">
        <v>0</v>
      </c>
      <c r="AV623" s="181">
        <v>0</v>
      </c>
      <c r="AW623" s="23">
        <v>0</v>
      </c>
      <c r="AX623" s="23">
        <v>0</v>
      </c>
    </row>
    <row r="624" spans="1:255" s="62" customFormat="1">
      <c r="A624" s="70">
        <v>24131</v>
      </c>
      <c r="B624" s="165" t="s">
        <v>1105</v>
      </c>
      <c r="C624" s="177" t="s">
        <v>1106</v>
      </c>
      <c r="D624" s="178">
        <v>1500</v>
      </c>
      <c r="E624" s="178">
        <v>5</v>
      </c>
      <c r="F624" s="178">
        <v>0</v>
      </c>
      <c r="G624" s="178">
        <v>1</v>
      </c>
      <c r="H624" s="178">
        <v>1</v>
      </c>
      <c r="I624" s="178">
        <v>0</v>
      </c>
      <c r="J624" s="178">
        <v>100000</v>
      </c>
      <c r="K624" s="178">
        <v>0</v>
      </c>
      <c r="L624" s="178">
        <v>100000</v>
      </c>
      <c r="M624" s="179">
        <v>1</v>
      </c>
      <c r="N624" s="23">
        <v>1</v>
      </c>
      <c r="O624" s="179">
        <v>0</v>
      </c>
      <c r="P624" s="179">
        <v>0</v>
      </c>
      <c r="Q624" s="179">
        <v>0</v>
      </c>
      <c r="R624" s="179">
        <v>0</v>
      </c>
      <c r="S624" s="179">
        <v>0</v>
      </c>
      <c r="T624" s="179">
        <v>5</v>
      </c>
      <c r="U624" s="23">
        <v>5</v>
      </c>
      <c r="V624" s="23">
        <v>2</v>
      </c>
      <c r="W624" s="156">
        <v>1</v>
      </c>
      <c r="X624" s="180">
        <v>0</v>
      </c>
      <c r="Y624" s="156">
        <v>3</v>
      </c>
      <c r="Z624" s="165">
        <v>2148</v>
      </c>
      <c r="AA624" s="180">
        <v>0</v>
      </c>
      <c r="AB624" s="180">
        <v>0</v>
      </c>
      <c r="AC624" s="180">
        <v>0</v>
      </c>
      <c r="AD624" s="23">
        <v>0</v>
      </c>
      <c r="AE624" s="180" t="s">
        <v>69</v>
      </c>
      <c r="AF624" s="156" t="s">
        <v>1082</v>
      </c>
      <c r="AG624" s="180">
        <v>0</v>
      </c>
      <c r="AH624" s="70">
        <v>24131</v>
      </c>
      <c r="AI624" s="180">
        <v>0</v>
      </c>
      <c r="AJ624" s="180">
        <v>1</v>
      </c>
      <c r="AK624" s="156"/>
      <c r="AL624" s="70">
        <v>24131</v>
      </c>
      <c r="AM624" s="179">
        <v>0</v>
      </c>
      <c r="AN624" s="180">
        <v>0</v>
      </c>
      <c r="AO624" s="181">
        <v>0</v>
      </c>
      <c r="AP624" s="180">
        <v>0</v>
      </c>
      <c r="AQ624" s="181">
        <v>18000</v>
      </c>
      <c r="AR624" s="182" t="s">
        <v>205</v>
      </c>
      <c r="AS624" s="180">
        <v>0</v>
      </c>
      <c r="AT624" s="181">
        <v>0</v>
      </c>
      <c r="AU624" s="181">
        <v>0</v>
      </c>
      <c r="AV624" s="181">
        <v>0</v>
      </c>
      <c r="AW624" s="23">
        <v>0</v>
      </c>
      <c r="AX624" s="23">
        <v>0</v>
      </c>
    </row>
    <row r="625" spans="1:255" s="62" customFormat="1">
      <c r="A625" s="70">
        <v>24132</v>
      </c>
      <c r="B625" s="165" t="s">
        <v>1107</v>
      </c>
      <c r="C625" s="177" t="s">
        <v>1108</v>
      </c>
      <c r="D625" s="178">
        <v>1500</v>
      </c>
      <c r="E625" s="178">
        <v>5</v>
      </c>
      <c r="F625" s="178">
        <v>0</v>
      </c>
      <c r="G625" s="178">
        <v>1</v>
      </c>
      <c r="H625" s="178">
        <v>1</v>
      </c>
      <c r="I625" s="178">
        <v>0</v>
      </c>
      <c r="J625" s="178">
        <v>100000</v>
      </c>
      <c r="K625" s="178">
        <v>0</v>
      </c>
      <c r="L625" s="178">
        <v>100000</v>
      </c>
      <c r="M625" s="179">
        <v>1</v>
      </c>
      <c r="N625" s="23">
        <v>1</v>
      </c>
      <c r="O625" s="179">
        <v>0</v>
      </c>
      <c r="P625" s="179">
        <v>0</v>
      </c>
      <c r="Q625" s="179">
        <v>0</v>
      </c>
      <c r="R625" s="179">
        <v>0</v>
      </c>
      <c r="S625" s="179">
        <v>0</v>
      </c>
      <c r="T625" s="179">
        <v>5</v>
      </c>
      <c r="U625" s="23">
        <v>5</v>
      </c>
      <c r="V625" s="23">
        <v>2</v>
      </c>
      <c r="W625" s="156">
        <v>1</v>
      </c>
      <c r="X625" s="180">
        <v>0</v>
      </c>
      <c r="Y625" s="156">
        <v>3</v>
      </c>
      <c r="Z625" s="165">
        <v>2149</v>
      </c>
      <c r="AA625" s="180">
        <v>0</v>
      </c>
      <c r="AB625" s="180">
        <v>0</v>
      </c>
      <c r="AC625" s="180">
        <v>0</v>
      </c>
      <c r="AD625" s="23">
        <v>0</v>
      </c>
      <c r="AE625" s="180" t="s">
        <v>69</v>
      </c>
      <c r="AF625" s="156" t="s">
        <v>1082</v>
      </c>
      <c r="AG625" s="180">
        <v>0</v>
      </c>
      <c r="AH625" s="70">
        <v>24132</v>
      </c>
      <c r="AI625" s="180">
        <v>0</v>
      </c>
      <c r="AJ625" s="180">
        <v>1</v>
      </c>
      <c r="AK625" s="156"/>
      <c r="AL625" s="70">
        <v>24132</v>
      </c>
      <c r="AM625" s="179">
        <v>0</v>
      </c>
      <c r="AN625" s="180">
        <v>0</v>
      </c>
      <c r="AO625" s="181">
        <v>0</v>
      </c>
      <c r="AP625" s="180">
        <v>0</v>
      </c>
      <c r="AQ625" s="181">
        <v>30000</v>
      </c>
      <c r="AR625" s="182" t="s">
        <v>205</v>
      </c>
      <c r="AS625" s="180">
        <v>0</v>
      </c>
      <c r="AT625" s="181">
        <v>0</v>
      </c>
      <c r="AU625" s="181">
        <v>0</v>
      </c>
      <c r="AV625" s="181">
        <v>0</v>
      </c>
      <c r="AW625" s="23">
        <v>0</v>
      </c>
      <c r="AX625" s="23">
        <v>0</v>
      </c>
    </row>
    <row r="626" spans="1:255" s="62" customFormat="1">
      <c r="A626" s="70">
        <v>24133</v>
      </c>
      <c r="B626" s="165" t="s">
        <v>1109</v>
      </c>
      <c r="C626" s="177" t="s">
        <v>1110</v>
      </c>
      <c r="D626" s="178">
        <v>1500</v>
      </c>
      <c r="E626" s="178">
        <v>5</v>
      </c>
      <c r="F626" s="178">
        <v>0</v>
      </c>
      <c r="G626" s="178">
        <v>1</v>
      </c>
      <c r="H626" s="178">
        <v>1</v>
      </c>
      <c r="I626" s="178">
        <v>0</v>
      </c>
      <c r="J626" s="178">
        <v>100000</v>
      </c>
      <c r="K626" s="178">
        <v>0</v>
      </c>
      <c r="L626" s="178">
        <v>100000</v>
      </c>
      <c r="M626" s="179">
        <v>1</v>
      </c>
      <c r="N626" s="23">
        <v>1</v>
      </c>
      <c r="O626" s="179">
        <v>0</v>
      </c>
      <c r="P626" s="179">
        <v>0</v>
      </c>
      <c r="Q626" s="179">
        <v>0</v>
      </c>
      <c r="R626" s="179">
        <v>0</v>
      </c>
      <c r="S626" s="179">
        <v>0</v>
      </c>
      <c r="T626" s="179">
        <v>5</v>
      </c>
      <c r="U626" s="23">
        <v>5</v>
      </c>
      <c r="V626" s="23">
        <v>2</v>
      </c>
      <c r="W626" s="156">
        <v>1</v>
      </c>
      <c r="X626" s="180">
        <v>0</v>
      </c>
      <c r="Y626" s="156">
        <v>3</v>
      </c>
      <c r="Z626" s="165">
        <v>2150</v>
      </c>
      <c r="AA626" s="180">
        <v>0</v>
      </c>
      <c r="AB626" s="180">
        <v>0</v>
      </c>
      <c r="AC626" s="180">
        <v>0</v>
      </c>
      <c r="AD626" s="23">
        <v>0</v>
      </c>
      <c r="AE626" s="180" t="s">
        <v>69</v>
      </c>
      <c r="AF626" s="156" t="s">
        <v>1082</v>
      </c>
      <c r="AG626" s="180">
        <v>0</v>
      </c>
      <c r="AH626" s="70">
        <v>24133</v>
      </c>
      <c r="AI626" s="180">
        <v>0</v>
      </c>
      <c r="AJ626" s="180">
        <v>1</v>
      </c>
      <c r="AK626" s="156"/>
      <c r="AL626" s="70">
        <v>24133</v>
      </c>
      <c r="AM626" s="179">
        <v>0</v>
      </c>
      <c r="AN626" s="180">
        <v>0</v>
      </c>
      <c r="AO626" s="181">
        <v>0</v>
      </c>
      <c r="AP626" s="180">
        <v>0</v>
      </c>
      <c r="AQ626" s="181">
        <v>48000</v>
      </c>
      <c r="AR626" s="182" t="s">
        <v>205</v>
      </c>
      <c r="AS626" s="180">
        <v>0</v>
      </c>
      <c r="AT626" s="181">
        <v>0</v>
      </c>
      <c r="AU626" s="181">
        <v>0</v>
      </c>
      <c r="AV626" s="181">
        <v>0</v>
      </c>
      <c r="AW626" s="23">
        <v>0</v>
      </c>
      <c r="AX626" s="23">
        <v>0</v>
      </c>
    </row>
    <row r="627" spans="1:255" s="26" customFormat="1" ht="13.8">
      <c r="A627" s="70">
        <v>24134</v>
      </c>
      <c r="B627" s="138"/>
      <c r="C627" s="7" t="s">
        <v>1111</v>
      </c>
      <c r="D627" s="8">
        <v>503</v>
      </c>
      <c r="E627" s="8">
        <v>5</v>
      </c>
      <c r="F627" s="8">
        <v>0</v>
      </c>
      <c r="G627" s="8">
        <v>1</v>
      </c>
      <c r="H627" s="8">
        <v>1</v>
      </c>
      <c r="I627" s="8">
        <v>1</v>
      </c>
      <c r="J627" s="8">
        <v>100000</v>
      </c>
      <c r="K627" s="8">
        <v>0</v>
      </c>
      <c r="L627" s="8">
        <v>100000</v>
      </c>
      <c r="M627" s="8">
        <v>1</v>
      </c>
      <c r="N627" s="138">
        <v>1</v>
      </c>
      <c r="O627" s="138">
        <v>0</v>
      </c>
      <c r="P627" s="138">
        <v>0</v>
      </c>
      <c r="Q627" s="138">
        <v>0</v>
      </c>
      <c r="R627" s="138">
        <v>0</v>
      </c>
      <c r="S627" s="138">
        <v>0</v>
      </c>
      <c r="T627" s="138">
        <v>0</v>
      </c>
      <c r="U627" s="138">
        <v>5</v>
      </c>
      <c r="V627" s="21">
        <v>2</v>
      </c>
      <c r="W627" s="138">
        <v>1</v>
      </c>
      <c r="X627" s="138">
        <v>0</v>
      </c>
      <c r="Y627" s="138">
        <v>13</v>
      </c>
      <c r="Z627" s="21">
        <v>48</v>
      </c>
      <c r="AA627" s="138">
        <v>0</v>
      </c>
      <c r="AB627" s="138">
        <v>0</v>
      </c>
      <c r="AC627" s="138">
        <v>0</v>
      </c>
      <c r="AD627" s="138">
        <v>0</v>
      </c>
      <c r="AE627" s="138" t="s">
        <v>69</v>
      </c>
      <c r="AF627" s="138" t="s">
        <v>210</v>
      </c>
      <c r="AG627" s="8">
        <v>0</v>
      </c>
      <c r="AH627" s="70">
        <v>24134</v>
      </c>
      <c r="AI627" s="138">
        <v>0</v>
      </c>
      <c r="AJ627" s="138">
        <v>1</v>
      </c>
      <c r="AK627" s="138"/>
      <c r="AL627" s="70">
        <v>24134</v>
      </c>
      <c r="AM627" s="138">
        <v>0</v>
      </c>
      <c r="AN627" s="138">
        <v>1</v>
      </c>
      <c r="AO627" s="138">
        <v>1</v>
      </c>
      <c r="AP627" s="138">
        <v>0</v>
      </c>
      <c r="AQ627" s="156">
        <v>18000</v>
      </c>
      <c r="AR627" s="182" t="s">
        <v>205</v>
      </c>
      <c r="AS627" s="138">
        <v>2</v>
      </c>
      <c r="AT627" s="138">
        <v>1</v>
      </c>
      <c r="AU627" s="138">
        <v>0</v>
      </c>
      <c r="AV627" s="138">
        <v>0</v>
      </c>
      <c r="AW627" s="138">
        <v>0</v>
      </c>
      <c r="AX627" s="138">
        <v>1</v>
      </c>
    </row>
    <row r="628" spans="1:255" s="32" customFormat="1" ht="13.8">
      <c r="A628" s="70">
        <v>24135</v>
      </c>
      <c r="B628" s="83"/>
      <c r="C628" s="84" t="s">
        <v>1112</v>
      </c>
      <c r="D628" s="83">
        <v>501</v>
      </c>
      <c r="E628" s="83">
        <v>5</v>
      </c>
      <c r="F628" s="83">
        <v>0</v>
      </c>
      <c r="G628" s="83">
        <v>1</v>
      </c>
      <c r="H628" s="83">
        <v>1</v>
      </c>
      <c r="I628" s="83">
        <v>1</v>
      </c>
      <c r="J628" s="83">
        <v>100000</v>
      </c>
      <c r="K628" s="83">
        <v>0</v>
      </c>
      <c r="L628" s="83">
        <v>100000</v>
      </c>
      <c r="M628" s="83">
        <v>1</v>
      </c>
      <c r="N628" s="83">
        <v>1</v>
      </c>
      <c r="O628" s="83">
        <v>0</v>
      </c>
      <c r="P628" s="83">
        <v>0</v>
      </c>
      <c r="Q628" s="83">
        <v>0</v>
      </c>
      <c r="R628" s="83">
        <v>0</v>
      </c>
      <c r="S628" s="83">
        <v>0</v>
      </c>
      <c r="T628" s="83">
        <v>0</v>
      </c>
      <c r="U628" s="83">
        <v>5</v>
      </c>
      <c r="V628" s="85">
        <v>2</v>
      </c>
      <c r="W628" s="83">
        <v>1</v>
      </c>
      <c r="X628" s="83">
        <v>0</v>
      </c>
      <c r="Y628" s="83">
        <v>18</v>
      </c>
      <c r="Z628" s="83">
        <v>0</v>
      </c>
      <c r="AA628" s="83">
        <v>20</v>
      </c>
      <c r="AB628" s="83">
        <v>0</v>
      </c>
      <c r="AC628" s="83">
        <v>0</v>
      </c>
      <c r="AD628" s="83">
        <v>0</v>
      </c>
      <c r="AE628" s="86" t="s">
        <v>69</v>
      </c>
      <c r="AF628" s="86" t="s">
        <v>210</v>
      </c>
      <c r="AG628" s="83">
        <v>0</v>
      </c>
      <c r="AH628" s="70">
        <v>24135</v>
      </c>
      <c r="AI628" s="83">
        <v>0</v>
      </c>
      <c r="AJ628" s="83">
        <v>1</v>
      </c>
      <c r="AK628" s="83"/>
      <c r="AL628" s="70">
        <v>24135</v>
      </c>
      <c r="AM628" s="86">
        <v>0</v>
      </c>
      <c r="AN628" s="144">
        <v>1</v>
      </c>
      <c r="AO628" s="144">
        <v>1</v>
      </c>
      <c r="AP628" s="86">
        <v>0</v>
      </c>
      <c r="AQ628" s="86">
        <v>18000</v>
      </c>
      <c r="AR628" s="182" t="s">
        <v>205</v>
      </c>
      <c r="AS628" s="86">
        <v>4</v>
      </c>
      <c r="AT628" s="86">
        <v>1</v>
      </c>
      <c r="AU628" s="86">
        <v>0</v>
      </c>
      <c r="AV628" s="86">
        <v>0</v>
      </c>
      <c r="AW628" s="82">
        <v>0</v>
      </c>
      <c r="AX628" s="21">
        <v>1</v>
      </c>
      <c r="AY628" s="28"/>
      <c r="AZ628" s="29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  <c r="CS628" s="28"/>
      <c r="CT628" s="28"/>
      <c r="CU628" s="28"/>
      <c r="CV628" s="28"/>
      <c r="CW628" s="28"/>
      <c r="CX628" s="28"/>
      <c r="CY628" s="28"/>
      <c r="CZ628" s="28"/>
      <c r="DA628" s="28"/>
      <c r="DB628" s="28"/>
      <c r="DC628" s="28"/>
      <c r="DD628" s="28"/>
      <c r="DE628" s="28"/>
      <c r="DF628" s="28"/>
      <c r="DG628" s="28"/>
      <c r="DH628" s="28"/>
      <c r="DI628" s="28"/>
      <c r="DJ628" s="28"/>
      <c r="DK628" s="28"/>
      <c r="DL628" s="28"/>
      <c r="DM628" s="28"/>
      <c r="DN628" s="28"/>
      <c r="DO628" s="28"/>
      <c r="DP628" s="28"/>
      <c r="DQ628" s="28"/>
      <c r="DR628" s="28"/>
      <c r="DS628" s="28"/>
      <c r="DT628" s="28"/>
      <c r="DU628" s="28"/>
      <c r="DV628" s="28"/>
      <c r="DW628" s="28"/>
      <c r="DX628" s="28"/>
      <c r="DY628" s="28"/>
      <c r="DZ628" s="28"/>
      <c r="EA628" s="28"/>
      <c r="EB628" s="28"/>
      <c r="EC628" s="28"/>
      <c r="ED628" s="28"/>
      <c r="EE628" s="28"/>
      <c r="EF628" s="28"/>
      <c r="EG628" s="28"/>
      <c r="EH628" s="28"/>
      <c r="EI628" s="28"/>
      <c r="EJ628" s="28"/>
      <c r="EK628" s="28"/>
      <c r="EL628" s="28"/>
      <c r="EM628" s="28"/>
      <c r="EN628" s="28"/>
      <c r="EO628" s="28"/>
      <c r="EP628" s="28"/>
      <c r="EQ628" s="28"/>
      <c r="ER628" s="28"/>
      <c r="ES628" s="28"/>
      <c r="ET628" s="28"/>
      <c r="EU628" s="28"/>
      <c r="EV628" s="28"/>
      <c r="EW628" s="28"/>
      <c r="EX628" s="28"/>
      <c r="EY628" s="28"/>
      <c r="EZ628" s="28"/>
      <c r="FA628" s="28"/>
      <c r="FB628" s="28"/>
      <c r="FC628" s="28"/>
      <c r="FD628" s="28"/>
      <c r="FE628" s="28"/>
      <c r="FF628" s="28"/>
      <c r="FG628" s="28"/>
      <c r="FH628" s="28"/>
      <c r="FI628" s="28"/>
      <c r="FJ628" s="28"/>
      <c r="FK628" s="28"/>
      <c r="FL628" s="28"/>
      <c r="FM628" s="28"/>
      <c r="FN628" s="28"/>
      <c r="FO628" s="28"/>
      <c r="FP628" s="28"/>
      <c r="FQ628" s="28"/>
      <c r="FR628" s="28"/>
      <c r="FS628" s="28"/>
      <c r="FT628" s="28"/>
      <c r="FU628" s="28"/>
      <c r="FV628" s="28"/>
      <c r="FW628" s="28"/>
      <c r="FX628" s="28"/>
      <c r="FY628" s="28"/>
      <c r="FZ628" s="28"/>
      <c r="GA628" s="28"/>
      <c r="GB628" s="28"/>
      <c r="GC628" s="28"/>
      <c r="GD628" s="28"/>
      <c r="GE628" s="28"/>
      <c r="GF628" s="28"/>
      <c r="GG628" s="28"/>
      <c r="GH628" s="28"/>
      <c r="GI628" s="28"/>
      <c r="GJ628" s="28"/>
      <c r="GK628" s="28"/>
      <c r="GL628" s="28"/>
      <c r="GM628" s="28"/>
      <c r="GN628" s="28"/>
      <c r="GO628" s="28"/>
      <c r="GP628" s="28"/>
      <c r="GQ628" s="28"/>
      <c r="GR628" s="28"/>
      <c r="GS628" s="28"/>
      <c r="GT628" s="28"/>
      <c r="GU628" s="28"/>
      <c r="GV628" s="28"/>
      <c r="GW628" s="28"/>
      <c r="GX628" s="28"/>
      <c r="GY628" s="28"/>
      <c r="GZ628" s="28"/>
      <c r="HA628" s="28"/>
      <c r="HB628" s="28"/>
      <c r="HC628" s="28"/>
      <c r="HD628" s="28"/>
      <c r="HE628" s="28"/>
      <c r="HF628" s="28"/>
      <c r="HG628" s="28"/>
      <c r="HH628" s="28"/>
      <c r="HI628" s="28"/>
      <c r="HJ628" s="28"/>
      <c r="HK628" s="28"/>
      <c r="HL628" s="28"/>
      <c r="HM628" s="28"/>
      <c r="HN628" s="28"/>
      <c r="HO628" s="28"/>
      <c r="HP628" s="28"/>
      <c r="HQ628" s="28"/>
      <c r="HR628" s="28"/>
      <c r="HS628" s="28"/>
      <c r="HT628" s="28"/>
      <c r="HU628" s="28"/>
      <c r="HV628" s="28"/>
      <c r="HW628" s="28"/>
      <c r="HX628" s="28"/>
      <c r="HY628" s="28"/>
      <c r="HZ628" s="28"/>
      <c r="IA628" s="28"/>
      <c r="IB628" s="28"/>
      <c r="IC628" s="28"/>
      <c r="ID628" s="28"/>
      <c r="IE628" s="28"/>
      <c r="IF628" s="28"/>
      <c r="IG628" s="28"/>
      <c r="IH628" s="28"/>
      <c r="II628" s="28"/>
      <c r="IJ628" s="28"/>
      <c r="IK628" s="28"/>
      <c r="IL628" s="28"/>
      <c r="IM628" s="28"/>
      <c r="IN628" s="28"/>
      <c r="IO628" s="28"/>
      <c r="IP628" s="28"/>
      <c r="IQ628" s="28"/>
      <c r="IR628" s="28"/>
      <c r="IS628" s="28"/>
      <c r="IT628" s="28"/>
      <c r="IU628" s="28"/>
    </row>
    <row r="629" spans="1:255" s="57" customFormat="1" ht="13.8">
      <c r="A629" s="70">
        <v>24136</v>
      </c>
      <c r="B629" s="147"/>
      <c r="C629" s="148" t="s">
        <v>1113</v>
      </c>
      <c r="D629" s="147">
        <v>502</v>
      </c>
      <c r="E629" s="147">
        <v>5</v>
      </c>
      <c r="F629" s="147">
        <v>0</v>
      </c>
      <c r="G629" s="147">
        <v>1</v>
      </c>
      <c r="H629" s="147">
        <v>1</v>
      </c>
      <c r="I629" s="83">
        <v>1</v>
      </c>
      <c r="J629" s="147">
        <v>100000</v>
      </c>
      <c r="K629" s="147">
        <v>0</v>
      </c>
      <c r="L629" s="147">
        <v>100000</v>
      </c>
      <c r="M629" s="147">
        <v>1</v>
      </c>
      <c r="N629" s="147">
        <v>1</v>
      </c>
      <c r="O629" s="147">
        <v>0</v>
      </c>
      <c r="P629" s="147">
        <v>0</v>
      </c>
      <c r="Q629" s="147">
        <v>0</v>
      </c>
      <c r="R629" s="147">
        <v>0</v>
      </c>
      <c r="S629" s="147">
        <v>0</v>
      </c>
      <c r="T629" s="147">
        <v>0</v>
      </c>
      <c r="U629" s="147">
        <v>5</v>
      </c>
      <c r="V629" s="149">
        <v>2</v>
      </c>
      <c r="W629" s="147">
        <v>1</v>
      </c>
      <c r="X629" s="147">
        <v>0</v>
      </c>
      <c r="Y629" s="147">
        <v>18</v>
      </c>
      <c r="Z629" s="147">
        <v>1</v>
      </c>
      <c r="AA629" s="141">
        <v>20</v>
      </c>
      <c r="AB629" s="147">
        <v>0</v>
      </c>
      <c r="AC629" s="147">
        <v>0</v>
      </c>
      <c r="AD629" s="147">
        <v>0</v>
      </c>
      <c r="AE629" s="150" t="s">
        <v>69</v>
      </c>
      <c r="AF629" s="150" t="s">
        <v>210</v>
      </c>
      <c r="AG629" s="147">
        <v>0</v>
      </c>
      <c r="AH629" s="70">
        <v>24136</v>
      </c>
      <c r="AI629" s="147">
        <v>0</v>
      </c>
      <c r="AJ629" s="147">
        <v>1</v>
      </c>
      <c r="AK629" s="147"/>
      <c r="AL629" s="70">
        <v>24136</v>
      </c>
      <c r="AM629" s="150">
        <v>0</v>
      </c>
      <c r="AN629" s="144">
        <v>1</v>
      </c>
      <c r="AO629" s="144">
        <v>1</v>
      </c>
      <c r="AP629" s="150">
        <v>0</v>
      </c>
      <c r="AQ629" s="150">
        <v>18000</v>
      </c>
      <c r="AR629" s="182" t="s">
        <v>205</v>
      </c>
      <c r="AS629" s="150">
        <v>4</v>
      </c>
      <c r="AT629" s="150">
        <v>1</v>
      </c>
      <c r="AU629" s="150">
        <v>0</v>
      </c>
      <c r="AV629" s="150">
        <v>0</v>
      </c>
      <c r="AW629" s="146">
        <v>0</v>
      </c>
      <c r="AX629" s="21">
        <v>1</v>
      </c>
      <c r="AY629" s="55"/>
      <c r="AZ629" s="56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  <c r="DS629" s="55"/>
      <c r="DT629" s="55"/>
      <c r="DU629" s="55"/>
      <c r="DV629" s="55"/>
      <c r="DW629" s="55"/>
      <c r="DX629" s="55"/>
      <c r="DY629" s="55"/>
      <c r="DZ629" s="55"/>
      <c r="EA629" s="55"/>
      <c r="EB629" s="55"/>
      <c r="EC629" s="55"/>
      <c r="ED629" s="55"/>
      <c r="EE629" s="55"/>
      <c r="EF629" s="55"/>
      <c r="EG629" s="55"/>
      <c r="EH629" s="55"/>
      <c r="EI629" s="55"/>
      <c r="EJ629" s="55"/>
      <c r="EK629" s="55"/>
      <c r="EL629" s="55"/>
      <c r="EM629" s="55"/>
      <c r="EN629" s="55"/>
      <c r="EO629" s="55"/>
      <c r="EP629" s="55"/>
      <c r="EQ629" s="55"/>
      <c r="ER629" s="55"/>
      <c r="ES629" s="55"/>
      <c r="ET629" s="55"/>
      <c r="EU629" s="55"/>
      <c r="EV629" s="55"/>
      <c r="EW629" s="55"/>
      <c r="EX629" s="55"/>
      <c r="EY629" s="55"/>
      <c r="EZ629" s="55"/>
      <c r="FA629" s="55"/>
      <c r="FB629" s="55"/>
      <c r="FC629" s="55"/>
      <c r="FD629" s="55"/>
      <c r="FE629" s="55"/>
      <c r="FF629" s="55"/>
      <c r="FG629" s="55"/>
      <c r="FH629" s="55"/>
      <c r="FI629" s="55"/>
      <c r="FJ629" s="55"/>
      <c r="FK629" s="55"/>
      <c r="FL629" s="55"/>
      <c r="FM629" s="55"/>
      <c r="FN629" s="55"/>
      <c r="FO629" s="55"/>
      <c r="FP629" s="55"/>
      <c r="FQ629" s="55"/>
      <c r="FR629" s="55"/>
      <c r="FS629" s="55"/>
      <c r="FT629" s="55"/>
      <c r="FU629" s="55"/>
      <c r="FV629" s="55"/>
      <c r="FW629" s="55"/>
      <c r="FX629" s="55"/>
      <c r="FY629" s="55"/>
      <c r="FZ629" s="55"/>
      <c r="GA629" s="55"/>
      <c r="GB629" s="55"/>
      <c r="GC629" s="55"/>
      <c r="GD629" s="55"/>
      <c r="GE629" s="55"/>
      <c r="GF629" s="55"/>
      <c r="GG629" s="55"/>
      <c r="GH629" s="55"/>
      <c r="GI629" s="55"/>
      <c r="GJ629" s="55"/>
      <c r="GK629" s="55"/>
      <c r="GL629" s="55"/>
      <c r="GM629" s="55"/>
      <c r="GN629" s="55"/>
      <c r="GO629" s="55"/>
      <c r="GP629" s="55"/>
      <c r="GQ629" s="55"/>
      <c r="GR629" s="55"/>
      <c r="GS629" s="55"/>
      <c r="GT629" s="55"/>
      <c r="GU629" s="55"/>
      <c r="GV629" s="55"/>
      <c r="GW629" s="55"/>
      <c r="GX629" s="55"/>
      <c r="GY629" s="55"/>
      <c r="GZ629" s="55"/>
      <c r="HA629" s="55"/>
      <c r="HB629" s="55"/>
      <c r="HC629" s="55"/>
      <c r="HD629" s="55"/>
      <c r="HE629" s="55"/>
      <c r="HF629" s="55"/>
      <c r="HG629" s="55"/>
      <c r="HH629" s="55"/>
      <c r="HI629" s="55"/>
      <c r="HJ629" s="55"/>
      <c r="HK629" s="55"/>
      <c r="HL629" s="55"/>
      <c r="HM629" s="55"/>
      <c r="HN629" s="55"/>
      <c r="HO629" s="55"/>
      <c r="HP629" s="55"/>
      <c r="HQ629" s="55"/>
      <c r="HR629" s="55"/>
      <c r="HS629" s="55"/>
      <c r="HT629" s="55"/>
      <c r="HU629" s="55"/>
      <c r="HV629" s="55"/>
      <c r="HW629" s="55"/>
      <c r="HX629" s="55"/>
      <c r="HY629" s="55"/>
      <c r="HZ629" s="55"/>
      <c r="IA629" s="55"/>
      <c r="IB629" s="55"/>
      <c r="IC629" s="55"/>
      <c r="ID629" s="55"/>
      <c r="IE629" s="55"/>
      <c r="IF629" s="55"/>
      <c r="IG629" s="55"/>
      <c r="IH629" s="55"/>
      <c r="II629" s="55"/>
      <c r="IJ629" s="55"/>
      <c r="IK629" s="55"/>
      <c r="IL629" s="55"/>
      <c r="IM629" s="55"/>
      <c r="IN629" s="55"/>
      <c r="IO629" s="55"/>
      <c r="IP629" s="55"/>
      <c r="IQ629" s="55"/>
      <c r="IR629" s="55"/>
      <c r="IS629" s="55"/>
      <c r="IT629" s="55"/>
      <c r="IU629" s="55"/>
    </row>
    <row r="630" spans="1:255" s="37" customFormat="1">
      <c r="A630" s="70">
        <v>24137</v>
      </c>
      <c r="B630" s="35" t="s">
        <v>1114</v>
      </c>
      <c r="C630" s="94" t="s">
        <v>1114</v>
      </c>
      <c r="D630" s="35">
        <v>1500</v>
      </c>
      <c r="E630" s="35">
        <v>5</v>
      </c>
      <c r="F630" s="35">
        <v>1</v>
      </c>
      <c r="G630" s="35">
        <v>1</v>
      </c>
      <c r="H630" s="35">
        <v>1</v>
      </c>
      <c r="I630" s="35">
        <v>0</v>
      </c>
      <c r="J630" s="35">
        <v>1000</v>
      </c>
      <c r="K630" s="35">
        <v>0</v>
      </c>
      <c r="L630" s="35">
        <v>1000</v>
      </c>
      <c r="M630" s="35">
        <v>99</v>
      </c>
      <c r="N630" s="35">
        <v>1</v>
      </c>
      <c r="O630" s="35">
        <v>0</v>
      </c>
      <c r="P630" s="35">
        <v>0</v>
      </c>
      <c r="Q630" s="35">
        <v>0</v>
      </c>
      <c r="R630" s="35">
        <v>0</v>
      </c>
      <c r="S630" s="35">
        <v>0</v>
      </c>
      <c r="T630" s="35">
        <v>0</v>
      </c>
      <c r="U630" s="35">
        <v>5</v>
      </c>
      <c r="V630" s="36">
        <v>2</v>
      </c>
      <c r="W630" s="35">
        <v>1</v>
      </c>
      <c r="X630" s="35">
        <v>0</v>
      </c>
      <c r="Y630" s="35">
        <v>99</v>
      </c>
      <c r="Z630" s="35">
        <v>120</v>
      </c>
      <c r="AA630" s="35">
        <v>1</v>
      </c>
      <c r="AB630" s="35">
        <v>0</v>
      </c>
      <c r="AC630" s="35">
        <v>0</v>
      </c>
      <c r="AD630" s="35">
        <v>0</v>
      </c>
      <c r="AE630" s="36" t="s">
        <v>69</v>
      </c>
      <c r="AF630" s="36"/>
      <c r="AG630" s="35">
        <v>0</v>
      </c>
      <c r="AH630" s="34">
        <v>65534</v>
      </c>
      <c r="AI630" s="35">
        <v>0</v>
      </c>
      <c r="AJ630" s="35">
        <v>1</v>
      </c>
      <c r="AK630" s="35"/>
      <c r="AL630" s="36">
        <f>AH630</f>
        <v>65534</v>
      </c>
      <c r="AM630" s="36">
        <v>0</v>
      </c>
      <c r="AN630" s="36">
        <v>1</v>
      </c>
      <c r="AO630" s="36">
        <v>1</v>
      </c>
      <c r="AP630" s="36">
        <v>0</v>
      </c>
      <c r="AQ630" s="36">
        <v>0</v>
      </c>
      <c r="AR630" s="182" t="s">
        <v>205</v>
      </c>
      <c r="AS630" s="36">
        <v>0</v>
      </c>
      <c r="AT630" s="36">
        <v>0</v>
      </c>
      <c r="AU630" s="36">
        <v>0</v>
      </c>
      <c r="AV630" s="36">
        <v>0</v>
      </c>
      <c r="AW630" s="36">
        <v>0</v>
      </c>
      <c r="AX630" s="36">
        <v>1</v>
      </c>
    </row>
    <row r="631" spans="1:255" s="37" customFormat="1">
      <c r="A631" s="70">
        <v>24138</v>
      </c>
      <c r="B631" s="35" t="s">
        <v>1115</v>
      </c>
      <c r="C631" s="94" t="s">
        <v>1115</v>
      </c>
      <c r="D631" s="35">
        <v>1500</v>
      </c>
      <c r="E631" s="35">
        <v>5</v>
      </c>
      <c r="F631" s="35">
        <v>1</v>
      </c>
      <c r="G631" s="35">
        <v>1</v>
      </c>
      <c r="H631" s="35">
        <v>1</v>
      </c>
      <c r="I631" s="35">
        <v>0</v>
      </c>
      <c r="J631" s="35">
        <v>1000</v>
      </c>
      <c r="K631" s="35">
        <v>0</v>
      </c>
      <c r="L631" s="35">
        <v>1000</v>
      </c>
      <c r="M631" s="35">
        <v>99</v>
      </c>
      <c r="N631" s="35">
        <v>1</v>
      </c>
      <c r="O631" s="35">
        <v>0</v>
      </c>
      <c r="P631" s="35">
        <v>0</v>
      </c>
      <c r="Q631" s="35">
        <v>0</v>
      </c>
      <c r="R631" s="35">
        <v>0</v>
      </c>
      <c r="S631" s="35">
        <v>0</v>
      </c>
      <c r="T631" s="35">
        <v>0</v>
      </c>
      <c r="U631" s="35">
        <v>5</v>
      </c>
      <c r="V631" s="36">
        <v>2</v>
      </c>
      <c r="W631" s="35">
        <v>1</v>
      </c>
      <c r="X631" s="35">
        <v>0</v>
      </c>
      <c r="Y631" s="35">
        <v>99</v>
      </c>
      <c r="Z631" s="35">
        <v>250</v>
      </c>
      <c r="AA631" s="35">
        <v>1</v>
      </c>
      <c r="AB631" s="35">
        <v>0</v>
      </c>
      <c r="AC631" s="35">
        <v>0</v>
      </c>
      <c r="AD631" s="35">
        <v>0</v>
      </c>
      <c r="AE631" s="36" t="s">
        <v>69</v>
      </c>
      <c r="AF631" s="36"/>
      <c r="AG631" s="35">
        <v>0</v>
      </c>
      <c r="AH631" s="34">
        <v>65534</v>
      </c>
      <c r="AI631" s="35">
        <v>0</v>
      </c>
      <c r="AJ631" s="35">
        <v>1</v>
      </c>
      <c r="AK631" s="35"/>
      <c r="AL631" s="36">
        <f>AH631</f>
        <v>65534</v>
      </c>
      <c r="AM631" s="36">
        <v>0</v>
      </c>
      <c r="AN631" s="36">
        <v>1</v>
      </c>
      <c r="AO631" s="36">
        <v>1</v>
      </c>
      <c r="AP631" s="36">
        <v>0</v>
      </c>
      <c r="AQ631" s="36">
        <v>0</v>
      </c>
      <c r="AR631" s="182" t="s">
        <v>205</v>
      </c>
      <c r="AS631" s="36">
        <v>0</v>
      </c>
      <c r="AT631" s="36">
        <v>0</v>
      </c>
      <c r="AU631" s="36">
        <v>0</v>
      </c>
      <c r="AV631" s="36">
        <v>0</v>
      </c>
      <c r="AW631" s="36">
        <v>0</v>
      </c>
      <c r="AX631" s="36">
        <v>1</v>
      </c>
    </row>
    <row r="632" spans="1:255" s="37" customFormat="1">
      <c r="A632" s="70">
        <v>24139</v>
      </c>
      <c r="B632" s="35" t="s">
        <v>1116</v>
      </c>
      <c r="C632" s="94" t="s">
        <v>1116</v>
      </c>
      <c r="D632" s="35">
        <v>1500</v>
      </c>
      <c r="E632" s="35">
        <v>5</v>
      </c>
      <c r="F632" s="35">
        <v>1</v>
      </c>
      <c r="G632" s="35">
        <v>1</v>
      </c>
      <c r="H632" s="35">
        <v>1</v>
      </c>
      <c r="I632" s="35">
        <v>0</v>
      </c>
      <c r="J632" s="35">
        <v>1000</v>
      </c>
      <c r="K632" s="35">
        <v>0</v>
      </c>
      <c r="L632" s="35">
        <v>1000</v>
      </c>
      <c r="M632" s="35">
        <v>99</v>
      </c>
      <c r="N632" s="35">
        <v>1</v>
      </c>
      <c r="O632" s="35">
        <v>0</v>
      </c>
      <c r="P632" s="35">
        <v>0</v>
      </c>
      <c r="Q632" s="35">
        <v>0</v>
      </c>
      <c r="R632" s="35">
        <v>0</v>
      </c>
      <c r="S632" s="35">
        <v>0</v>
      </c>
      <c r="T632" s="35">
        <v>0</v>
      </c>
      <c r="U632" s="35">
        <v>5</v>
      </c>
      <c r="V632" s="36">
        <v>2</v>
      </c>
      <c r="W632" s="35">
        <v>1</v>
      </c>
      <c r="X632" s="35">
        <v>0</v>
      </c>
      <c r="Y632" s="35">
        <v>99</v>
      </c>
      <c r="Z632" s="35">
        <v>500</v>
      </c>
      <c r="AA632" s="35">
        <v>1</v>
      </c>
      <c r="AB632" s="35">
        <v>0</v>
      </c>
      <c r="AC632" s="35">
        <v>0</v>
      </c>
      <c r="AD632" s="35">
        <v>0</v>
      </c>
      <c r="AE632" s="36" t="s">
        <v>69</v>
      </c>
      <c r="AF632" s="36"/>
      <c r="AG632" s="35">
        <v>0</v>
      </c>
      <c r="AH632" s="34">
        <v>65534</v>
      </c>
      <c r="AI632" s="35">
        <v>0</v>
      </c>
      <c r="AJ632" s="35">
        <v>1</v>
      </c>
      <c r="AK632" s="35"/>
      <c r="AL632" s="36">
        <f>AH632</f>
        <v>65534</v>
      </c>
      <c r="AM632" s="36">
        <v>0</v>
      </c>
      <c r="AN632" s="36">
        <v>1</v>
      </c>
      <c r="AO632" s="36">
        <v>1</v>
      </c>
      <c r="AP632" s="36">
        <v>0</v>
      </c>
      <c r="AQ632" s="36">
        <v>0</v>
      </c>
      <c r="AR632" s="182" t="s">
        <v>205</v>
      </c>
      <c r="AS632" s="36">
        <v>0</v>
      </c>
      <c r="AT632" s="36">
        <v>0</v>
      </c>
      <c r="AU632" s="36">
        <v>0</v>
      </c>
      <c r="AV632" s="36">
        <v>0</v>
      </c>
      <c r="AW632" s="36">
        <v>0</v>
      </c>
      <c r="AX632" s="36">
        <v>1</v>
      </c>
    </row>
    <row r="633" spans="1:255" s="32" customFormat="1" ht="13.8">
      <c r="A633" s="70">
        <v>24140</v>
      </c>
      <c r="B633" s="83"/>
      <c r="C633" s="84" t="s">
        <v>1117</v>
      </c>
      <c r="D633" s="83">
        <v>501</v>
      </c>
      <c r="E633" s="83">
        <v>5</v>
      </c>
      <c r="F633" s="83">
        <v>0</v>
      </c>
      <c r="G633" s="83">
        <v>1</v>
      </c>
      <c r="H633" s="83">
        <v>1</v>
      </c>
      <c r="I633" s="83">
        <v>1</v>
      </c>
      <c r="J633" s="83">
        <v>100000</v>
      </c>
      <c r="K633" s="83">
        <v>0</v>
      </c>
      <c r="L633" s="83">
        <v>100000</v>
      </c>
      <c r="M633" s="83">
        <v>1</v>
      </c>
      <c r="N633" s="83">
        <v>1</v>
      </c>
      <c r="O633" s="83">
        <v>0</v>
      </c>
      <c r="P633" s="83">
        <v>0</v>
      </c>
      <c r="Q633" s="83">
        <v>0</v>
      </c>
      <c r="R633" s="83">
        <v>0</v>
      </c>
      <c r="S633" s="83">
        <v>0</v>
      </c>
      <c r="T633" s="83">
        <v>0</v>
      </c>
      <c r="U633" s="83">
        <v>5</v>
      </c>
      <c r="V633" s="85">
        <v>2</v>
      </c>
      <c r="W633" s="83">
        <v>1</v>
      </c>
      <c r="X633" s="83">
        <v>0</v>
      </c>
      <c r="Y633" s="83">
        <v>18</v>
      </c>
      <c r="Z633" s="83">
        <v>0</v>
      </c>
      <c r="AA633" s="83">
        <v>21</v>
      </c>
      <c r="AB633" s="83">
        <v>0</v>
      </c>
      <c r="AC633" s="83">
        <v>0</v>
      </c>
      <c r="AD633" s="83">
        <v>0</v>
      </c>
      <c r="AE633" s="86" t="s">
        <v>69</v>
      </c>
      <c r="AF633" s="86" t="s">
        <v>210</v>
      </c>
      <c r="AG633" s="83">
        <v>0</v>
      </c>
      <c r="AH633" s="70">
        <v>24140</v>
      </c>
      <c r="AI633" s="83">
        <v>0</v>
      </c>
      <c r="AJ633" s="83">
        <v>1</v>
      </c>
      <c r="AK633" s="83"/>
      <c r="AL633" s="70">
        <v>24140</v>
      </c>
      <c r="AM633" s="86">
        <v>0</v>
      </c>
      <c r="AN633" s="144">
        <v>1</v>
      </c>
      <c r="AO633" s="144">
        <v>1</v>
      </c>
      <c r="AP633" s="86">
        <v>0</v>
      </c>
      <c r="AQ633" s="86">
        <v>18000</v>
      </c>
      <c r="AR633" s="182" t="s">
        <v>205</v>
      </c>
      <c r="AS633" s="86">
        <v>4</v>
      </c>
      <c r="AT633" s="86">
        <v>1</v>
      </c>
      <c r="AU633" s="86">
        <v>0</v>
      </c>
      <c r="AV633" s="86">
        <v>0</v>
      </c>
      <c r="AW633" s="82">
        <v>0</v>
      </c>
      <c r="AX633" s="21">
        <v>1</v>
      </c>
      <c r="AY633" s="28"/>
      <c r="AZ633" s="29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  <c r="CS633" s="28"/>
      <c r="CT633" s="28"/>
      <c r="CU633" s="28"/>
      <c r="CV633" s="28"/>
      <c r="CW633" s="28"/>
      <c r="CX633" s="28"/>
      <c r="CY633" s="28"/>
      <c r="CZ633" s="28"/>
      <c r="DA633" s="28"/>
      <c r="DB633" s="28"/>
      <c r="DC633" s="28"/>
      <c r="DD633" s="28"/>
      <c r="DE633" s="28"/>
      <c r="DF633" s="28"/>
      <c r="DG633" s="28"/>
      <c r="DH633" s="28"/>
      <c r="DI633" s="28"/>
      <c r="DJ633" s="28"/>
      <c r="DK633" s="28"/>
      <c r="DL633" s="28"/>
      <c r="DM633" s="28"/>
      <c r="DN633" s="28"/>
      <c r="DO633" s="28"/>
      <c r="DP633" s="28"/>
      <c r="DQ633" s="28"/>
      <c r="DR633" s="28"/>
      <c r="DS633" s="28"/>
      <c r="DT633" s="28"/>
      <c r="DU633" s="28"/>
      <c r="DV633" s="28"/>
      <c r="DW633" s="28"/>
      <c r="DX633" s="28"/>
      <c r="DY633" s="28"/>
      <c r="DZ633" s="28"/>
      <c r="EA633" s="28"/>
      <c r="EB633" s="28"/>
      <c r="EC633" s="28"/>
      <c r="ED633" s="28"/>
      <c r="EE633" s="28"/>
      <c r="EF633" s="28"/>
      <c r="EG633" s="28"/>
      <c r="EH633" s="28"/>
      <c r="EI633" s="28"/>
      <c r="EJ633" s="28"/>
      <c r="EK633" s="28"/>
      <c r="EL633" s="28"/>
      <c r="EM633" s="28"/>
      <c r="EN633" s="28"/>
      <c r="EO633" s="28"/>
      <c r="EP633" s="28"/>
      <c r="EQ633" s="28"/>
      <c r="ER633" s="28"/>
      <c r="ES633" s="28"/>
      <c r="ET633" s="28"/>
      <c r="EU633" s="28"/>
      <c r="EV633" s="28"/>
      <c r="EW633" s="28"/>
      <c r="EX633" s="28"/>
      <c r="EY633" s="28"/>
      <c r="EZ633" s="28"/>
      <c r="FA633" s="28"/>
      <c r="FB633" s="28"/>
      <c r="FC633" s="28"/>
      <c r="FD633" s="28"/>
      <c r="FE633" s="28"/>
      <c r="FF633" s="28"/>
      <c r="FG633" s="28"/>
      <c r="FH633" s="28"/>
      <c r="FI633" s="28"/>
      <c r="FJ633" s="28"/>
      <c r="FK633" s="28"/>
      <c r="FL633" s="28"/>
      <c r="FM633" s="28"/>
      <c r="FN633" s="28"/>
      <c r="FO633" s="28"/>
      <c r="FP633" s="28"/>
      <c r="FQ633" s="28"/>
      <c r="FR633" s="28"/>
      <c r="FS633" s="28"/>
      <c r="FT633" s="28"/>
      <c r="FU633" s="28"/>
      <c r="FV633" s="28"/>
      <c r="FW633" s="28"/>
      <c r="FX633" s="28"/>
      <c r="FY633" s="28"/>
      <c r="FZ633" s="28"/>
      <c r="GA633" s="28"/>
      <c r="GB633" s="28"/>
      <c r="GC633" s="28"/>
      <c r="GD633" s="28"/>
      <c r="GE633" s="28"/>
      <c r="GF633" s="28"/>
      <c r="GG633" s="28"/>
      <c r="GH633" s="28"/>
      <c r="GI633" s="28"/>
      <c r="GJ633" s="28"/>
      <c r="GK633" s="28"/>
      <c r="GL633" s="28"/>
      <c r="GM633" s="28"/>
      <c r="GN633" s="28"/>
      <c r="GO633" s="28"/>
      <c r="GP633" s="28"/>
      <c r="GQ633" s="28"/>
      <c r="GR633" s="28"/>
      <c r="GS633" s="28"/>
      <c r="GT633" s="28"/>
      <c r="GU633" s="28"/>
      <c r="GV633" s="28"/>
      <c r="GW633" s="28"/>
      <c r="GX633" s="28"/>
      <c r="GY633" s="28"/>
      <c r="GZ633" s="28"/>
      <c r="HA633" s="28"/>
      <c r="HB633" s="28"/>
      <c r="HC633" s="28"/>
      <c r="HD633" s="28"/>
      <c r="HE633" s="28"/>
      <c r="HF633" s="28"/>
      <c r="HG633" s="28"/>
      <c r="HH633" s="28"/>
      <c r="HI633" s="28"/>
      <c r="HJ633" s="28"/>
      <c r="HK633" s="28"/>
      <c r="HL633" s="28"/>
      <c r="HM633" s="28"/>
      <c r="HN633" s="28"/>
      <c r="HO633" s="28"/>
      <c r="HP633" s="28"/>
      <c r="HQ633" s="28"/>
      <c r="HR633" s="28"/>
      <c r="HS633" s="28"/>
      <c r="HT633" s="28"/>
      <c r="HU633" s="28"/>
      <c r="HV633" s="28"/>
      <c r="HW633" s="28"/>
      <c r="HX633" s="28"/>
      <c r="HY633" s="28"/>
      <c r="HZ633" s="28"/>
      <c r="IA633" s="28"/>
      <c r="IB633" s="28"/>
      <c r="IC633" s="28"/>
      <c r="ID633" s="28"/>
      <c r="IE633" s="28"/>
      <c r="IF633" s="28"/>
      <c r="IG633" s="28"/>
      <c r="IH633" s="28"/>
      <c r="II633" s="28"/>
      <c r="IJ633" s="28"/>
      <c r="IK633" s="28"/>
      <c r="IL633" s="28"/>
      <c r="IM633" s="28"/>
      <c r="IN633" s="28"/>
      <c r="IO633" s="28"/>
      <c r="IP633" s="28"/>
      <c r="IQ633" s="28"/>
      <c r="IR633" s="28"/>
      <c r="IS633" s="28"/>
      <c r="IT633" s="28"/>
      <c r="IU633" s="28"/>
    </row>
    <row r="634" spans="1:255" s="57" customFormat="1" ht="13.8">
      <c r="A634" s="70">
        <v>24141</v>
      </c>
      <c r="B634" s="147"/>
      <c r="C634" s="148" t="s">
        <v>1118</v>
      </c>
      <c r="D634" s="147">
        <v>502</v>
      </c>
      <c r="E634" s="147">
        <v>5</v>
      </c>
      <c r="F634" s="147">
        <v>0</v>
      </c>
      <c r="G634" s="147">
        <v>1</v>
      </c>
      <c r="H634" s="147">
        <v>1</v>
      </c>
      <c r="I634" s="83">
        <v>1</v>
      </c>
      <c r="J634" s="147">
        <v>100000</v>
      </c>
      <c r="K634" s="147">
        <v>0</v>
      </c>
      <c r="L634" s="147">
        <v>100000</v>
      </c>
      <c r="M634" s="147">
        <v>1</v>
      </c>
      <c r="N634" s="147">
        <v>1</v>
      </c>
      <c r="O634" s="147">
        <v>0</v>
      </c>
      <c r="P634" s="147">
        <v>0</v>
      </c>
      <c r="Q634" s="147">
        <v>0</v>
      </c>
      <c r="R634" s="147">
        <v>0</v>
      </c>
      <c r="S634" s="147">
        <v>0</v>
      </c>
      <c r="T634" s="147">
        <v>0</v>
      </c>
      <c r="U634" s="147">
        <v>5</v>
      </c>
      <c r="V634" s="149">
        <v>2</v>
      </c>
      <c r="W634" s="147">
        <v>1</v>
      </c>
      <c r="X634" s="147">
        <v>0</v>
      </c>
      <c r="Y634" s="147">
        <v>18</v>
      </c>
      <c r="Z634" s="147">
        <v>1</v>
      </c>
      <c r="AA634" s="141">
        <v>21</v>
      </c>
      <c r="AB634" s="147">
        <v>0</v>
      </c>
      <c r="AC634" s="147">
        <v>0</v>
      </c>
      <c r="AD634" s="147">
        <v>0</v>
      </c>
      <c r="AE634" s="150" t="s">
        <v>69</v>
      </c>
      <c r="AF634" s="150" t="s">
        <v>210</v>
      </c>
      <c r="AG634" s="147">
        <v>0</v>
      </c>
      <c r="AH634" s="70">
        <v>24141</v>
      </c>
      <c r="AI634" s="147">
        <v>0</v>
      </c>
      <c r="AJ634" s="147">
        <v>1</v>
      </c>
      <c r="AK634" s="147"/>
      <c r="AL634" s="70">
        <v>24141</v>
      </c>
      <c r="AM634" s="150">
        <v>0</v>
      </c>
      <c r="AN634" s="144">
        <v>1</v>
      </c>
      <c r="AO634" s="144">
        <v>1</v>
      </c>
      <c r="AP634" s="150">
        <v>0</v>
      </c>
      <c r="AQ634" s="150">
        <v>18000</v>
      </c>
      <c r="AR634" s="182" t="s">
        <v>205</v>
      </c>
      <c r="AS634" s="150">
        <v>4</v>
      </c>
      <c r="AT634" s="150">
        <v>1</v>
      </c>
      <c r="AU634" s="150">
        <v>0</v>
      </c>
      <c r="AV634" s="150">
        <v>0</v>
      </c>
      <c r="AW634" s="146">
        <v>0</v>
      </c>
      <c r="AX634" s="21">
        <v>1</v>
      </c>
      <c r="AY634" s="55"/>
      <c r="AZ634" s="56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  <c r="DS634" s="55"/>
      <c r="DT634" s="55"/>
      <c r="DU634" s="55"/>
      <c r="DV634" s="55"/>
      <c r="DW634" s="55"/>
      <c r="DX634" s="55"/>
      <c r="DY634" s="55"/>
      <c r="DZ634" s="55"/>
      <c r="EA634" s="55"/>
      <c r="EB634" s="55"/>
      <c r="EC634" s="55"/>
      <c r="ED634" s="55"/>
      <c r="EE634" s="55"/>
      <c r="EF634" s="55"/>
      <c r="EG634" s="55"/>
      <c r="EH634" s="55"/>
      <c r="EI634" s="55"/>
      <c r="EJ634" s="55"/>
      <c r="EK634" s="55"/>
      <c r="EL634" s="55"/>
      <c r="EM634" s="55"/>
      <c r="EN634" s="55"/>
      <c r="EO634" s="55"/>
      <c r="EP634" s="55"/>
      <c r="EQ634" s="55"/>
      <c r="ER634" s="55"/>
      <c r="ES634" s="55"/>
      <c r="ET634" s="55"/>
      <c r="EU634" s="55"/>
      <c r="EV634" s="55"/>
      <c r="EW634" s="55"/>
      <c r="EX634" s="55"/>
      <c r="EY634" s="55"/>
      <c r="EZ634" s="55"/>
      <c r="FA634" s="55"/>
      <c r="FB634" s="55"/>
      <c r="FC634" s="55"/>
      <c r="FD634" s="55"/>
      <c r="FE634" s="55"/>
      <c r="FF634" s="55"/>
      <c r="FG634" s="55"/>
      <c r="FH634" s="55"/>
      <c r="FI634" s="55"/>
      <c r="FJ634" s="55"/>
      <c r="FK634" s="55"/>
      <c r="FL634" s="55"/>
      <c r="FM634" s="55"/>
      <c r="FN634" s="55"/>
      <c r="FO634" s="55"/>
      <c r="FP634" s="55"/>
      <c r="FQ634" s="55"/>
      <c r="FR634" s="55"/>
      <c r="FS634" s="55"/>
      <c r="FT634" s="55"/>
      <c r="FU634" s="55"/>
      <c r="FV634" s="55"/>
      <c r="FW634" s="55"/>
      <c r="FX634" s="55"/>
      <c r="FY634" s="55"/>
      <c r="FZ634" s="55"/>
      <c r="GA634" s="55"/>
      <c r="GB634" s="55"/>
      <c r="GC634" s="55"/>
      <c r="GD634" s="55"/>
      <c r="GE634" s="55"/>
      <c r="GF634" s="55"/>
      <c r="GG634" s="55"/>
      <c r="GH634" s="55"/>
      <c r="GI634" s="55"/>
      <c r="GJ634" s="55"/>
      <c r="GK634" s="55"/>
      <c r="GL634" s="55"/>
      <c r="GM634" s="55"/>
      <c r="GN634" s="55"/>
      <c r="GO634" s="55"/>
      <c r="GP634" s="55"/>
      <c r="GQ634" s="55"/>
      <c r="GR634" s="55"/>
      <c r="GS634" s="55"/>
      <c r="GT634" s="55"/>
      <c r="GU634" s="55"/>
      <c r="GV634" s="55"/>
      <c r="GW634" s="55"/>
      <c r="GX634" s="55"/>
      <c r="GY634" s="55"/>
      <c r="GZ634" s="55"/>
      <c r="HA634" s="55"/>
      <c r="HB634" s="55"/>
      <c r="HC634" s="55"/>
      <c r="HD634" s="55"/>
      <c r="HE634" s="55"/>
      <c r="HF634" s="55"/>
      <c r="HG634" s="55"/>
      <c r="HH634" s="55"/>
      <c r="HI634" s="55"/>
      <c r="HJ634" s="55"/>
      <c r="HK634" s="55"/>
      <c r="HL634" s="55"/>
      <c r="HM634" s="55"/>
      <c r="HN634" s="55"/>
      <c r="HO634" s="55"/>
      <c r="HP634" s="55"/>
      <c r="HQ634" s="55"/>
      <c r="HR634" s="55"/>
      <c r="HS634" s="55"/>
      <c r="HT634" s="55"/>
      <c r="HU634" s="55"/>
      <c r="HV634" s="55"/>
      <c r="HW634" s="55"/>
      <c r="HX634" s="55"/>
      <c r="HY634" s="55"/>
      <c r="HZ634" s="55"/>
      <c r="IA634" s="55"/>
      <c r="IB634" s="55"/>
      <c r="IC634" s="55"/>
      <c r="ID634" s="55"/>
      <c r="IE634" s="55"/>
      <c r="IF634" s="55"/>
      <c r="IG634" s="55"/>
      <c r="IH634" s="55"/>
      <c r="II634" s="55"/>
      <c r="IJ634" s="55"/>
      <c r="IK634" s="55"/>
      <c r="IL634" s="55"/>
      <c r="IM634" s="55"/>
      <c r="IN634" s="55"/>
      <c r="IO634" s="55"/>
      <c r="IP634" s="55"/>
      <c r="IQ634" s="55"/>
      <c r="IR634" s="55"/>
      <c r="IS634" s="55"/>
      <c r="IT634" s="55"/>
      <c r="IU634" s="55"/>
    </row>
    <row r="635" spans="1:255" s="32" customFormat="1" ht="13.8">
      <c r="A635" s="70">
        <v>24142</v>
      </c>
      <c r="B635" s="83"/>
      <c r="C635" s="84" t="s">
        <v>1119</v>
      </c>
      <c r="D635" s="83">
        <v>501</v>
      </c>
      <c r="E635" s="83">
        <v>5</v>
      </c>
      <c r="F635" s="83">
        <v>0</v>
      </c>
      <c r="G635" s="83">
        <v>1</v>
      </c>
      <c r="H635" s="83">
        <v>1</v>
      </c>
      <c r="I635" s="83">
        <v>1</v>
      </c>
      <c r="J635" s="83">
        <v>100000</v>
      </c>
      <c r="K635" s="83">
        <v>0</v>
      </c>
      <c r="L635" s="83">
        <v>100000</v>
      </c>
      <c r="M635" s="83">
        <v>1</v>
      </c>
      <c r="N635" s="83">
        <v>1</v>
      </c>
      <c r="O635" s="83">
        <v>0</v>
      </c>
      <c r="P635" s="83">
        <v>0</v>
      </c>
      <c r="Q635" s="83">
        <v>0</v>
      </c>
      <c r="R635" s="83">
        <v>0</v>
      </c>
      <c r="S635" s="83">
        <v>0</v>
      </c>
      <c r="T635" s="83">
        <v>0</v>
      </c>
      <c r="U635" s="83">
        <v>5</v>
      </c>
      <c r="V635" s="85">
        <v>2</v>
      </c>
      <c r="W635" s="83">
        <v>1</v>
      </c>
      <c r="X635" s="83">
        <v>0</v>
      </c>
      <c r="Y635" s="83">
        <v>18</v>
      </c>
      <c r="Z635" s="83">
        <v>0</v>
      </c>
      <c r="AA635" s="83">
        <v>22</v>
      </c>
      <c r="AB635" s="83">
        <v>0</v>
      </c>
      <c r="AC635" s="83">
        <v>0</v>
      </c>
      <c r="AD635" s="83">
        <v>0</v>
      </c>
      <c r="AE635" s="86" t="s">
        <v>69</v>
      </c>
      <c r="AF635" s="86" t="s">
        <v>210</v>
      </c>
      <c r="AG635" s="83">
        <v>0</v>
      </c>
      <c r="AH635" s="70">
        <v>24142</v>
      </c>
      <c r="AI635" s="83">
        <v>0</v>
      </c>
      <c r="AJ635" s="83">
        <v>1</v>
      </c>
      <c r="AK635" s="83"/>
      <c r="AL635" s="70">
        <v>24142</v>
      </c>
      <c r="AM635" s="86">
        <v>0</v>
      </c>
      <c r="AN635" s="144">
        <v>1</v>
      </c>
      <c r="AO635" s="144">
        <v>1</v>
      </c>
      <c r="AP635" s="86">
        <v>0</v>
      </c>
      <c r="AQ635" s="86">
        <v>18000</v>
      </c>
      <c r="AR635" s="182" t="s">
        <v>205</v>
      </c>
      <c r="AS635" s="86">
        <v>4</v>
      </c>
      <c r="AT635" s="86">
        <v>1</v>
      </c>
      <c r="AU635" s="86">
        <v>0</v>
      </c>
      <c r="AV635" s="86">
        <v>0</v>
      </c>
      <c r="AW635" s="82">
        <v>0</v>
      </c>
      <c r="AX635" s="21">
        <v>1</v>
      </c>
      <c r="AY635" s="28"/>
      <c r="AZ635" s="29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  <c r="CS635" s="28"/>
      <c r="CT635" s="28"/>
      <c r="CU635" s="28"/>
      <c r="CV635" s="28"/>
      <c r="CW635" s="28"/>
      <c r="CX635" s="28"/>
      <c r="CY635" s="28"/>
      <c r="CZ635" s="28"/>
      <c r="DA635" s="28"/>
      <c r="DB635" s="28"/>
      <c r="DC635" s="28"/>
      <c r="DD635" s="28"/>
      <c r="DE635" s="28"/>
      <c r="DF635" s="28"/>
      <c r="DG635" s="28"/>
      <c r="DH635" s="28"/>
      <c r="DI635" s="28"/>
      <c r="DJ635" s="28"/>
      <c r="DK635" s="28"/>
      <c r="DL635" s="28"/>
      <c r="DM635" s="28"/>
      <c r="DN635" s="28"/>
      <c r="DO635" s="28"/>
      <c r="DP635" s="28"/>
      <c r="DQ635" s="28"/>
      <c r="DR635" s="28"/>
      <c r="DS635" s="28"/>
      <c r="DT635" s="28"/>
      <c r="DU635" s="28"/>
      <c r="DV635" s="28"/>
      <c r="DW635" s="28"/>
      <c r="DX635" s="28"/>
      <c r="DY635" s="28"/>
      <c r="DZ635" s="28"/>
      <c r="EA635" s="28"/>
      <c r="EB635" s="28"/>
      <c r="EC635" s="28"/>
      <c r="ED635" s="28"/>
      <c r="EE635" s="28"/>
      <c r="EF635" s="28"/>
      <c r="EG635" s="28"/>
      <c r="EH635" s="28"/>
      <c r="EI635" s="28"/>
      <c r="EJ635" s="28"/>
      <c r="EK635" s="28"/>
      <c r="EL635" s="28"/>
      <c r="EM635" s="28"/>
      <c r="EN635" s="28"/>
      <c r="EO635" s="28"/>
      <c r="EP635" s="28"/>
      <c r="EQ635" s="28"/>
      <c r="ER635" s="28"/>
      <c r="ES635" s="28"/>
      <c r="ET635" s="28"/>
      <c r="EU635" s="28"/>
      <c r="EV635" s="28"/>
      <c r="EW635" s="28"/>
      <c r="EX635" s="28"/>
      <c r="EY635" s="28"/>
      <c r="EZ635" s="28"/>
      <c r="FA635" s="28"/>
      <c r="FB635" s="28"/>
      <c r="FC635" s="28"/>
      <c r="FD635" s="28"/>
      <c r="FE635" s="28"/>
      <c r="FF635" s="28"/>
      <c r="FG635" s="28"/>
      <c r="FH635" s="28"/>
      <c r="FI635" s="28"/>
      <c r="FJ635" s="28"/>
      <c r="FK635" s="28"/>
      <c r="FL635" s="28"/>
      <c r="FM635" s="28"/>
      <c r="FN635" s="28"/>
      <c r="FO635" s="28"/>
      <c r="FP635" s="28"/>
      <c r="FQ635" s="28"/>
      <c r="FR635" s="28"/>
      <c r="FS635" s="28"/>
      <c r="FT635" s="28"/>
      <c r="FU635" s="28"/>
      <c r="FV635" s="28"/>
      <c r="FW635" s="28"/>
      <c r="FX635" s="28"/>
      <c r="FY635" s="28"/>
      <c r="FZ635" s="28"/>
      <c r="GA635" s="28"/>
      <c r="GB635" s="28"/>
      <c r="GC635" s="28"/>
      <c r="GD635" s="28"/>
      <c r="GE635" s="28"/>
      <c r="GF635" s="28"/>
      <c r="GG635" s="28"/>
      <c r="GH635" s="28"/>
      <c r="GI635" s="28"/>
      <c r="GJ635" s="28"/>
      <c r="GK635" s="28"/>
      <c r="GL635" s="28"/>
      <c r="GM635" s="28"/>
      <c r="GN635" s="28"/>
      <c r="GO635" s="28"/>
      <c r="GP635" s="28"/>
      <c r="GQ635" s="28"/>
      <c r="GR635" s="28"/>
      <c r="GS635" s="28"/>
      <c r="GT635" s="28"/>
      <c r="GU635" s="28"/>
      <c r="GV635" s="28"/>
      <c r="GW635" s="28"/>
      <c r="GX635" s="28"/>
      <c r="GY635" s="28"/>
      <c r="GZ635" s="28"/>
      <c r="HA635" s="28"/>
      <c r="HB635" s="28"/>
      <c r="HC635" s="28"/>
      <c r="HD635" s="28"/>
      <c r="HE635" s="28"/>
      <c r="HF635" s="28"/>
      <c r="HG635" s="28"/>
      <c r="HH635" s="28"/>
      <c r="HI635" s="28"/>
      <c r="HJ635" s="28"/>
      <c r="HK635" s="28"/>
      <c r="HL635" s="28"/>
      <c r="HM635" s="28"/>
      <c r="HN635" s="28"/>
      <c r="HO635" s="28"/>
      <c r="HP635" s="28"/>
      <c r="HQ635" s="28"/>
      <c r="HR635" s="28"/>
      <c r="HS635" s="28"/>
      <c r="HT635" s="28"/>
      <c r="HU635" s="28"/>
      <c r="HV635" s="28"/>
      <c r="HW635" s="28"/>
      <c r="HX635" s="28"/>
      <c r="HY635" s="28"/>
      <c r="HZ635" s="28"/>
      <c r="IA635" s="28"/>
      <c r="IB635" s="28"/>
      <c r="IC635" s="28"/>
      <c r="ID635" s="28"/>
      <c r="IE635" s="28"/>
      <c r="IF635" s="28"/>
      <c r="IG635" s="28"/>
      <c r="IH635" s="28"/>
      <c r="II635" s="28"/>
      <c r="IJ635" s="28"/>
      <c r="IK635" s="28"/>
      <c r="IL635" s="28"/>
      <c r="IM635" s="28"/>
      <c r="IN635" s="28"/>
      <c r="IO635" s="28"/>
      <c r="IP635" s="28"/>
      <c r="IQ635" s="28"/>
      <c r="IR635" s="28"/>
      <c r="IS635" s="28"/>
      <c r="IT635" s="28"/>
      <c r="IU635" s="28"/>
    </row>
    <row r="636" spans="1:255" s="57" customFormat="1" ht="13.8">
      <c r="A636" s="70">
        <v>24143</v>
      </c>
      <c r="B636" s="147"/>
      <c r="C636" s="148" t="s">
        <v>1120</v>
      </c>
      <c r="D636" s="147">
        <v>502</v>
      </c>
      <c r="E636" s="147">
        <v>5</v>
      </c>
      <c r="F636" s="147">
        <v>0</v>
      </c>
      <c r="G636" s="147">
        <v>1</v>
      </c>
      <c r="H636" s="147">
        <v>1</v>
      </c>
      <c r="I636" s="83">
        <v>1</v>
      </c>
      <c r="J636" s="147">
        <v>100000</v>
      </c>
      <c r="K636" s="147">
        <v>0</v>
      </c>
      <c r="L636" s="147">
        <v>100000</v>
      </c>
      <c r="M636" s="147">
        <v>1</v>
      </c>
      <c r="N636" s="147">
        <v>1</v>
      </c>
      <c r="O636" s="147">
        <v>0</v>
      </c>
      <c r="P636" s="147">
        <v>0</v>
      </c>
      <c r="Q636" s="147">
        <v>0</v>
      </c>
      <c r="R636" s="147">
        <v>0</v>
      </c>
      <c r="S636" s="147">
        <v>0</v>
      </c>
      <c r="T636" s="147">
        <v>0</v>
      </c>
      <c r="U636" s="147">
        <v>5</v>
      </c>
      <c r="V636" s="149">
        <v>2</v>
      </c>
      <c r="W636" s="147">
        <v>1</v>
      </c>
      <c r="X636" s="147">
        <v>0</v>
      </c>
      <c r="Y636" s="147">
        <v>18</v>
      </c>
      <c r="Z636" s="147">
        <v>1</v>
      </c>
      <c r="AA636" s="141">
        <v>22</v>
      </c>
      <c r="AB636" s="147">
        <v>0</v>
      </c>
      <c r="AC636" s="147">
        <v>0</v>
      </c>
      <c r="AD636" s="147">
        <v>0</v>
      </c>
      <c r="AE636" s="150" t="s">
        <v>69</v>
      </c>
      <c r="AF636" s="150" t="s">
        <v>210</v>
      </c>
      <c r="AG636" s="147">
        <v>0</v>
      </c>
      <c r="AH636" s="70">
        <v>24143</v>
      </c>
      <c r="AI636" s="147">
        <v>0</v>
      </c>
      <c r="AJ636" s="147">
        <v>1</v>
      </c>
      <c r="AK636" s="147"/>
      <c r="AL636" s="70">
        <v>24143</v>
      </c>
      <c r="AM636" s="150">
        <v>0</v>
      </c>
      <c r="AN636" s="144">
        <v>1</v>
      </c>
      <c r="AO636" s="144">
        <v>1</v>
      </c>
      <c r="AP636" s="150">
        <v>0</v>
      </c>
      <c r="AQ636" s="150">
        <v>18000</v>
      </c>
      <c r="AR636" s="182" t="s">
        <v>205</v>
      </c>
      <c r="AS636" s="150">
        <v>4</v>
      </c>
      <c r="AT636" s="150">
        <v>1</v>
      </c>
      <c r="AU636" s="150">
        <v>0</v>
      </c>
      <c r="AV636" s="150">
        <v>0</v>
      </c>
      <c r="AW636" s="146">
        <v>0</v>
      </c>
      <c r="AX636" s="21">
        <v>1</v>
      </c>
      <c r="AY636" s="55"/>
      <c r="AZ636" s="56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  <c r="DS636" s="55"/>
      <c r="DT636" s="55"/>
      <c r="DU636" s="55"/>
      <c r="DV636" s="55"/>
      <c r="DW636" s="55"/>
      <c r="DX636" s="55"/>
      <c r="DY636" s="55"/>
      <c r="DZ636" s="55"/>
      <c r="EA636" s="55"/>
      <c r="EB636" s="55"/>
      <c r="EC636" s="55"/>
      <c r="ED636" s="55"/>
      <c r="EE636" s="55"/>
      <c r="EF636" s="55"/>
      <c r="EG636" s="55"/>
      <c r="EH636" s="55"/>
      <c r="EI636" s="55"/>
      <c r="EJ636" s="55"/>
      <c r="EK636" s="55"/>
      <c r="EL636" s="55"/>
      <c r="EM636" s="55"/>
      <c r="EN636" s="55"/>
      <c r="EO636" s="55"/>
      <c r="EP636" s="55"/>
      <c r="EQ636" s="55"/>
      <c r="ER636" s="55"/>
      <c r="ES636" s="55"/>
      <c r="ET636" s="55"/>
      <c r="EU636" s="55"/>
      <c r="EV636" s="55"/>
      <c r="EW636" s="55"/>
      <c r="EX636" s="55"/>
      <c r="EY636" s="55"/>
      <c r="EZ636" s="55"/>
      <c r="FA636" s="55"/>
      <c r="FB636" s="55"/>
      <c r="FC636" s="55"/>
      <c r="FD636" s="55"/>
      <c r="FE636" s="55"/>
      <c r="FF636" s="55"/>
      <c r="FG636" s="55"/>
      <c r="FH636" s="55"/>
      <c r="FI636" s="55"/>
      <c r="FJ636" s="55"/>
      <c r="FK636" s="55"/>
      <c r="FL636" s="55"/>
      <c r="FM636" s="55"/>
      <c r="FN636" s="55"/>
      <c r="FO636" s="55"/>
      <c r="FP636" s="55"/>
      <c r="FQ636" s="55"/>
      <c r="FR636" s="55"/>
      <c r="FS636" s="55"/>
      <c r="FT636" s="55"/>
      <c r="FU636" s="55"/>
      <c r="FV636" s="55"/>
      <c r="FW636" s="55"/>
      <c r="FX636" s="55"/>
      <c r="FY636" s="55"/>
      <c r="FZ636" s="55"/>
      <c r="GA636" s="55"/>
      <c r="GB636" s="55"/>
      <c r="GC636" s="55"/>
      <c r="GD636" s="55"/>
      <c r="GE636" s="55"/>
      <c r="GF636" s="55"/>
      <c r="GG636" s="55"/>
      <c r="GH636" s="55"/>
      <c r="GI636" s="55"/>
      <c r="GJ636" s="55"/>
      <c r="GK636" s="55"/>
      <c r="GL636" s="55"/>
      <c r="GM636" s="55"/>
      <c r="GN636" s="55"/>
      <c r="GO636" s="55"/>
      <c r="GP636" s="55"/>
      <c r="GQ636" s="55"/>
      <c r="GR636" s="55"/>
      <c r="GS636" s="55"/>
      <c r="GT636" s="55"/>
      <c r="GU636" s="55"/>
      <c r="GV636" s="55"/>
      <c r="GW636" s="55"/>
      <c r="GX636" s="55"/>
      <c r="GY636" s="55"/>
      <c r="GZ636" s="55"/>
      <c r="HA636" s="55"/>
      <c r="HB636" s="55"/>
      <c r="HC636" s="55"/>
      <c r="HD636" s="55"/>
      <c r="HE636" s="55"/>
      <c r="HF636" s="55"/>
      <c r="HG636" s="55"/>
      <c r="HH636" s="55"/>
      <c r="HI636" s="55"/>
      <c r="HJ636" s="55"/>
      <c r="HK636" s="55"/>
      <c r="HL636" s="55"/>
      <c r="HM636" s="55"/>
      <c r="HN636" s="55"/>
      <c r="HO636" s="55"/>
      <c r="HP636" s="55"/>
      <c r="HQ636" s="55"/>
      <c r="HR636" s="55"/>
      <c r="HS636" s="55"/>
      <c r="HT636" s="55"/>
      <c r="HU636" s="55"/>
      <c r="HV636" s="55"/>
      <c r="HW636" s="55"/>
      <c r="HX636" s="55"/>
      <c r="HY636" s="55"/>
      <c r="HZ636" s="55"/>
      <c r="IA636" s="55"/>
      <c r="IB636" s="55"/>
      <c r="IC636" s="55"/>
      <c r="ID636" s="55"/>
      <c r="IE636" s="55"/>
      <c r="IF636" s="55"/>
      <c r="IG636" s="55"/>
      <c r="IH636" s="55"/>
      <c r="II636" s="55"/>
      <c r="IJ636" s="55"/>
      <c r="IK636" s="55"/>
      <c r="IL636" s="55"/>
      <c r="IM636" s="55"/>
      <c r="IN636" s="55"/>
      <c r="IO636" s="55"/>
      <c r="IP636" s="55"/>
      <c r="IQ636" s="55"/>
      <c r="IR636" s="55"/>
      <c r="IS636" s="55"/>
      <c r="IT636" s="55"/>
      <c r="IU636" s="55"/>
    </row>
    <row r="637" spans="1:255" s="74" customFormat="1" ht="13.8">
      <c r="A637" s="70">
        <v>24144</v>
      </c>
      <c r="B637" s="147" t="s">
        <v>986</v>
      </c>
      <c r="C637" s="148" t="s">
        <v>1121</v>
      </c>
      <c r="D637" s="147">
        <v>504</v>
      </c>
      <c r="E637" s="147">
        <v>5</v>
      </c>
      <c r="F637" s="147">
        <v>0</v>
      </c>
      <c r="G637" s="147">
        <v>1</v>
      </c>
      <c r="H637" s="147">
        <v>1</v>
      </c>
      <c r="I637" s="83">
        <v>1</v>
      </c>
      <c r="J637" s="147">
        <v>100000</v>
      </c>
      <c r="K637" s="147">
        <v>0</v>
      </c>
      <c r="L637" s="147">
        <v>100000</v>
      </c>
      <c r="M637" s="147">
        <v>1</v>
      </c>
      <c r="N637" s="147">
        <v>1</v>
      </c>
      <c r="O637" s="147">
        <v>0</v>
      </c>
      <c r="P637" s="147">
        <v>0</v>
      </c>
      <c r="Q637" s="147">
        <v>0</v>
      </c>
      <c r="R637" s="147">
        <v>0</v>
      </c>
      <c r="S637" s="147">
        <v>0</v>
      </c>
      <c r="T637" s="147">
        <v>0</v>
      </c>
      <c r="U637" s="147">
        <v>5</v>
      </c>
      <c r="V637" s="149">
        <v>2</v>
      </c>
      <c r="W637" s="147">
        <v>1</v>
      </c>
      <c r="X637" s="147">
        <v>0</v>
      </c>
      <c r="Y637" s="147">
        <v>12</v>
      </c>
      <c r="Z637" s="147">
        <v>32</v>
      </c>
      <c r="AA637" s="141">
        <v>0</v>
      </c>
      <c r="AB637" s="147">
        <v>0</v>
      </c>
      <c r="AC637" s="147">
        <v>0</v>
      </c>
      <c r="AD637" s="147">
        <v>0</v>
      </c>
      <c r="AE637" s="150" t="s">
        <v>69</v>
      </c>
      <c r="AF637" s="150" t="s">
        <v>210</v>
      </c>
      <c r="AG637" s="147">
        <v>0</v>
      </c>
      <c r="AH637" s="70">
        <v>24144</v>
      </c>
      <c r="AI637" s="147">
        <v>0</v>
      </c>
      <c r="AJ637" s="147">
        <v>1</v>
      </c>
      <c r="AK637" s="147"/>
      <c r="AL637" s="70">
        <v>24144</v>
      </c>
      <c r="AM637" s="150">
        <v>0</v>
      </c>
      <c r="AN637" s="144">
        <v>1</v>
      </c>
      <c r="AO637" s="144">
        <v>1</v>
      </c>
      <c r="AP637" s="150">
        <v>0</v>
      </c>
      <c r="AQ637" s="150">
        <v>18000</v>
      </c>
      <c r="AR637" s="182" t="s">
        <v>205</v>
      </c>
      <c r="AS637" s="150">
        <v>3</v>
      </c>
      <c r="AT637" s="150">
        <v>0</v>
      </c>
      <c r="AU637" s="150">
        <v>0</v>
      </c>
      <c r="AV637" s="150">
        <v>0</v>
      </c>
      <c r="AW637" s="146">
        <v>0</v>
      </c>
      <c r="AX637" s="21">
        <v>0</v>
      </c>
      <c r="AY637" s="55"/>
      <c r="AZ637" s="56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  <c r="DS637" s="55"/>
      <c r="DT637" s="55"/>
      <c r="DU637" s="55"/>
      <c r="DV637" s="55"/>
      <c r="DW637" s="55"/>
      <c r="DX637" s="55"/>
      <c r="DY637" s="55"/>
      <c r="DZ637" s="55"/>
      <c r="EA637" s="55"/>
      <c r="EB637" s="55"/>
      <c r="EC637" s="55"/>
      <c r="ED637" s="55"/>
      <c r="EE637" s="55"/>
      <c r="EF637" s="55"/>
      <c r="EG637" s="55"/>
      <c r="EH637" s="55"/>
      <c r="EI637" s="55"/>
      <c r="EJ637" s="55"/>
      <c r="EK637" s="55"/>
      <c r="EL637" s="55"/>
      <c r="EM637" s="55"/>
      <c r="EN637" s="55"/>
      <c r="EO637" s="55"/>
      <c r="EP637" s="55"/>
      <c r="EQ637" s="55"/>
      <c r="ER637" s="55"/>
      <c r="ES637" s="55"/>
      <c r="ET637" s="55"/>
      <c r="EU637" s="55"/>
      <c r="EV637" s="55"/>
      <c r="EW637" s="55"/>
      <c r="EX637" s="55"/>
      <c r="EY637" s="55"/>
      <c r="EZ637" s="55"/>
      <c r="FA637" s="55"/>
      <c r="FB637" s="55"/>
      <c r="FC637" s="55"/>
      <c r="FD637" s="55"/>
      <c r="FE637" s="55"/>
      <c r="FF637" s="55"/>
      <c r="FG637" s="55"/>
      <c r="FH637" s="55"/>
      <c r="FI637" s="55"/>
      <c r="FJ637" s="55"/>
      <c r="FK637" s="55"/>
      <c r="FL637" s="55"/>
      <c r="FM637" s="55"/>
      <c r="FN637" s="55"/>
      <c r="FO637" s="55"/>
      <c r="FP637" s="55"/>
      <c r="FQ637" s="55"/>
      <c r="FR637" s="55"/>
      <c r="FS637" s="55"/>
      <c r="FT637" s="55"/>
      <c r="FU637" s="55"/>
      <c r="FV637" s="55"/>
      <c r="FW637" s="55"/>
      <c r="FX637" s="55"/>
      <c r="FY637" s="55"/>
      <c r="FZ637" s="55"/>
      <c r="GA637" s="55"/>
      <c r="GB637" s="55"/>
      <c r="GC637" s="55"/>
      <c r="GD637" s="55"/>
      <c r="GE637" s="55"/>
      <c r="GF637" s="55"/>
      <c r="GG637" s="55"/>
      <c r="GH637" s="55"/>
      <c r="GI637" s="55"/>
      <c r="GJ637" s="55"/>
      <c r="GK637" s="55"/>
      <c r="GL637" s="55"/>
      <c r="GM637" s="55"/>
      <c r="GN637" s="55"/>
      <c r="GO637" s="55"/>
      <c r="GP637" s="55"/>
      <c r="GQ637" s="55"/>
      <c r="GR637" s="55"/>
      <c r="GS637" s="55"/>
      <c r="GT637" s="55"/>
      <c r="GU637" s="55"/>
      <c r="GV637" s="55"/>
      <c r="GW637" s="55"/>
      <c r="GX637" s="55"/>
      <c r="GY637" s="55"/>
      <c r="GZ637" s="55"/>
      <c r="HA637" s="55"/>
      <c r="HB637" s="55"/>
      <c r="HC637" s="55"/>
      <c r="HD637" s="55"/>
      <c r="HE637" s="55"/>
      <c r="HF637" s="55"/>
      <c r="HG637" s="55"/>
      <c r="HH637" s="55"/>
      <c r="HI637" s="55"/>
      <c r="HJ637" s="55"/>
      <c r="HK637" s="55"/>
      <c r="HL637" s="55"/>
      <c r="HM637" s="55"/>
      <c r="HN637" s="55"/>
      <c r="HO637" s="55"/>
      <c r="HP637" s="55"/>
      <c r="HQ637" s="55"/>
      <c r="HR637" s="55"/>
      <c r="HS637" s="55"/>
      <c r="HT637" s="55"/>
      <c r="HU637" s="55"/>
      <c r="HV637" s="55"/>
      <c r="HW637" s="55"/>
      <c r="HX637" s="55"/>
      <c r="HY637" s="55"/>
      <c r="HZ637" s="55"/>
      <c r="IA637" s="55"/>
      <c r="IB637" s="55"/>
      <c r="IC637" s="55"/>
      <c r="ID637" s="55"/>
      <c r="IE637" s="55"/>
      <c r="IF637" s="55"/>
      <c r="IG637" s="55"/>
      <c r="IH637" s="55"/>
      <c r="II637" s="55"/>
      <c r="IJ637" s="55"/>
      <c r="IK637" s="55"/>
      <c r="IL637" s="55"/>
      <c r="IM637" s="55"/>
      <c r="IN637" s="55"/>
      <c r="IO637" s="55"/>
      <c r="IP637" s="55"/>
      <c r="IQ637" s="55"/>
      <c r="IR637" s="55"/>
      <c r="IS637" s="55"/>
      <c r="IT637" s="55"/>
      <c r="IU637" s="55"/>
    </row>
    <row r="638" spans="1:255" s="74" customFormat="1" ht="13.8">
      <c r="A638" s="70">
        <v>24145</v>
      </c>
      <c r="B638" s="147" t="s">
        <v>986</v>
      </c>
      <c r="C638" s="148" t="s">
        <v>1122</v>
      </c>
      <c r="D638" s="147">
        <v>504</v>
      </c>
      <c r="E638" s="147">
        <v>5</v>
      </c>
      <c r="F638" s="147">
        <v>0</v>
      </c>
      <c r="G638" s="147">
        <v>1</v>
      </c>
      <c r="H638" s="147">
        <v>1</v>
      </c>
      <c r="I638" s="83">
        <v>1</v>
      </c>
      <c r="J638" s="147">
        <v>100000</v>
      </c>
      <c r="K638" s="147">
        <v>0</v>
      </c>
      <c r="L638" s="147">
        <v>100000</v>
      </c>
      <c r="M638" s="147">
        <v>1</v>
      </c>
      <c r="N638" s="147">
        <v>1</v>
      </c>
      <c r="O638" s="147">
        <v>0</v>
      </c>
      <c r="P638" s="147">
        <v>0</v>
      </c>
      <c r="Q638" s="147">
        <v>0</v>
      </c>
      <c r="R638" s="147">
        <v>0</v>
      </c>
      <c r="S638" s="147">
        <v>0</v>
      </c>
      <c r="T638" s="147">
        <v>0</v>
      </c>
      <c r="U638" s="147">
        <v>5</v>
      </c>
      <c r="V638" s="149">
        <v>2</v>
      </c>
      <c r="W638" s="147">
        <v>1</v>
      </c>
      <c r="X638" s="147">
        <v>0</v>
      </c>
      <c r="Y638" s="147">
        <v>12</v>
      </c>
      <c r="Z638" s="147">
        <v>33</v>
      </c>
      <c r="AA638" s="141">
        <v>0</v>
      </c>
      <c r="AB638" s="147">
        <v>0</v>
      </c>
      <c r="AC638" s="147">
        <v>0</v>
      </c>
      <c r="AD638" s="147">
        <v>0</v>
      </c>
      <c r="AE638" s="150" t="s">
        <v>69</v>
      </c>
      <c r="AF638" s="150" t="s">
        <v>210</v>
      </c>
      <c r="AG638" s="147">
        <v>0</v>
      </c>
      <c r="AH638" s="70">
        <v>24145</v>
      </c>
      <c r="AI638" s="147">
        <v>0</v>
      </c>
      <c r="AJ638" s="147">
        <v>1</v>
      </c>
      <c r="AK638" s="147"/>
      <c r="AL638" s="70">
        <v>24145</v>
      </c>
      <c r="AM638" s="150">
        <v>0</v>
      </c>
      <c r="AN638" s="144">
        <v>1</v>
      </c>
      <c r="AO638" s="144">
        <v>1</v>
      </c>
      <c r="AP638" s="150">
        <v>0</v>
      </c>
      <c r="AQ638" s="150">
        <v>18000</v>
      </c>
      <c r="AR638" s="182" t="s">
        <v>205</v>
      </c>
      <c r="AS638" s="150">
        <v>3</v>
      </c>
      <c r="AT638" s="150">
        <v>0</v>
      </c>
      <c r="AU638" s="150">
        <v>0</v>
      </c>
      <c r="AV638" s="150">
        <v>0</v>
      </c>
      <c r="AW638" s="146">
        <v>0</v>
      </c>
      <c r="AX638" s="21">
        <v>0</v>
      </c>
      <c r="AY638" s="55"/>
      <c r="AZ638" s="56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  <c r="DS638" s="55"/>
      <c r="DT638" s="55"/>
      <c r="DU638" s="55"/>
      <c r="DV638" s="55"/>
      <c r="DW638" s="55"/>
      <c r="DX638" s="55"/>
      <c r="DY638" s="55"/>
      <c r="DZ638" s="55"/>
      <c r="EA638" s="55"/>
      <c r="EB638" s="55"/>
      <c r="EC638" s="55"/>
      <c r="ED638" s="55"/>
      <c r="EE638" s="55"/>
      <c r="EF638" s="55"/>
      <c r="EG638" s="55"/>
      <c r="EH638" s="55"/>
      <c r="EI638" s="55"/>
      <c r="EJ638" s="55"/>
      <c r="EK638" s="55"/>
      <c r="EL638" s="55"/>
      <c r="EM638" s="55"/>
      <c r="EN638" s="55"/>
      <c r="EO638" s="55"/>
      <c r="EP638" s="55"/>
      <c r="EQ638" s="55"/>
      <c r="ER638" s="55"/>
      <c r="ES638" s="55"/>
      <c r="ET638" s="55"/>
      <c r="EU638" s="55"/>
      <c r="EV638" s="55"/>
      <c r="EW638" s="55"/>
      <c r="EX638" s="55"/>
      <c r="EY638" s="55"/>
      <c r="EZ638" s="55"/>
      <c r="FA638" s="55"/>
      <c r="FB638" s="55"/>
      <c r="FC638" s="55"/>
      <c r="FD638" s="55"/>
      <c r="FE638" s="55"/>
      <c r="FF638" s="55"/>
      <c r="FG638" s="55"/>
      <c r="FH638" s="55"/>
      <c r="FI638" s="55"/>
      <c r="FJ638" s="55"/>
      <c r="FK638" s="55"/>
      <c r="FL638" s="55"/>
      <c r="FM638" s="55"/>
      <c r="FN638" s="55"/>
      <c r="FO638" s="55"/>
      <c r="FP638" s="55"/>
      <c r="FQ638" s="55"/>
      <c r="FR638" s="55"/>
      <c r="FS638" s="55"/>
      <c r="FT638" s="55"/>
      <c r="FU638" s="55"/>
      <c r="FV638" s="55"/>
      <c r="FW638" s="55"/>
      <c r="FX638" s="55"/>
      <c r="FY638" s="55"/>
      <c r="FZ638" s="55"/>
      <c r="GA638" s="55"/>
      <c r="GB638" s="55"/>
      <c r="GC638" s="55"/>
      <c r="GD638" s="55"/>
      <c r="GE638" s="55"/>
      <c r="GF638" s="55"/>
      <c r="GG638" s="55"/>
      <c r="GH638" s="55"/>
      <c r="GI638" s="55"/>
      <c r="GJ638" s="55"/>
      <c r="GK638" s="55"/>
      <c r="GL638" s="55"/>
      <c r="GM638" s="55"/>
      <c r="GN638" s="55"/>
      <c r="GO638" s="55"/>
      <c r="GP638" s="55"/>
      <c r="GQ638" s="55"/>
      <c r="GR638" s="55"/>
      <c r="GS638" s="55"/>
      <c r="GT638" s="55"/>
      <c r="GU638" s="55"/>
      <c r="GV638" s="55"/>
      <c r="GW638" s="55"/>
      <c r="GX638" s="55"/>
      <c r="GY638" s="55"/>
      <c r="GZ638" s="55"/>
      <c r="HA638" s="55"/>
      <c r="HB638" s="55"/>
      <c r="HC638" s="55"/>
      <c r="HD638" s="55"/>
      <c r="HE638" s="55"/>
      <c r="HF638" s="55"/>
      <c r="HG638" s="55"/>
      <c r="HH638" s="55"/>
      <c r="HI638" s="55"/>
      <c r="HJ638" s="55"/>
      <c r="HK638" s="55"/>
      <c r="HL638" s="55"/>
      <c r="HM638" s="55"/>
      <c r="HN638" s="55"/>
      <c r="HO638" s="55"/>
      <c r="HP638" s="55"/>
      <c r="HQ638" s="55"/>
      <c r="HR638" s="55"/>
      <c r="HS638" s="55"/>
      <c r="HT638" s="55"/>
      <c r="HU638" s="55"/>
      <c r="HV638" s="55"/>
      <c r="HW638" s="55"/>
      <c r="HX638" s="55"/>
      <c r="HY638" s="55"/>
      <c r="HZ638" s="55"/>
      <c r="IA638" s="55"/>
      <c r="IB638" s="55"/>
      <c r="IC638" s="55"/>
      <c r="ID638" s="55"/>
      <c r="IE638" s="55"/>
      <c r="IF638" s="55"/>
      <c r="IG638" s="55"/>
      <c r="IH638" s="55"/>
      <c r="II638" s="55"/>
      <c r="IJ638" s="55"/>
      <c r="IK638" s="55"/>
      <c r="IL638" s="55"/>
      <c r="IM638" s="55"/>
      <c r="IN638" s="55"/>
      <c r="IO638" s="55"/>
      <c r="IP638" s="55"/>
      <c r="IQ638" s="55"/>
      <c r="IR638" s="55"/>
      <c r="IS638" s="55"/>
      <c r="IT638" s="55"/>
      <c r="IU638" s="55"/>
    </row>
    <row r="639" spans="1:255" s="32" customFormat="1" ht="13.8">
      <c r="A639" s="70">
        <v>24146</v>
      </c>
      <c r="B639" s="83"/>
      <c r="C639" s="84" t="s">
        <v>1123</v>
      </c>
      <c r="D639" s="83">
        <v>501</v>
      </c>
      <c r="E639" s="83">
        <v>5</v>
      </c>
      <c r="F639" s="83">
        <v>0</v>
      </c>
      <c r="G639" s="83">
        <v>1</v>
      </c>
      <c r="H639" s="83">
        <v>1</v>
      </c>
      <c r="I639" s="83">
        <v>1</v>
      </c>
      <c r="J639" s="83">
        <v>100000</v>
      </c>
      <c r="K639" s="83">
        <v>0</v>
      </c>
      <c r="L639" s="83">
        <v>100000</v>
      </c>
      <c r="M639" s="83">
        <v>1</v>
      </c>
      <c r="N639" s="83">
        <v>1</v>
      </c>
      <c r="O639" s="83">
        <v>0</v>
      </c>
      <c r="P639" s="83">
        <v>0</v>
      </c>
      <c r="Q639" s="83">
        <v>0</v>
      </c>
      <c r="R639" s="83">
        <v>0</v>
      </c>
      <c r="S639" s="83">
        <v>0</v>
      </c>
      <c r="T639" s="83">
        <v>0</v>
      </c>
      <c r="U639" s="83">
        <v>5</v>
      </c>
      <c r="V639" s="85">
        <v>2</v>
      </c>
      <c r="W639" s="83">
        <v>1</v>
      </c>
      <c r="X639" s="83">
        <v>0</v>
      </c>
      <c r="Y639" s="83">
        <v>18</v>
      </c>
      <c r="Z639" s="83">
        <v>0</v>
      </c>
      <c r="AA639" s="83">
        <v>23</v>
      </c>
      <c r="AB639" s="83">
        <v>0</v>
      </c>
      <c r="AC639" s="83">
        <v>0</v>
      </c>
      <c r="AD639" s="83">
        <v>0</v>
      </c>
      <c r="AE639" s="86" t="s">
        <v>69</v>
      </c>
      <c r="AF639" s="86" t="s">
        <v>210</v>
      </c>
      <c r="AG639" s="83">
        <v>0</v>
      </c>
      <c r="AH639" s="70">
        <v>24146</v>
      </c>
      <c r="AI639" s="83">
        <v>0</v>
      </c>
      <c r="AJ639" s="83">
        <v>1</v>
      </c>
      <c r="AK639" s="83"/>
      <c r="AL639" s="70">
        <v>24146</v>
      </c>
      <c r="AM639" s="86">
        <v>0</v>
      </c>
      <c r="AN639" s="144">
        <v>1</v>
      </c>
      <c r="AO639" s="144">
        <v>1</v>
      </c>
      <c r="AP639" s="86">
        <v>0</v>
      </c>
      <c r="AQ639" s="86">
        <v>18000</v>
      </c>
      <c r="AR639" s="182" t="s">
        <v>205</v>
      </c>
      <c r="AS639" s="86">
        <v>4</v>
      </c>
      <c r="AT639" s="86">
        <v>1</v>
      </c>
      <c r="AU639" s="86">
        <v>0</v>
      </c>
      <c r="AV639" s="86">
        <v>0</v>
      </c>
      <c r="AW639" s="82">
        <v>0</v>
      </c>
      <c r="AX639" s="21">
        <v>1</v>
      </c>
      <c r="AY639" s="28"/>
      <c r="AZ639" s="29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  <c r="CO639" s="28"/>
      <c r="CP639" s="28"/>
      <c r="CQ639" s="28"/>
      <c r="CR639" s="28"/>
      <c r="CS639" s="28"/>
      <c r="CT639" s="28"/>
      <c r="CU639" s="28"/>
      <c r="CV639" s="28"/>
      <c r="CW639" s="28"/>
      <c r="CX639" s="28"/>
      <c r="CY639" s="28"/>
      <c r="CZ639" s="28"/>
      <c r="DA639" s="28"/>
      <c r="DB639" s="28"/>
      <c r="DC639" s="28"/>
      <c r="DD639" s="28"/>
      <c r="DE639" s="28"/>
      <c r="DF639" s="28"/>
      <c r="DG639" s="28"/>
      <c r="DH639" s="28"/>
      <c r="DI639" s="28"/>
      <c r="DJ639" s="28"/>
      <c r="DK639" s="28"/>
      <c r="DL639" s="28"/>
      <c r="DM639" s="28"/>
      <c r="DN639" s="28"/>
      <c r="DO639" s="28"/>
      <c r="DP639" s="28"/>
      <c r="DQ639" s="28"/>
      <c r="DR639" s="28"/>
      <c r="DS639" s="28"/>
      <c r="DT639" s="28"/>
      <c r="DU639" s="28"/>
      <c r="DV639" s="28"/>
      <c r="DW639" s="28"/>
      <c r="DX639" s="28"/>
      <c r="DY639" s="28"/>
      <c r="DZ639" s="28"/>
      <c r="EA639" s="28"/>
      <c r="EB639" s="28"/>
      <c r="EC639" s="28"/>
      <c r="ED639" s="28"/>
      <c r="EE639" s="28"/>
      <c r="EF639" s="28"/>
      <c r="EG639" s="28"/>
      <c r="EH639" s="28"/>
      <c r="EI639" s="28"/>
      <c r="EJ639" s="28"/>
      <c r="EK639" s="28"/>
      <c r="EL639" s="28"/>
      <c r="EM639" s="28"/>
      <c r="EN639" s="28"/>
      <c r="EO639" s="28"/>
      <c r="EP639" s="28"/>
      <c r="EQ639" s="28"/>
      <c r="ER639" s="28"/>
      <c r="ES639" s="28"/>
      <c r="ET639" s="28"/>
      <c r="EU639" s="28"/>
      <c r="EV639" s="28"/>
      <c r="EW639" s="28"/>
      <c r="EX639" s="28"/>
      <c r="EY639" s="28"/>
      <c r="EZ639" s="28"/>
      <c r="FA639" s="28"/>
      <c r="FB639" s="28"/>
      <c r="FC639" s="28"/>
      <c r="FD639" s="28"/>
      <c r="FE639" s="28"/>
      <c r="FF639" s="28"/>
      <c r="FG639" s="28"/>
      <c r="FH639" s="28"/>
      <c r="FI639" s="28"/>
      <c r="FJ639" s="28"/>
      <c r="FK639" s="28"/>
      <c r="FL639" s="28"/>
      <c r="FM639" s="28"/>
      <c r="FN639" s="28"/>
      <c r="FO639" s="28"/>
      <c r="FP639" s="28"/>
      <c r="FQ639" s="28"/>
      <c r="FR639" s="28"/>
      <c r="FS639" s="28"/>
      <c r="FT639" s="28"/>
      <c r="FU639" s="28"/>
      <c r="FV639" s="28"/>
      <c r="FW639" s="28"/>
      <c r="FX639" s="28"/>
      <c r="FY639" s="28"/>
      <c r="FZ639" s="28"/>
      <c r="GA639" s="28"/>
      <c r="GB639" s="28"/>
      <c r="GC639" s="28"/>
      <c r="GD639" s="28"/>
      <c r="GE639" s="28"/>
      <c r="GF639" s="28"/>
      <c r="GG639" s="28"/>
      <c r="GH639" s="28"/>
      <c r="GI639" s="28"/>
      <c r="GJ639" s="28"/>
      <c r="GK639" s="28"/>
      <c r="GL639" s="28"/>
      <c r="GM639" s="28"/>
      <c r="GN639" s="28"/>
      <c r="GO639" s="28"/>
      <c r="GP639" s="28"/>
      <c r="GQ639" s="28"/>
      <c r="GR639" s="28"/>
      <c r="GS639" s="28"/>
      <c r="GT639" s="28"/>
      <c r="GU639" s="28"/>
      <c r="GV639" s="28"/>
      <c r="GW639" s="28"/>
      <c r="GX639" s="28"/>
      <c r="GY639" s="28"/>
      <c r="GZ639" s="28"/>
      <c r="HA639" s="28"/>
      <c r="HB639" s="28"/>
      <c r="HC639" s="28"/>
      <c r="HD639" s="28"/>
      <c r="HE639" s="28"/>
      <c r="HF639" s="28"/>
      <c r="HG639" s="28"/>
      <c r="HH639" s="28"/>
      <c r="HI639" s="28"/>
      <c r="HJ639" s="28"/>
      <c r="HK639" s="28"/>
      <c r="HL639" s="28"/>
      <c r="HM639" s="28"/>
      <c r="HN639" s="28"/>
      <c r="HO639" s="28"/>
      <c r="HP639" s="28"/>
      <c r="HQ639" s="28"/>
      <c r="HR639" s="28"/>
      <c r="HS639" s="28"/>
      <c r="HT639" s="28"/>
      <c r="HU639" s="28"/>
      <c r="HV639" s="28"/>
      <c r="HW639" s="28"/>
      <c r="HX639" s="28"/>
      <c r="HY639" s="28"/>
      <c r="HZ639" s="28"/>
      <c r="IA639" s="28"/>
      <c r="IB639" s="28"/>
      <c r="IC639" s="28"/>
      <c r="ID639" s="28"/>
      <c r="IE639" s="28"/>
      <c r="IF639" s="28"/>
      <c r="IG639" s="28"/>
      <c r="IH639" s="28"/>
      <c r="II639" s="28"/>
      <c r="IJ639" s="28"/>
      <c r="IK639" s="28"/>
      <c r="IL639" s="28"/>
      <c r="IM639" s="28"/>
      <c r="IN639" s="28"/>
      <c r="IO639" s="28"/>
      <c r="IP639" s="28"/>
      <c r="IQ639" s="28"/>
      <c r="IR639" s="28"/>
      <c r="IS639" s="28"/>
      <c r="IT639" s="28"/>
      <c r="IU639" s="28"/>
    </row>
    <row r="640" spans="1:255" s="57" customFormat="1" ht="13.8">
      <c r="A640" s="70">
        <v>24147</v>
      </c>
      <c r="B640" s="147"/>
      <c r="C640" s="148" t="s">
        <v>1124</v>
      </c>
      <c r="D640" s="147">
        <v>502</v>
      </c>
      <c r="E640" s="147">
        <v>5</v>
      </c>
      <c r="F640" s="147">
        <v>0</v>
      </c>
      <c r="G640" s="147">
        <v>1</v>
      </c>
      <c r="H640" s="147">
        <v>1</v>
      </c>
      <c r="I640" s="83">
        <v>1</v>
      </c>
      <c r="J640" s="147">
        <v>100000</v>
      </c>
      <c r="K640" s="147">
        <v>0</v>
      </c>
      <c r="L640" s="147">
        <v>100000</v>
      </c>
      <c r="M640" s="147">
        <v>1</v>
      </c>
      <c r="N640" s="147">
        <v>1</v>
      </c>
      <c r="O640" s="147">
        <v>0</v>
      </c>
      <c r="P640" s="147">
        <v>0</v>
      </c>
      <c r="Q640" s="147">
        <v>0</v>
      </c>
      <c r="R640" s="147">
        <v>0</v>
      </c>
      <c r="S640" s="147">
        <v>0</v>
      </c>
      <c r="T640" s="147">
        <v>0</v>
      </c>
      <c r="U640" s="147">
        <v>5</v>
      </c>
      <c r="V640" s="149">
        <v>2</v>
      </c>
      <c r="W640" s="147">
        <v>1</v>
      </c>
      <c r="X640" s="147">
        <v>0</v>
      </c>
      <c r="Y640" s="147">
        <v>18</v>
      </c>
      <c r="Z640" s="147">
        <v>1</v>
      </c>
      <c r="AA640" s="141">
        <v>23</v>
      </c>
      <c r="AB640" s="147">
        <v>0</v>
      </c>
      <c r="AC640" s="147">
        <v>0</v>
      </c>
      <c r="AD640" s="147">
        <v>0</v>
      </c>
      <c r="AE640" s="150" t="s">
        <v>69</v>
      </c>
      <c r="AF640" s="150" t="s">
        <v>210</v>
      </c>
      <c r="AG640" s="147">
        <v>0</v>
      </c>
      <c r="AH640" s="70">
        <v>24147</v>
      </c>
      <c r="AI640" s="147">
        <v>0</v>
      </c>
      <c r="AJ640" s="147">
        <v>1</v>
      </c>
      <c r="AK640" s="147"/>
      <c r="AL640" s="70">
        <v>24147</v>
      </c>
      <c r="AM640" s="150">
        <v>0</v>
      </c>
      <c r="AN640" s="144">
        <v>1</v>
      </c>
      <c r="AO640" s="144">
        <v>1</v>
      </c>
      <c r="AP640" s="150">
        <v>0</v>
      </c>
      <c r="AQ640" s="150">
        <v>18000</v>
      </c>
      <c r="AR640" s="182" t="s">
        <v>205</v>
      </c>
      <c r="AS640" s="150">
        <v>4</v>
      </c>
      <c r="AT640" s="150">
        <v>1</v>
      </c>
      <c r="AU640" s="150">
        <v>0</v>
      </c>
      <c r="AV640" s="150">
        <v>0</v>
      </c>
      <c r="AW640" s="146">
        <v>0</v>
      </c>
      <c r="AX640" s="21">
        <v>1</v>
      </c>
      <c r="AY640" s="55"/>
      <c r="AZ640" s="56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  <c r="DS640" s="55"/>
      <c r="DT640" s="55"/>
      <c r="DU640" s="55"/>
      <c r="DV640" s="55"/>
      <c r="DW640" s="55"/>
      <c r="DX640" s="55"/>
      <c r="DY640" s="55"/>
      <c r="DZ640" s="55"/>
      <c r="EA640" s="55"/>
      <c r="EB640" s="55"/>
      <c r="EC640" s="55"/>
      <c r="ED640" s="55"/>
      <c r="EE640" s="55"/>
      <c r="EF640" s="55"/>
      <c r="EG640" s="55"/>
      <c r="EH640" s="55"/>
      <c r="EI640" s="55"/>
      <c r="EJ640" s="55"/>
      <c r="EK640" s="55"/>
      <c r="EL640" s="55"/>
      <c r="EM640" s="55"/>
      <c r="EN640" s="55"/>
      <c r="EO640" s="55"/>
      <c r="EP640" s="55"/>
      <c r="EQ640" s="55"/>
      <c r="ER640" s="55"/>
      <c r="ES640" s="55"/>
      <c r="ET640" s="55"/>
      <c r="EU640" s="55"/>
      <c r="EV640" s="55"/>
      <c r="EW640" s="55"/>
      <c r="EX640" s="55"/>
      <c r="EY640" s="55"/>
      <c r="EZ640" s="55"/>
      <c r="FA640" s="55"/>
      <c r="FB640" s="55"/>
      <c r="FC640" s="55"/>
      <c r="FD640" s="55"/>
      <c r="FE640" s="55"/>
      <c r="FF640" s="55"/>
      <c r="FG640" s="55"/>
      <c r="FH640" s="55"/>
      <c r="FI640" s="55"/>
      <c r="FJ640" s="55"/>
      <c r="FK640" s="55"/>
      <c r="FL640" s="55"/>
      <c r="FM640" s="55"/>
      <c r="FN640" s="55"/>
      <c r="FO640" s="55"/>
      <c r="FP640" s="55"/>
      <c r="FQ640" s="55"/>
      <c r="FR640" s="55"/>
      <c r="FS640" s="55"/>
      <c r="FT640" s="55"/>
      <c r="FU640" s="55"/>
      <c r="FV640" s="55"/>
      <c r="FW640" s="55"/>
      <c r="FX640" s="55"/>
      <c r="FY640" s="55"/>
      <c r="FZ640" s="55"/>
      <c r="GA640" s="55"/>
      <c r="GB640" s="55"/>
      <c r="GC640" s="55"/>
      <c r="GD640" s="55"/>
      <c r="GE640" s="55"/>
      <c r="GF640" s="55"/>
      <c r="GG640" s="55"/>
      <c r="GH640" s="55"/>
      <c r="GI640" s="55"/>
      <c r="GJ640" s="55"/>
      <c r="GK640" s="55"/>
      <c r="GL640" s="55"/>
      <c r="GM640" s="55"/>
      <c r="GN640" s="55"/>
      <c r="GO640" s="55"/>
      <c r="GP640" s="55"/>
      <c r="GQ640" s="55"/>
      <c r="GR640" s="55"/>
      <c r="GS640" s="55"/>
      <c r="GT640" s="55"/>
      <c r="GU640" s="55"/>
      <c r="GV640" s="55"/>
      <c r="GW640" s="55"/>
      <c r="GX640" s="55"/>
      <c r="GY640" s="55"/>
      <c r="GZ640" s="55"/>
      <c r="HA640" s="55"/>
      <c r="HB640" s="55"/>
      <c r="HC640" s="55"/>
      <c r="HD640" s="55"/>
      <c r="HE640" s="55"/>
      <c r="HF640" s="55"/>
      <c r="HG640" s="55"/>
      <c r="HH640" s="55"/>
      <c r="HI640" s="55"/>
      <c r="HJ640" s="55"/>
      <c r="HK640" s="55"/>
      <c r="HL640" s="55"/>
      <c r="HM640" s="55"/>
      <c r="HN640" s="55"/>
      <c r="HO640" s="55"/>
      <c r="HP640" s="55"/>
      <c r="HQ640" s="55"/>
      <c r="HR640" s="55"/>
      <c r="HS640" s="55"/>
      <c r="HT640" s="55"/>
      <c r="HU640" s="55"/>
      <c r="HV640" s="55"/>
      <c r="HW640" s="55"/>
      <c r="HX640" s="55"/>
      <c r="HY640" s="55"/>
      <c r="HZ640" s="55"/>
      <c r="IA640" s="55"/>
      <c r="IB640" s="55"/>
      <c r="IC640" s="55"/>
      <c r="ID640" s="55"/>
      <c r="IE640" s="55"/>
      <c r="IF640" s="55"/>
      <c r="IG640" s="55"/>
      <c r="IH640" s="55"/>
      <c r="II640" s="55"/>
      <c r="IJ640" s="55"/>
      <c r="IK640" s="55"/>
      <c r="IL640" s="55"/>
      <c r="IM640" s="55"/>
      <c r="IN640" s="55"/>
      <c r="IO640" s="55"/>
      <c r="IP640" s="55"/>
      <c r="IQ640" s="55"/>
      <c r="IR640" s="55"/>
      <c r="IS640" s="55"/>
      <c r="IT640" s="55"/>
      <c r="IU640" s="55"/>
    </row>
    <row r="641" spans="1:50" s="26" customFormat="1" ht="13.8">
      <c r="A641" s="70">
        <v>24148</v>
      </c>
      <c r="B641" s="138"/>
      <c r="C641" s="7" t="s">
        <v>1125</v>
      </c>
      <c r="D641" s="8">
        <v>503</v>
      </c>
      <c r="E641" s="8">
        <v>5</v>
      </c>
      <c r="F641" s="8">
        <v>0</v>
      </c>
      <c r="G641" s="8">
        <v>1</v>
      </c>
      <c r="H641" s="8">
        <v>1</v>
      </c>
      <c r="I641" s="8">
        <v>1</v>
      </c>
      <c r="J641" s="8">
        <v>100000</v>
      </c>
      <c r="K641" s="8">
        <v>0</v>
      </c>
      <c r="L641" s="8">
        <v>100000</v>
      </c>
      <c r="M641" s="8">
        <v>1</v>
      </c>
      <c r="N641" s="138">
        <v>1</v>
      </c>
      <c r="O641" s="138">
        <v>0</v>
      </c>
      <c r="P641" s="138">
        <v>0</v>
      </c>
      <c r="Q641" s="138">
        <v>0</v>
      </c>
      <c r="R641" s="138">
        <v>0</v>
      </c>
      <c r="S641" s="138">
        <v>0</v>
      </c>
      <c r="T641" s="138">
        <v>0</v>
      </c>
      <c r="U641" s="138">
        <v>5</v>
      </c>
      <c r="V641" s="21">
        <v>2</v>
      </c>
      <c r="W641" s="138">
        <v>1</v>
      </c>
      <c r="X641" s="138">
        <v>0</v>
      </c>
      <c r="Y641" s="138">
        <v>13</v>
      </c>
      <c r="Z641" s="21">
        <v>49</v>
      </c>
      <c r="AA641" s="138">
        <v>0</v>
      </c>
      <c r="AB641" s="138">
        <v>0</v>
      </c>
      <c r="AC641" s="138">
        <v>0</v>
      </c>
      <c r="AD641" s="138">
        <v>0</v>
      </c>
      <c r="AE641" s="138" t="s">
        <v>69</v>
      </c>
      <c r="AF641" s="138" t="s">
        <v>210</v>
      </c>
      <c r="AG641" s="8">
        <v>0</v>
      </c>
      <c r="AH641" s="70">
        <v>24148</v>
      </c>
      <c r="AI641" s="138">
        <v>0</v>
      </c>
      <c r="AJ641" s="138">
        <v>1</v>
      </c>
      <c r="AK641" s="138"/>
      <c r="AL641" s="70">
        <v>24148</v>
      </c>
      <c r="AM641" s="138">
        <v>0</v>
      </c>
      <c r="AN641" s="138">
        <v>1</v>
      </c>
      <c r="AO641" s="138">
        <v>1</v>
      </c>
      <c r="AP641" s="138">
        <v>0</v>
      </c>
      <c r="AQ641" s="156">
        <v>18000</v>
      </c>
      <c r="AR641" s="182" t="s">
        <v>205</v>
      </c>
      <c r="AS641" s="138">
        <v>2</v>
      </c>
      <c r="AT641" s="138">
        <v>0</v>
      </c>
      <c r="AU641" s="138">
        <v>0</v>
      </c>
      <c r="AV641" s="138">
        <v>0</v>
      </c>
      <c r="AW641" s="138">
        <v>0</v>
      </c>
      <c r="AX641" s="138">
        <v>0</v>
      </c>
    </row>
    <row r="642" spans="1:50" s="38" customFormat="1">
      <c r="A642" s="70">
        <v>24149</v>
      </c>
      <c r="B642" s="101" t="s">
        <v>1126</v>
      </c>
      <c r="C642" s="101" t="s">
        <v>1127</v>
      </c>
      <c r="D642" s="101">
        <v>1500</v>
      </c>
      <c r="E642" s="101">
        <v>5</v>
      </c>
      <c r="F642" s="101">
        <v>0</v>
      </c>
      <c r="G642" s="101">
        <v>1</v>
      </c>
      <c r="H642" s="101">
        <v>1</v>
      </c>
      <c r="I642" s="8">
        <v>0</v>
      </c>
      <c r="J642" s="101">
        <v>100000</v>
      </c>
      <c r="K642" s="101">
        <v>0</v>
      </c>
      <c r="L642" s="101">
        <v>100000</v>
      </c>
      <c r="M642" s="101">
        <v>1</v>
      </c>
      <c r="N642" s="101">
        <v>1</v>
      </c>
      <c r="O642" s="101">
        <v>0</v>
      </c>
      <c r="P642" s="101">
        <v>0</v>
      </c>
      <c r="Q642" s="101">
        <v>0</v>
      </c>
      <c r="R642" s="101">
        <v>0</v>
      </c>
      <c r="S642" s="101">
        <v>0</v>
      </c>
      <c r="T642" s="101">
        <v>0</v>
      </c>
      <c r="U642" s="101">
        <v>5</v>
      </c>
      <c r="V642" s="101">
        <v>2</v>
      </c>
      <c r="W642" s="101">
        <v>1</v>
      </c>
      <c r="X642" s="101">
        <v>0</v>
      </c>
      <c r="Y642" s="101">
        <v>3</v>
      </c>
      <c r="Z642" s="99">
        <v>2151</v>
      </c>
      <c r="AA642" s="101">
        <v>0</v>
      </c>
      <c r="AB642" s="101">
        <v>0</v>
      </c>
      <c r="AC642" s="101">
        <v>0</v>
      </c>
      <c r="AD642" s="101">
        <v>0</v>
      </c>
      <c r="AE642" s="183" t="s">
        <v>69</v>
      </c>
      <c r="AF642" s="184" t="s">
        <v>1128</v>
      </c>
      <c r="AG642" s="101">
        <v>0</v>
      </c>
      <c r="AH642" s="70">
        <v>24149</v>
      </c>
      <c r="AI642" s="101">
        <v>0</v>
      </c>
      <c r="AJ642" s="101">
        <v>1</v>
      </c>
      <c r="AK642" s="101"/>
      <c r="AL642" s="70">
        <v>24149</v>
      </c>
      <c r="AM642" s="101">
        <v>0</v>
      </c>
      <c r="AN642" s="21">
        <v>1</v>
      </c>
      <c r="AO642" s="21">
        <v>1</v>
      </c>
      <c r="AP642" s="101">
        <v>0</v>
      </c>
      <c r="AQ642" s="23">
        <v>16200</v>
      </c>
      <c r="AR642" s="182" t="s">
        <v>205</v>
      </c>
      <c r="AS642" s="101">
        <v>0</v>
      </c>
      <c r="AT642" s="21">
        <v>0</v>
      </c>
      <c r="AU642" s="21">
        <v>0</v>
      </c>
      <c r="AV642" s="21">
        <v>0</v>
      </c>
      <c r="AW642" s="101">
        <v>1</v>
      </c>
      <c r="AX642" s="21">
        <v>1</v>
      </c>
    </row>
    <row r="643" spans="1:50" s="38" customFormat="1">
      <c r="A643" s="70">
        <v>24150</v>
      </c>
      <c r="B643" s="101" t="s">
        <v>1129</v>
      </c>
      <c r="C643" s="101" t="s">
        <v>1130</v>
      </c>
      <c r="D643" s="101">
        <v>1500</v>
      </c>
      <c r="E643" s="101">
        <v>5</v>
      </c>
      <c r="F643" s="101">
        <v>0</v>
      </c>
      <c r="G643" s="101">
        <v>1</v>
      </c>
      <c r="H643" s="101">
        <v>1</v>
      </c>
      <c r="I643" s="8">
        <v>0</v>
      </c>
      <c r="J643" s="101">
        <v>100000</v>
      </c>
      <c r="K643" s="101">
        <v>0</v>
      </c>
      <c r="L643" s="101">
        <v>100000</v>
      </c>
      <c r="M643" s="101">
        <v>1</v>
      </c>
      <c r="N643" s="101">
        <v>1</v>
      </c>
      <c r="O643" s="101">
        <v>0</v>
      </c>
      <c r="P643" s="101">
        <v>0</v>
      </c>
      <c r="Q643" s="101">
        <v>0</v>
      </c>
      <c r="R643" s="101">
        <v>0</v>
      </c>
      <c r="S643" s="101">
        <v>0</v>
      </c>
      <c r="T643" s="101">
        <v>0</v>
      </c>
      <c r="U643" s="101">
        <v>5</v>
      </c>
      <c r="V643" s="101">
        <v>2</v>
      </c>
      <c r="W643" s="101">
        <v>1</v>
      </c>
      <c r="X643" s="101">
        <v>0</v>
      </c>
      <c r="Y643" s="101">
        <v>3</v>
      </c>
      <c r="Z643" s="99">
        <v>2152</v>
      </c>
      <c r="AA643" s="101">
        <v>0</v>
      </c>
      <c r="AB643" s="101">
        <v>0</v>
      </c>
      <c r="AC643" s="101">
        <v>0</v>
      </c>
      <c r="AD643" s="101">
        <v>0</v>
      </c>
      <c r="AE643" s="183" t="s">
        <v>69</v>
      </c>
      <c r="AF643" s="184" t="s">
        <v>1131</v>
      </c>
      <c r="AG643" s="101">
        <v>0</v>
      </c>
      <c r="AH643" s="70">
        <v>24150</v>
      </c>
      <c r="AI643" s="101">
        <v>0</v>
      </c>
      <c r="AJ643" s="101">
        <v>1</v>
      </c>
      <c r="AK643" s="101"/>
      <c r="AL643" s="70">
        <v>24150</v>
      </c>
      <c r="AM643" s="101">
        <v>0</v>
      </c>
      <c r="AN643" s="21">
        <v>1</v>
      </c>
      <c r="AO643" s="21">
        <v>1</v>
      </c>
      <c r="AP643" s="101">
        <v>0</v>
      </c>
      <c r="AQ643" s="23">
        <v>21600</v>
      </c>
      <c r="AR643" s="182" t="s">
        <v>205</v>
      </c>
      <c r="AS643" s="101">
        <v>0</v>
      </c>
      <c r="AT643" s="21">
        <v>0</v>
      </c>
      <c r="AU643" s="21">
        <v>0</v>
      </c>
      <c r="AV643" s="21">
        <v>0</v>
      </c>
      <c r="AW643" s="101">
        <v>1</v>
      </c>
      <c r="AX643" s="21">
        <v>1</v>
      </c>
    </row>
    <row r="644" spans="1:50" s="38" customFormat="1">
      <c r="A644" s="70">
        <v>24151</v>
      </c>
      <c r="B644" s="101" t="s">
        <v>1132</v>
      </c>
      <c r="C644" s="101" t="s">
        <v>1133</v>
      </c>
      <c r="D644" s="101">
        <v>1500</v>
      </c>
      <c r="E644" s="101">
        <v>5</v>
      </c>
      <c r="F644" s="101">
        <v>0</v>
      </c>
      <c r="G644" s="101">
        <v>1</v>
      </c>
      <c r="H644" s="101">
        <v>1</v>
      </c>
      <c r="I644" s="8">
        <v>0</v>
      </c>
      <c r="J644" s="101">
        <v>100000</v>
      </c>
      <c r="K644" s="101">
        <v>0</v>
      </c>
      <c r="L644" s="101">
        <v>100000</v>
      </c>
      <c r="M644" s="101">
        <v>1</v>
      </c>
      <c r="N644" s="101">
        <v>1</v>
      </c>
      <c r="O644" s="101">
        <v>0</v>
      </c>
      <c r="P644" s="101">
        <v>0</v>
      </c>
      <c r="Q644" s="101">
        <v>0</v>
      </c>
      <c r="R644" s="101">
        <v>0</v>
      </c>
      <c r="S644" s="101">
        <v>0</v>
      </c>
      <c r="T644" s="101">
        <v>0</v>
      </c>
      <c r="U644" s="101">
        <v>5</v>
      </c>
      <c r="V644" s="101">
        <v>2</v>
      </c>
      <c r="W644" s="101">
        <v>1</v>
      </c>
      <c r="X644" s="101">
        <v>0</v>
      </c>
      <c r="Y644" s="101">
        <v>3</v>
      </c>
      <c r="Z644" s="99">
        <v>2153</v>
      </c>
      <c r="AA644" s="101">
        <v>0</v>
      </c>
      <c r="AB644" s="101">
        <v>0</v>
      </c>
      <c r="AC644" s="101">
        <v>0</v>
      </c>
      <c r="AD644" s="101">
        <v>0</v>
      </c>
      <c r="AE644" s="183" t="s">
        <v>69</v>
      </c>
      <c r="AF644" s="184" t="s">
        <v>1134</v>
      </c>
      <c r="AG644" s="101">
        <v>0</v>
      </c>
      <c r="AH644" s="70">
        <v>24151</v>
      </c>
      <c r="AI644" s="101">
        <v>0</v>
      </c>
      <c r="AJ644" s="101">
        <v>1</v>
      </c>
      <c r="AK644" s="101"/>
      <c r="AL644" s="70">
        <v>24151</v>
      </c>
      <c r="AM644" s="101">
        <v>0</v>
      </c>
      <c r="AN644" s="21">
        <v>1</v>
      </c>
      <c r="AO644" s="21">
        <v>1</v>
      </c>
      <c r="AP644" s="101">
        <v>0</v>
      </c>
      <c r="AQ644" s="23">
        <v>27000</v>
      </c>
      <c r="AR644" s="182" t="s">
        <v>205</v>
      </c>
      <c r="AS644" s="101">
        <v>0</v>
      </c>
      <c r="AT644" s="21">
        <v>0</v>
      </c>
      <c r="AU644" s="21">
        <v>0</v>
      </c>
      <c r="AV644" s="21">
        <v>0</v>
      </c>
      <c r="AW644" s="101">
        <v>1</v>
      </c>
      <c r="AX644" s="21">
        <v>1</v>
      </c>
    </row>
    <row r="645" spans="1:50" s="38" customFormat="1">
      <c r="A645" s="70">
        <v>24152</v>
      </c>
      <c r="B645" s="101" t="s">
        <v>1135</v>
      </c>
      <c r="C645" s="101" t="s">
        <v>1136</v>
      </c>
      <c r="D645" s="101">
        <v>1500</v>
      </c>
      <c r="E645" s="101">
        <v>5</v>
      </c>
      <c r="F645" s="101">
        <v>0</v>
      </c>
      <c r="G645" s="101">
        <v>1</v>
      </c>
      <c r="H645" s="101">
        <v>1</v>
      </c>
      <c r="I645" s="8">
        <v>0</v>
      </c>
      <c r="J645" s="101">
        <v>100000</v>
      </c>
      <c r="K645" s="101">
        <v>0</v>
      </c>
      <c r="L645" s="101">
        <v>100000</v>
      </c>
      <c r="M645" s="101">
        <v>1</v>
      </c>
      <c r="N645" s="101">
        <v>1</v>
      </c>
      <c r="O645" s="101">
        <v>0</v>
      </c>
      <c r="P645" s="101">
        <v>0</v>
      </c>
      <c r="Q645" s="101">
        <v>0</v>
      </c>
      <c r="R645" s="101">
        <v>0</v>
      </c>
      <c r="S645" s="101">
        <v>0</v>
      </c>
      <c r="T645" s="101">
        <v>0</v>
      </c>
      <c r="U645" s="101">
        <v>5</v>
      </c>
      <c r="V645" s="101">
        <v>2</v>
      </c>
      <c r="W645" s="101">
        <v>1</v>
      </c>
      <c r="X645" s="101">
        <v>0</v>
      </c>
      <c r="Y645" s="101">
        <v>3</v>
      </c>
      <c r="Z645" s="99">
        <v>2154</v>
      </c>
      <c r="AA645" s="101">
        <v>0</v>
      </c>
      <c r="AB645" s="101">
        <v>0</v>
      </c>
      <c r="AC645" s="101">
        <v>0</v>
      </c>
      <c r="AD645" s="101">
        <v>0</v>
      </c>
      <c r="AE645" s="183" t="s">
        <v>69</v>
      </c>
      <c r="AF645" s="184" t="s">
        <v>1137</v>
      </c>
      <c r="AG645" s="101">
        <v>0</v>
      </c>
      <c r="AH645" s="70">
        <v>24152</v>
      </c>
      <c r="AI645" s="101">
        <v>0</v>
      </c>
      <c r="AJ645" s="101">
        <v>1</v>
      </c>
      <c r="AK645" s="101"/>
      <c r="AL645" s="70">
        <v>24152</v>
      </c>
      <c r="AM645" s="101">
        <v>0</v>
      </c>
      <c r="AN645" s="21">
        <v>1</v>
      </c>
      <c r="AO645" s="21">
        <v>1</v>
      </c>
      <c r="AP645" s="101">
        <v>0</v>
      </c>
      <c r="AQ645" s="23">
        <v>32400</v>
      </c>
      <c r="AR645" s="182" t="s">
        <v>205</v>
      </c>
      <c r="AS645" s="101">
        <v>0</v>
      </c>
      <c r="AT645" s="21">
        <v>0</v>
      </c>
      <c r="AU645" s="21">
        <v>0</v>
      </c>
      <c r="AV645" s="21">
        <v>0</v>
      </c>
      <c r="AW645" s="101">
        <v>1</v>
      </c>
      <c r="AX645" s="21">
        <v>1</v>
      </c>
    </row>
    <row r="646" spans="1:50" s="38" customFormat="1">
      <c r="A646" s="70">
        <v>24153</v>
      </c>
      <c r="B646" s="101" t="s">
        <v>1138</v>
      </c>
      <c r="C646" s="101" t="s">
        <v>1139</v>
      </c>
      <c r="D646" s="101">
        <v>1500</v>
      </c>
      <c r="E646" s="101">
        <v>5</v>
      </c>
      <c r="F646" s="101">
        <v>0</v>
      </c>
      <c r="G646" s="101">
        <v>1</v>
      </c>
      <c r="H646" s="101">
        <v>1</v>
      </c>
      <c r="I646" s="8">
        <v>0</v>
      </c>
      <c r="J646" s="101">
        <v>100000</v>
      </c>
      <c r="K646" s="101">
        <v>0</v>
      </c>
      <c r="L646" s="101">
        <v>100000</v>
      </c>
      <c r="M646" s="101">
        <v>1</v>
      </c>
      <c r="N646" s="101">
        <v>1</v>
      </c>
      <c r="O646" s="101">
        <v>0</v>
      </c>
      <c r="P646" s="101">
        <v>0</v>
      </c>
      <c r="Q646" s="101">
        <v>0</v>
      </c>
      <c r="R646" s="101">
        <v>0</v>
      </c>
      <c r="S646" s="101">
        <v>0</v>
      </c>
      <c r="T646" s="101">
        <v>0</v>
      </c>
      <c r="U646" s="101">
        <v>5</v>
      </c>
      <c r="V646" s="101">
        <v>2</v>
      </c>
      <c r="W646" s="101">
        <v>1</v>
      </c>
      <c r="X646" s="101">
        <v>0</v>
      </c>
      <c r="Y646" s="101">
        <v>3</v>
      </c>
      <c r="Z646" s="99">
        <v>2155</v>
      </c>
      <c r="AA646" s="101">
        <v>0</v>
      </c>
      <c r="AB646" s="101">
        <v>0</v>
      </c>
      <c r="AC646" s="101">
        <v>0</v>
      </c>
      <c r="AD646" s="101">
        <v>0</v>
      </c>
      <c r="AE646" s="183" t="s">
        <v>69</v>
      </c>
      <c r="AF646" s="184" t="s">
        <v>1140</v>
      </c>
      <c r="AG646" s="101">
        <v>0</v>
      </c>
      <c r="AH646" s="70">
        <v>24153</v>
      </c>
      <c r="AI646" s="101">
        <v>0</v>
      </c>
      <c r="AJ646" s="101">
        <v>1</v>
      </c>
      <c r="AK646" s="101"/>
      <c r="AL646" s="70">
        <v>24153</v>
      </c>
      <c r="AM646" s="101">
        <v>0</v>
      </c>
      <c r="AN646" s="21">
        <v>1</v>
      </c>
      <c r="AO646" s="21">
        <v>1</v>
      </c>
      <c r="AP646" s="101">
        <v>0</v>
      </c>
      <c r="AQ646" s="23">
        <v>37800</v>
      </c>
      <c r="AR646" s="182" t="s">
        <v>205</v>
      </c>
      <c r="AS646" s="101">
        <v>0</v>
      </c>
      <c r="AT646" s="21">
        <v>0</v>
      </c>
      <c r="AU646" s="21">
        <v>0</v>
      </c>
      <c r="AV646" s="21">
        <v>0</v>
      </c>
      <c r="AW646" s="101">
        <v>1</v>
      </c>
      <c r="AX646" s="21">
        <v>1</v>
      </c>
    </row>
    <row r="647" spans="1:50" s="38" customFormat="1">
      <c r="A647" s="70">
        <v>24154</v>
      </c>
      <c r="B647" s="101" t="s">
        <v>1141</v>
      </c>
      <c r="C647" s="101" t="s">
        <v>1142</v>
      </c>
      <c r="D647" s="101">
        <v>1500</v>
      </c>
      <c r="E647" s="101">
        <v>5</v>
      </c>
      <c r="F647" s="101">
        <v>0</v>
      </c>
      <c r="G647" s="101">
        <v>1</v>
      </c>
      <c r="H647" s="101">
        <v>1</v>
      </c>
      <c r="I647" s="8">
        <v>0</v>
      </c>
      <c r="J647" s="101">
        <v>100000</v>
      </c>
      <c r="K647" s="101">
        <v>0</v>
      </c>
      <c r="L647" s="101">
        <v>100000</v>
      </c>
      <c r="M647" s="101">
        <v>1</v>
      </c>
      <c r="N647" s="101">
        <v>1</v>
      </c>
      <c r="O647" s="101">
        <v>0</v>
      </c>
      <c r="P647" s="101">
        <v>0</v>
      </c>
      <c r="Q647" s="101">
        <v>0</v>
      </c>
      <c r="R647" s="101">
        <v>0</v>
      </c>
      <c r="S647" s="101">
        <v>0</v>
      </c>
      <c r="T647" s="101">
        <v>0</v>
      </c>
      <c r="U647" s="101">
        <v>5</v>
      </c>
      <c r="V647" s="101">
        <v>2</v>
      </c>
      <c r="W647" s="101">
        <v>1</v>
      </c>
      <c r="X647" s="101">
        <v>0</v>
      </c>
      <c r="Y647" s="101">
        <v>3</v>
      </c>
      <c r="Z647" s="99">
        <v>2156</v>
      </c>
      <c r="AA647" s="101">
        <v>0</v>
      </c>
      <c r="AB647" s="101">
        <v>0</v>
      </c>
      <c r="AC647" s="101">
        <v>0</v>
      </c>
      <c r="AD647" s="101">
        <v>0</v>
      </c>
      <c r="AE647" s="183" t="s">
        <v>69</v>
      </c>
      <c r="AF647" s="184" t="s">
        <v>1128</v>
      </c>
      <c r="AG647" s="101">
        <v>0</v>
      </c>
      <c r="AH647" s="70">
        <v>24154</v>
      </c>
      <c r="AI647" s="101">
        <v>0</v>
      </c>
      <c r="AJ647" s="101">
        <v>1</v>
      </c>
      <c r="AK647" s="101"/>
      <c r="AL647" s="70">
        <v>24154</v>
      </c>
      <c r="AM647" s="101">
        <v>0</v>
      </c>
      <c r="AN647" s="21">
        <v>1</v>
      </c>
      <c r="AO647" s="21">
        <v>1</v>
      </c>
      <c r="AP647" s="101">
        <v>0</v>
      </c>
      <c r="AQ647" s="23">
        <v>43200</v>
      </c>
      <c r="AR647" s="182" t="s">
        <v>205</v>
      </c>
      <c r="AS647" s="101">
        <v>0</v>
      </c>
      <c r="AT647" s="21">
        <v>0</v>
      </c>
      <c r="AU647" s="21">
        <v>0</v>
      </c>
      <c r="AV647" s="21">
        <v>0</v>
      </c>
      <c r="AW647" s="101">
        <v>1</v>
      </c>
      <c r="AX647" s="21">
        <v>1</v>
      </c>
    </row>
    <row r="648" spans="1:50" s="38" customFormat="1">
      <c r="A648" s="70">
        <v>24155</v>
      </c>
      <c r="B648" s="101" t="s">
        <v>1143</v>
      </c>
      <c r="C648" s="101" t="s">
        <v>1144</v>
      </c>
      <c r="D648" s="101">
        <v>1500</v>
      </c>
      <c r="E648" s="101">
        <v>5</v>
      </c>
      <c r="F648" s="101">
        <v>0</v>
      </c>
      <c r="G648" s="101">
        <v>1</v>
      </c>
      <c r="H648" s="101">
        <v>1</v>
      </c>
      <c r="I648" s="8">
        <v>0</v>
      </c>
      <c r="J648" s="101">
        <v>100000</v>
      </c>
      <c r="K648" s="101">
        <v>0</v>
      </c>
      <c r="L648" s="101">
        <v>100000</v>
      </c>
      <c r="M648" s="101">
        <v>1</v>
      </c>
      <c r="N648" s="101">
        <v>1</v>
      </c>
      <c r="O648" s="101">
        <v>0</v>
      </c>
      <c r="P648" s="101">
        <v>0</v>
      </c>
      <c r="Q648" s="101">
        <v>0</v>
      </c>
      <c r="R648" s="101">
        <v>0</v>
      </c>
      <c r="S648" s="101">
        <v>0</v>
      </c>
      <c r="T648" s="101">
        <v>0</v>
      </c>
      <c r="U648" s="101">
        <v>5</v>
      </c>
      <c r="V648" s="101">
        <v>2</v>
      </c>
      <c r="W648" s="101">
        <v>1</v>
      </c>
      <c r="X648" s="101">
        <v>0</v>
      </c>
      <c r="Y648" s="101">
        <v>3</v>
      </c>
      <c r="Z648" s="99">
        <v>2157</v>
      </c>
      <c r="AA648" s="101">
        <v>0</v>
      </c>
      <c r="AB648" s="101">
        <v>0</v>
      </c>
      <c r="AC648" s="101">
        <v>0</v>
      </c>
      <c r="AD648" s="101">
        <v>0</v>
      </c>
      <c r="AE648" s="183" t="s">
        <v>69</v>
      </c>
      <c r="AF648" s="184" t="s">
        <v>1131</v>
      </c>
      <c r="AG648" s="101">
        <v>0</v>
      </c>
      <c r="AH648" s="70">
        <v>24155</v>
      </c>
      <c r="AI648" s="101">
        <v>0</v>
      </c>
      <c r="AJ648" s="101">
        <v>1</v>
      </c>
      <c r="AK648" s="101"/>
      <c r="AL648" s="70">
        <v>24155</v>
      </c>
      <c r="AM648" s="101">
        <v>0</v>
      </c>
      <c r="AN648" s="21">
        <v>1</v>
      </c>
      <c r="AO648" s="21">
        <v>1</v>
      </c>
      <c r="AP648" s="101">
        <v>0</v>
      </c>
      <c r="AQ648" s="23">
        <v>48600</v>
      </c>
      <c r="AR648" s="182" t="s">
        <v>205</v>
      </c>
      <c r="AS648" s="101">
        <v>0</v>
      </c>
      <c r="AT648" s="21">
        <v>0</v>
      </c>
      <c r="AU648" s="21">
        <v>0</v>
      </c>
      <c r="AV648" s="21">
        <v>0</v>
      </c>
      <c r="AW648" s="101">
        <v>1</v>
      </c>
      <c r="AX648" s="21">
        <v>1</v>
      </c>
    </row>
    <row r="649" spans="1:50" s="38" customFormat="1">
      <c r="A649" s="70">
        <v>24156</v>
      </c>
      <c r="B649" s="101" t="s">
        <v>1145</v>
      </c>
      <c r="C649" s="101" t="s">
        <v>1146</v>
      </c>
      <c r="D649" s="101">
        <v>1500</v>
      </c>
      <c r="E649" s="101">
        <v>5</v>
      </c>
      <c r="F649" s="101">
        <v>0</v>
      </c>
      <c r="G649" s="101">
        <v>1</v>
      </c>
      <c r="H649" s="101">
        <v>1</v>
      </c>
      <c r="I649" s="8">
        <v>0</v>
      </c>
      <c r="J649" s="101">
        <v>100000</v>
      </c>
      <c r="K649" s="101">
        <v>0</v>
      </c>
      <c r="L649" s="101">
        <v>100000</v>
      </c>
      <c r="M649" s="101">
        <v>1</v>
      </c>
      <c r="N649" s="101">
        <v>1</v>
      </c>
      <c r="O649" s="101">
        <v>0</v>
      </c>
      <c r="P649" s="101">
        <v>0</v>
      </c>
      <c r="Q649" s="101">
        <v>0</v>
      </c>
      <c r="R649" s="101">
        <v>0</v>
      </c>
      <c r="S649" s="101">
        <v>0</v>
      </c>
      <c r="T649" s="101">
        <v>0</v>
      </c>
      <c r="U649" s="101">
        <v>5</v>
      </c>
      <c r="V649" s="101">
        <v>2</v>
      </c>
      <c r="W649" s="101">
        <v>1</v>
      </c>
      <c r="X649" s="101">
        <v>0</v>
      </c>
      <c r="Y649" s="101">
        <v>3</v>
      </c>
      <c r="Z649" s="99">
        <v>2158</v>
      </c>
      <c r="AA649" s="101">
        <v>0</v>
      </c>
      <c r="AB649" s="101">
        <v>0</v>
      </c>
      <c r="AC649" s="101">
        <v>0</v>
      </c>
      <c r="AD649" s="101">
        <v>0</v>
      </c>
      <c r="AE649" s="183" t="s">
        <v>69</v>
      </c>
      <c r="AF649" s="184" t="s">
        <v>1134</v>
      </c>
      <c r="AG649" s="101">
        <v>0</v>
      </c>
      <c r="AH649" s="70">
        <v>24156</v>
      </c>
      <c r="AI649" s="101">
        <v>0</v>
      </c>
      <c r="AJ649" s="101">
        <v>1</v>
      </c>
      <c r="AK649" s="101"/>
      <c r="AL649" s="70">
        <v>24156</v>
      </c>
      <c r="AM649" s="101">
        <v>0</v>
      </c>
      <c r="AN649" s="21">
        <v>1</v>
      </c>
      <c r="AO649" s="21">
        <v>1</v>
      </c>
      <c r="AP649" s="101">
        <v>0</v>
      </c>
      <c r="AQ649" s="23">
        <v>54000</v>
      </c>
      <c r="AR649" s="182" t="s">
        <v>205</v>
      </c>
      <c r="AS649" s="101">
        <v>0</v>
      </c>
      <c r="AT649" s="21">
        <v>0</v>
      </c>
      <c r="AU649" s="21">
        <v>0</v>
      </c>
      <c r="AV649" s="21">
        <v>0</v>
      </c>
      <c r="AW649" s="101">
        <v>1</v>
      </c>
      <c r="AX649" s="21">
        <v>1</v>
      </c>
    </row>
    <row r="650" spans="1:50" s="38" customFormat="1">
      <c r="A650" s="70">
        <v>24157</v>
      </c>
      <c r="B650" s="101" t="s">
        <v>1147</v>
      </c>
      <c r="C650" s="101" t="s">
        <v>1148</v>
      </c>
      <c r="D650" s="101">
        <v>1500</v>
      </c>
      <c r="E650" s="101">
        <v>5</v>
      </c>
      <c r="F650" s="101">
        <v>0</v>
      </c>
      <c r="G650" s="101">
        <v>1</v>
      </c>
      <c r="H650" s="101">
        <v>1</v>
      </c>
      <c r="I650" s="8">
        <v>0</v>
      </c>
      <c r="J650" s="101">
        <v>100000</v>
      </c>
      <c r="K650" s="101">
        <v>0</v>
      </c>
      <c r="L650" s="101">
        <v>100000</v>
      </c>
      <c r="M650" s="101">
        <v>1</v>
      </c>
      <c r="N650" s="101">
        <v>1</v>
      </c>
      <c r="O650" s="101">
        <v>0</v>
      </c>
      <c r="P650" s="101">
        <v>0</v>
      </c>
      <c r="Q650" s="101">
        <v>0</v>
      </c>
      <c r="R650" s="101">
        <v>0</v>
      </c>
      <c r="S650" s="101">
        <v>0</v>
      </c>
      <c r="T650" s="101">
        <v>0</v>
      </c>
      <c r="U650" s="101">
        <v>5</v>
      </c>
      <c r="V650" s="101">
        <v>2</v>
      </c>
      <c r="W650" s="101">
        <v>1</v>
      </c>
      <c r="X650" s="101">
        <v>0</v>
      </c>
      <c r="Y650" s="101">
        <v>3</v>
      </c>
      <c r="Z650" s="99">
        <v>2159</v>
      </c>
      <c r="AA650" s="101">
        <v>0</v>
      </c>
      <c r="AB650" s="101">
        <v>0</v>
      </c>
      <c r="AC650" s="101">
        <v>0</v>
      </c>
      <c r="AD650" s="101">
        <v>0</v>
      </c>
      <c r="AE650" s="183" t="s">
        <v>69</v>
      </c>
      <c r="AF650" s="184" t="s">
        <v>1137</v>
      </c>
      <c r="AG650" s="101">
        <v>0</v>
      </c>
      <c r="AH650" s="70">
        <v>24157</v>
      </c>
      <c r="AI650" s="101">
        <v>0</v>
      </c>
      <c r="AJ650" s="101">
        <v>1</v>
      </c>
      <c r="AK650" s="101"/>
      <c r="AL650" s="70">
        <v>24157</v>
      </c>
      <c r="AM650" s="101">
        <v>0</v>
      </c>
      <c r="AN650" s="21">
        <v>1</v>
      </c>
      <c r="AO650" s="21">
        <v>1</v>
      </c>
      <c r="AP650" s="101">
        <v>0</v>
      </c>
      <c r="AQ650" s="23">
        <v>59400</v>
      </c>
      <c r="AR650" s="182" t="s">
        <v>205</v>
      </c>
      <c r="AS650" s="101">
        <v>0</v>
      </c>
      <c r="AT650" s="21">
        <v>0</v>
      </c>
      <c r="AU650" s="21">
        <v>0</v>
      </c>
      <c r="AV650" s="21">
        <v>0</v>
      </c>
      <c r="AW650" s="101">
        <v>1</v>
      </c>
      <c r="AX650" s="21">
        <v>1</v>
      </c>
    </row>
    <row r="651" spans="1:50" s="38" customFormat="1">
      <c r="A651" s="70">
        <v>24158</v>
      </c>
      <c r="B651" s="101" t="s">
        <v>1149</v>
      </c>
      <c r="C651" s="101" t="s">
        <v>1150</v>
      </c>
      <c r="D651" s="101">
        <v>1500</v>
      </c>
      <c r="E651" s="101">
        <v>5</v>
      </c>
      <c r="F651" s="101">
        <v>0</v>
      </c>
      <c r="G651" s="101">
        <v>1</v>
      </c>
      <c r="H651" s="101">
        <v>1</v>
      </c>
      <c r="I651" s="8">
        <v>0</v>
      </c>
      <c r="J651" s="101">
        <v>100000</v>
      </c>
      <c r="K651" s="101">
        <v>0</v>
      </c>
      <c r="L651" s="101">
        <v>100000</v>
      </c>
      <c r="M651" s="101">
        <v>1</v>
      </c>
      <c r="N651" s="101">
        <v>1</v>
      </c>
      <c r="O651" s="101">
        <v>0</v>
      </c>
      <c r="P651" s="101">
        <v>0</v>
      </c>
      <c r="Q651" s="101">
        <v>0</v>
      </c>
      <c r="R651" s="101">
        <v>0</v>
      </c>
      <c r="S651" s="101">
        <v>0</v>
      </c>
      <c r="T651" s="101">
        <v>0</v>
      </c>
      <c r="U651" s="101">
        <v>5</v>
      </c>
      <c r="V651" s="101">
        <v>2</v>
      </c>
      <c r="W651" s="101">
        <v>1</v>
      </c>
      <c r="X651" s="101">
        <v>0</v>
      </c>
      <c r="Y651" s="101">
        <v>3</v>
      </c>
      <c r="Z651" s="99">
        <v>2160</v>
      </c>
      <c r="AA651" s="101">
        <v>0</v>
      </c>
      <c r="AB651" s="101">
        <v>0</v>
      </c>
      <c r="AC651" s="101">
        <v>0</v>
      </c>
      <c r="AD651" s="101">
        <v>0</v>
      </c>
      <c r="AE651" s="183" t="s">
        <v>69</v>
      </c>
      <c r="AF651" s="184" t="s">
        <v>1140</v>
      </c>
      <c r="AG651" s="101">
        <v>0</v>
      </c>
      <c r="AH651" s="70">
        <v>24158</v>
      </c>
      <c r="AI651" s="101">
        <v>0</v>
      </c>
      <c r="AJ651" s="101">
        <v>1</v>
      </c>
      <c r="AK651" s="101"/>
      <c r="AL651" s="70">
        <v>24158</v>
      </c>
      <c r="AM651" s="101">
        <v>0</v>
      </c>
      <c r="AN651" s="21">
        <v>1</v>
      </c>
      <c r="AO651" s="21">
        <v>1</v>
      </c>
      <c r="AP651" s="101">
        <v>0</v>
      </c>
      <c r="AQ651" s="23">
        <v>64800</v>
      </c>
      <c r="AR651" s="182" t="s">
        <v>205</v>
      </c>
      <c r="AS651" s="101">
        <v>0</v>
      </c>
      <c r="AT651" s="21">
        <v>0</v>
      </c>
      <c r="AU651" s="21">
        <v>0</v>
      </c>
      <c r="AV651" s="21">
        <v>0</v>
      </c>
      <c r="AW651" s="101">
        <v>1</v>
      </c>
      <c r="AX651" s="21">
        <v>1</v>
      </c>
    </row>
    <row r="652" spans="1:50" s="38" customFormat="1">
      <c r="A652" s="70">
        <v>24159</v>
      </c>
      <c r="B652" s="101" t="s">
        <v>1151</v>
      </c>
      <c r="C652" s="101" t="s">
        <v>1152</v>
      </c>
      <c r="D652" s="101">
        <v>1500</v>
      </c>
      <c r="E652" s="101">
        <v>5</v>
      </c>
      <c r="F652" s="101">
        <v>0</v>
      </c>
      <c r="G652" s="101">
        <v>1</v>
      </c>
      <c r="H652" s="101">
        <v>1</v>
      </c>
      <c r="I652" s="8">
        <v>0</v>
      </c>
      <c r="J652" s="101">
        <v>100000</v>
      </c>
      <c r="K652" s="101">
        <v>0</v>
      </c>
      <c r="L652" s="101">
        <v>100000</v>
      </c>
      <c r="M652" s="101">
        <v>1</v>
      </c>
      <c r="N652" s="101">
        <v>1</v>
      </c>
      <c r="O652" s="101">
        <v>0</v>
      </c>
      <c r="P652" s="101">
        <v>0</v>
      </c>
      <c r="Q652" s="101">
        <v>0</v>
      </c>
      <c r="R652" s="101">
        <v>0</v>
      </c>
      <c r="S652" s="101">
        <v>0</v>
      </c>
      <c r="T652" s="101">
        <v>0</v>
      </c>
      <c r="U652" s="101">
        <v>5</v>
      </c>
      <c r="V652" s="101">
        <v>2</v>
      </c>
      <c r="W652" s="101">
        <v>1</v>
      </c>
      <c r="X652" s="101">
        <v>0</v>
      </c>
      <c r="Y652" s="101">
        <v>3</v>
      </c>
      <c r="Z652" s="99">
        <v>2161</v>
      </c>
      <c r="AA652" s="101">
        <v>0</v>
      </c>
      <c r="AB652" s="101">
        <v>0</v>
      </c>
      <c r="AC652" s="101">
        <v>0</v>
      </c>
      <c r="AD652" s="101">
        <v>0</v>
      </c>
      <c r="AE652" s="183" t="s">
        <v>69</v>
      </c>
      <c r="AF652" s="184" t="s">
        <v>1128</v>
      </c>
      <c r="AG652" s="101">
        <v>0</v>
      </c>
      <c r="AH652" s="70">
        <v>24159</v>
      </c>
      <c r="AI652" s="101">
        <v>0</v>
      </c>
      <c r="AJ652" s="101">
        <v>1</v>
      </c>
      <c r="AK652" s="101"/>
      <c r="AL652" s="70">
        <v>24159</v>
      </c>
      <c r="AM652" s="101">
        <v>0</v>
      </c>
      <c r="AN652" s="21">
        <v>1</v>
      </c>
      <c r="AO652" s="21">
        <v>1</v>
      </c>
      <c r="AP652" s="101">
        <v>0</v>
      </c>
      <c r="AQ652" s="23">
        <v>70200</v>
      </c>
      <c r="AR652" s="182" t="s">
        <v>205</v>
      </c>
      <c r="AS652" s="101">
        <v>0</v>
      </c>
      <c r="AT652" s="21">
        <v>0</v>
      </c>
      <c r="AU652" s="21">
        <v>0</v>
      </c>
      <c r="AV652" s="21">
        <v>0</v>
      </c>
      <c r="AW652" s="101">
        <v>1</v>
      </c>
      <c r="AX652" s="21">
        <v>1</v>
      </c>
    </row>
    <row r="653" spans="1:50" s="38" customFormat="1">
      <c r="A653" s="70">
        <v>24160</v>
      </c>
      <c r="B653" s="101" t="s">
        <v>1153</v>
      </c>
      <c r="C653" s="101" t="s">
        <v>1154</v>
      </c>
      <c r="D653" s="101">
        <v>1500</v>
      </c>
      <c r="E653" s="101">
        <v>5</v>
      </c>
      <c r="F653" s="101">
        <v>0</v>
      </c>
      <c r="G653" s="101">
        <v>1</v>
      </c>
      <c r="H653" s="101">
        <v>1</v>
      </c>
      <c r="I653" s="8">
        <v>0</v>
      </c>
      <c r="J653" s="101">
        <v>100000</v>
      </c>
      <c r="K653" s="101">
        <v>0</v>
      </c>
      <c r="L653" s="101">
        <v>100000</v>
      </c>
      <c r="M653" s="101">
        <v>1</v>
      </c>
      <c r="N653" s="101">
        <v>1</v>
      </c>
      <c r="O653" s="101">
        <v>0</v>
      </c>
      <c r="P653" s="101">
        <v>0</v>
      </c>
      <c r="Q653" s="101">
        <v>0</v>
      </c>
      <c r="R653" s="101">
        <v>0</v>
      </c>
      <c r="S653" s="101">
        <v>0</v>
      </c>
      <c r="T653" s="101">
        <v>0</v>
      </c>
      <c r="U653" s="101">
        <v>5</v>
      </c>
      <c r="V653" s="101">
        <v>2</v>
      </c>
      <c r="W653" s="101">
        <v>1</v>
      </c>
      <c r="X653" s="101">
        <v>0</v>
      </c>
      <c r="Y653" s="101">
        <v>3</v>
      </c>
      <c r="Z653" s="99">
        <v>2162</v>
      </c>
      <c r="AA653" s="101">
        <v>0</v>
      </c>
      <c r="AB653" s="101">
        <v>0</v>
      </c>
      <c r="AC653" s="101">
        <v>0</v>
      </c>
      <c r="AD653" s="101">
        <v>0</v>
      </c>
      <c r="AE653" s="183" t="s">
        <v>69</v>
      </c>
      <c r="AF653" s="184" t="s">
        <v>1131</v>
      </c>
      <c r="AG653" s="101">
        <v>0</v>
      </c>
      <c r="AH653" s="70">
        <v>24160</v>
      </c>
      <c r="AI653" s="101">
        <v>0</v>
      </c>
      <c r="AJ653" s="101">
        <v>1</v>
      </c>
      <c r="AK653" s="101"/>
      <c r="AL653" s="70">
        <v>24160</v>
      </c>
      <c r="AM653" s="101">
        <v>0</v>
      </c>
      <c r="AN653" s="21">
        <v>1</v>
      </c>
      <c r="AO653" s="21">
        <v>1</v>
      </c>
      <c r="AP653" s="101">
        <v>0</v>
      </c>
      <c r="AQ653" s="23">
        <v>75600</v>
      </c>
      <c r="AR653" s="182" t="s">
        <v>205</v>
      </c>
      <c r="AS653" s="101">
        <v>0</v>
      </c>
      <c r="AT653" s="21">
        <v>0</v>
      </c>
      <c r="AU653" s="21">
        <v>0</v>
      </c>
      <c r="AV653" s="21">
        <v>0</v>
      </c>
      <c r="AW653" s="101">
        <v>1</v>
      </c>
      <c r="AX653" s="21">
        <v>1</v>
      </c>
    </row>
    <row r="654" spans="1:50" s="38" customFormat="1">
      <c r="A654" s="70">
        <v>24161</v>
      </c>
      <c r="B654" s="101" t="s">
        <v>1155</v>
      </c>
      <c r="C654" s="101" t="s">
        <v>1156</v>
      </c>
      <c r="D654" s="101">
        <v>1500</v>
      </c>
      <c r="E654" s="101">
        <v>5</v>
      </c>
      <c r="F654" s="101">
        <v>0</v>
      </c>
      <c r="G654" s="101">
        <v>1</v>
      </c>
      <c r="H654" s="101">
        <v>1</v>
      </c>
      <c r="I654" s="8">
        <v>0</v>
      </c>
      <c r="J654" s="101">
        <v>100000</v>
      </c>
      <c r="K654" s="101">
        <v>0</v>
      </c>
      <c r="L654" s="101">
        <v>100000</v>
      </c>
      <c r="M654" s="101">
        <v>1</v>
      </c>
      <c r="N654" s="101">
        <v>1</v>
      </c>
      <c r="O654" s="101">
        <v>0</v>
      </c>
      <c r="P654" s="101">
        <v>0</v>
      </c>
      <c r="Q654" s="101">
        <v>0</v>
      </c>
      <c r="R654" s="101">
        <v>0</v>
      </c>
      <c r="S654" s="101">
        <v>0</v>
      </c>
      <c r="T654" s="101">
        <v>0</v>
      </c>
      <c r="U654" s="101">
        <v>5</v>
      </c>
      <c r="V654" s="101">
        <v>2</v>
      </c>
      <c r="W654" s="101">
        <v>1</v>
      </c>
      <c r="X654" s="101">
        <v>0</v>
      </c>
      <c r="Y654" s="101">
        <v>3</v>
      </c>
      <c r="Z654" s="99">
        <v>2163</v>
      </c>
      <c r="AA654" s="101">
        <v>0</v>
      </c>
      <c r="AB654" s="101">
        <v>0</v>
      </c>
      <c r="AC654" s="101">
        <v>0</v>
      </c>
      <c r="AD654" s="101">
        <v>0</v>
      </c>
      <c r="AE654" s="183" t="s">
        <v>69</v>
      </c>
      <c r="AF654" s="184" t="s">
        <v>1134</v>
      </c>
      <c r="AG654" s="101">
        <v>0</v>
      </c>
      <c r="AH654" s="70">
        <v>24161</v>
      </c>
      <c r="AI654" s="101">
        <v>0</v>
      </c>
      <c r="AJ654" s="101">
        <v>1</v>
      </c>
      <c r="AK654" s="101"/>
      <c r="AL654" s="70">
        <v>24161</v>
      </c>
      <c r="AM654" s="101">
        <v>0</v>
      </c>
      <c r="AN654" s="21">
        <v>1</v>
      </c>
      <c r="AO654" s="21">
        <v>1</v>
      </c>
      <c r="AP654" s="101">
        <v>0</v>
      </c>
      <c r="AQ654" s="23">
        <v>81000</v>
      </c>
      <c r="AR654" s="182" t="s">
        <v>205</v>
      </c>
      <c r="AS654" s="101">
        <v>0</v>
      </c>
      <c r="AT654" s="21">
        <v>0</v>
      </c>
      <c r="AU654" s="21">
        <v>0</v>
      </c>
      <c r="AV654" s="21">
        <v>0</v>
      </c>
      <c r="AW654" s="101">
        <v>1</v>
      </c>
      <c r="AX654" s="21">
        <v>1</v>
      </c>
    </row>
    <row r="655" spans="1:50" s="38" customFormat="1">
      <c r="A655" s="70">
        <v>24162</v>
      </c>
      <c r="B655" s="101" t="s">
        <v>1157</v>
      </c>
      <c r="C655" s="101" t="s">
        <v>1158</v>
      </c>
      <c r="D655" s="101">
        <v>1500</v>
      </c>
      <c r="E655" s="101">
        <v>5</v>
      </c>
      <c r="F655" s="101">
        <v>0</v>
      </c>
      <c r="G655" s="101">
        <v>1</v>
      </c>
      <c r="H655" s="101">
        <v>1</v>
      </c>
      <c r="I655" s="8">
        <v>0</v>
      </c>
      <c r="J655" s="101">
        <v>100000</v>
      </c>
      <c r="K655" s="101">
        <v>0</v>
      </c>
      <c r="L655" s="101">
        <v>100000</v>
      </c>
      <c r="M655" s="101">
        <v>1</v>
      </c>
      <c r="N655" s="101">
        <v>1</v>
      </c>
      <c r="O655" s="101">
        <v>0</v>
      </c>
      <c r="P655" s="101">
        <v>0</v>
      </c>
      <c r="Q655" s="101">
        <v>0</v>
      </c>
      <c r="R655" s="101">
        <v>0</v>
      </c>
      <c r="S655" s="101">
        <v>0</v>
      </c>
      <c r="T655" s="101">
        <v>0</v>
      </c>
      <c r="U655" s="101">
        <v>5</v>
      </c>
      <c r="V655" s="101">
        <v>2</v>
      </c>
      <c r="W655" s="101">
        <v>1</v>
      </c>
      <c r="X655" s="101">
        <v>0</v>
      </c>
      <c r="Y655" s="101">
        <v>3</v>
      </c>
      <c r="Z655" s="99">
        <v>2164</v>
      </c>
      <c r="AA655" s="101">
        <v>0</v>
      </c>
      <c r="AB655" s="101">
        <v>0</v>
      </c>
      <c r="AC655" s="101">
        <v>0</v>
      </c>
      <c r="AD655" s="101">
        <v>0</v>
      </c>
      <c r="AE655" s="183" t="s">
        <v>69</v>
      </c>
      <c r="AF655" s="184" t="s">
        <v>1137</v>
      </c>
      <c r="AG655" s="101">
        <v>0</v>
      </c>
      <c r="AH655" s="70">
        <v>24162</v>
      </c>
      <c r="AI655" s="101">
        <v>0</v>
      </c>
      <c r="AJ655" s="101">
        <v>1</v>
      </c>
      <c r="AK655" s="101"/>
      <c r="AL655" s="70">
        <v>24162</v>
      </c>
      <c r="AM655" s="101">
        <v>0</v>
      </c>
      <c r="AN655" s="21">
        <v>1</v>
      </c>
      <c r="AO655" s="21">
        <v>1</v>
      </c>
      <c r="AP655" s="101">
        <v>0</v>
      </c>
      <c r="AQ655" s="23">
        <v>86400</v>
      </c>
      <c r="AR655" s="182" t="s">
        <v>205</v>
      </c>
      <c r="AS655" s="101">
        <v>0</v>
      </c>
      <c r="AT655" s="21">
        <v>0</v>
      </c>
      <c r="AU655" s="21">
        <v>0</v>
      </c>
      <c r="AV655" s="21">
        <v>0</v>
      </c>
      <c r="AW655" s="101">
        <v>1</v>
      </c>
      <c r="AX655" s="21">
        <v>1</v>
      </c>
    </row>
    <row r="656" spans="1:50" s="38" customFormat="1">
      <c r="A656" s="70">
        <v>24163</v>
      </c>
      <c r="B656" s="101" t="s">
        <v>1159</v>
      </c>
      <c r="C656" s="101" t="s">
        <v>1160</v>
      </c>
      <c r="D656" s="101">
        <v>1500</v>
      </c>
      <c r="E656" s="101">
        <v>5</v>
      </c>
      <c r="F656" s="101">
        <v>0</v>
      </c>
      <c r="G656" s="101">
        <v>1</v>
      </c>
      <c r="H656" s="101">
        <v>1</v>
      </c>
      <c r="I656" s="8">
        <v>0</v>
      </c>
      <c r="J656" s="101">
        <v>100000</v>
      </c>
      <c r="K656" s="101">
        <v>0</v>
      </c>
      <c r="L656" s="101">
        <v>100000</v>
      </c>
      <c r="M656" s="101">
        <v>1</v>
      </c>
      <c r="N656" s="101">
        <v>1</v>
      </c>
      <c r="O656" s="101">
        <v>0</v>
      </c>
      <c r="P656" s="101">
        <v>0</v>
      </c>
      <c r="Q656" s="101">
        <v>0</v>
      </c>
      <c r="R656" s="101">
        <v>0</v>
      </c>
      <c r="S656" s="101">
        <v>0</v>
      </c>
      <c r="T656" s="101">
        <v>0</v>
      </c>
      <c r="U656" s="101">
        <v>5</v>
      </c>
      <c r="V656" s="101">
        <v>2</v>
      </c>
      <c r="W656" s="101">
        <v>1</v>
      </c>
      <c r="X656" s="101">
        <v>0</v>
      </c>
      <c r="Y656" s="101">
        <v>3</v>
      </c>
      <c r="Z656" s="99">
        <v>2165</v>
      </c>
      <c r="AA656" s="101">
        <v>0</v>
      </c>
      <c r="AB656" s="101">
        <v>0</v>
      </c>
      <c r="AC656" s="101">
        <v>0</v>
      </c>
      <c r="AD656" s="101">
        <v>0</v>
      </c>
      <c r="AE656" s="183" t="s">
        <v>69</v>
      </c>
      <c r="AF656" s="184" t="s">
        <v>1140</v>
      </c>
      <c r="AG656" s="101">
        <v>0</v>
      </c>
      <c r="AH656" s="70">
        <v>24163</v>
      </c>
      <c r="AI656" s="101">
        <v>0</v>
      </c>
      <c r="AJ656" s="101">
        <v>1</v>
      </c>
      <c r="AK656" s="101"/>
      <c r="AL656" s="70">
        <v>24163</v>
      </c>
      <c r="AM656" s="101">
        <v>0</v>
      </c>
      <c r="AN656" s="21">
        <v>1</v>
      </c>
      <c r="AO656" s="21">
        <v>1</v>
      </c>
      <c r="AP656" s="101">
        <v>0</v>
      </c>
      <c r="AQ656" s="23">
        <v>91800</v>
      </c>
      <c r="AR656" s="182" t="s">
        <v>205</v>
      </c>
      <c r="AS656" s="101">
        <v>0</v>
      </c>
      <c r="AT656" s="21">
        <v>0</v>
      </c>
      <c r="AU656" s="21">
        <v>0</v>
      </c>
      <c r="AV656" s="21">
        <v>0</v>
      </c>
      <c r="AW656" s="101">
        <v>1</v>
      </c>
      <c r="AX656" s="21">
        <v>1</v>
      </c>
    </row>
    <row r="657" spans="1:255" s="74" customFormat="1" ht="13.8">
      <c r="A657" s="70">
        <v>24164</v>
      </c>
      <c r="B657" s="22" t="s">
        <v>1161</v>
      </c>
      <c r="C657" s="7" t="s">
        <v>489</v>
      </c>
      <c r="D657" s="22">
        <v>1500</v>
      </c>
      <c r="E657" s="22">
        <v>5</v>
      </c>
      <c r="F657" s="22">
        <v>1</v>
      </c>
      <c r="G657" s="22">
        <v>1</v>
      </c>
      <c r="H657" s="22">
        <v>0</v>
      </c>
      <c r="I657" s="130">
        <v>0</v>
      </c>
      <c r="J657" s="136">
        <v>1</v>
      </c>
      <c r="K657" s="22">
        <v>0</v>
      </c>
      <c r="L657" s="22">
        <v>1</v>
      </c>
      <c r="M657" s="22">
        <v>999</v>
      </c>
      <c r="N657" s="22">
        <v>1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5</v>
      </c>
      <c r="V657" s="22">
        <v>2</v>
      </c>
      <c r="W657" s="22">
        <v>1</v>
      </c>
      <c r="X657" s="22">
        <v>0</v>
      </c>
      <c r="Y657" s="22">
        <v>85</v>
      </c>
      <c r="Z657" s="8">
        <v>10000</v>
      </c>
      <c r="AA657" s="8">
        <v>0</v>
      </c>
      <c r="AB657" s="22">
        <v>0</v>
      </c>
      <c r="AC657" s="22">
        <v>0</v>
      </c>
      <c r="AD657" s="22">
        <v>0</v>
      </c>
      <c r="AE657" s="22" t="s">
        <v>69</v>
      </c>
      <c r="AF657" s="137" t="s">
        <v>490</v>
      </c>
      <c r="AG657" s="22">
        <v>0</v>
      </c>
      <c r="AH657" s="22">
        <v>23574</v>
      </c>
      <c r="AI657" s="22">
        <v>0</v>
      </c>
      <c r="AJ657" s="22">
        <v>2</v>
      </c>
      <c r="AK657" s="22"/>
      <c r="AL657" s="22">
        <v>23574</v>
      </c>
      <c r="AM657" s="21">
        <v>0</v>
      </c>
      <c r="AN657" s="21">
        <v>1</v>
      </c>
      <c r="AO657" s="21">
        <v>1</v>
      </c>
      <c r="AP657" s="21">
        <v>0</v>
      </c>
      <c r="AQ657" s="21">
        <v>0</v>
      </c>
      <c r="AR657" s="182" t="s">
        <v>205</v>
      </c>
      <c r="AS657" s="21">
        <v>0</v>
      </c>
      <c r="AT657" s="21">
        <v>0</v>
      </c>
      <c r="AU657" s="21">
        <v>1</v>
      </c>
      <c r="AV657" s="21">
        <v>0</v>
      </c>
      <c r="AW657" s="22">
        <v>0</v>
      </c>
      <c r="AX657" s="21">
        <v>1</v>
      </c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</row>
    <row r="658" spans="1:255" s="32" customFormat="1" ht="13.8">
      <c r="A658" s="70">
        <v>24165</v>
      </c>
      <c r="B658" s="83"/>
      <c r="C658" s="84" t="s">
        <v>1162</v>
      </c>
      <c r="D658" s="83">
        <v>501</v>
      </c>
      <c r="E658" s="83">
        <v>5</v>
      </c>
      <c r="F658" s="83">
        <v>0</v>
      </c>
      <c r="G658" s="83">
        <v>1</v>
      </c>
      <c r="H658" s="83">
        <v>1</v>
      </c>
      <c r="I658" s="83">
        <v>1</v>
      </c>
      <c r="J658" s="83">
        <v>100000</v>
      </c>
      <c r="K658" s="83">
        <v>0</v>
      </c>
      <c r="L658" s="83">
        <v>100000</v>
      </c>
      <c r="M658" s="83">
        <v>1</v>
      </c>
      <c r="N658" s="83">
        <v>1</v>
      </c>
      <c r="O658" s="83">
        <v>0</v>
      </c>
      <c r="P658" s="83">
        <v>0</v>
      </c>
      <c r="Q658" s="83">
        <v>0</v>
      </c>
      <c r="R658" s="83">
        <v>0</v>
      </c>
      <c r="S658" s="83">
        <v>0</v>
      </c>
      <c r="T658" s="83">
        <v>0</v>
      </c>
      <c r="U658" s="83">
        <v>5</v>
      </c>
      <c r="V658" s="85">
        <v>2</v>
      </c>
      <c r="W658" s="83">
        <v>1</v>
      </c>
      <c r="X658" s="83">
        <v>0</v>
      </c>
      <c r="Y658" s="83">
        <v>18</v>
      </c>
      <c r="Z658" s="83">
        <v>0</v>
      </c>
      <c r="AA658" s="83">
        <v>24</v>
      </c>
      <c r="AB658" s="83">
        <v>0</v>
      </c>
      <c r="AC658" s="83">
        <v>0</v>
      </c>
      <c r="AD658" s="83">
        <v>0</v>
      </c>
      <c r="AE658" s="86" t="s">
        <v>69</v>
      </c>
      <c r="AF658" s="86" t="s">
        <v>210</v>
      </c>
      <c r="AG658" s="83">
        <v>0</v>
      </c>
      <c r="AH658" s="70">
        <v>24165</v>
      </c>
      <c r="AI658" s="83">
        <v>0</v>
      </c>
      <c r="AJ658" s="83">
        <v>1</v>
      </c>
      <c r="AK658" s="83"/>
      <c r="AL658" s="70">
        <v>24165</v>
      </c>
      <c r="AM658" s="86">
        <v>0</v>
      </c>
      <c r="AN658" s="144">
        <v>1</v>
      </c>
      <c r="AO658" s="144">
        <v>1</v>
      </c>
      <c r="AP658" s="86">
        <v>0</v>
      </c>
      <c r="AQ658" s="86">
        <v>18000</v>
      </c>
      <c r="AR658" s="182" t="s">
        <v>205</v>
      </c>
      <c r="AS658" s="86">
        <v>4</v>
      </c>
      <c r="AT658" s="86">
        <v>1</v>
      </c>
      <c r="AU658" s="86">
        <v>0</v>
      </c>
      <c r="AV658" s="86">
        <v>0</v>
      </c>
      <c r="AW658" s="82">
        <v>0</v>
      </c>
      <c r="AX658" s="21">
        <v>1</v>
      </c>
      <c r="AY658" s="28"/>
      <c r="AZ658" s="29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  <c r="CS658" s="28"/>
      <c r="CT658" s="28"/>
      <c r="CU658" s="28"/>
      <c r="CV658" s="28"/>
      <c r="CW658" s="28"/>
      <c r="CX658" s="28"/>
      <c r="CY658" s="28"/>
      <c r="CZ658" s="28"/>
      <c r="DA658" s="28"/>
      <c r="DB658" s="28"/>
      <c r="DC658" s="28"/>
      <c r="DD658" s="28"/>
      <c r="DE658" s="28"/>
      <c r="DF658" s="28"/>
      <c r="DG658" s="28"/>
      <c r="DH658" s="28"/>
      <c r="DI658" s="28"/>
      <c r="DJ658" s="28"/>
      <c r="DK658" s="28"/>
      <c r="DL658" s="28"/>
      <c r="DM658" s="28"/>
      <c r="DN658" s="28"/>
      <c r="DO658" s="28"/>
      <c r="DP658" s="28"/>
      <c r="DQ658" s="28"/>
      <c r="DR658" s="28"/>
      <c r="DS658" s="28"/>
      <c r="DT658" s="28"/>
      <c r="DU658" s="28"/>
      <c r="DV658" s="28"/>
      <c r="DW658" s="28"/>
      <c r="DX658" s="28"/>
      <c r="DY658" s="28"/>
      <c r="DZ658" s="28"/>
      <c r="EA658" s="28"/>
      <c r="EB658" s="28"/>
      <c r="EC658" s="28"/>
      <c r="ED658" s="28"/>
      <c r="EE658" s="28"/>
      <c r="EF658" s="28"/>
      <c r="EG658" s="28"/>
      <c r="EH658" s="28"/>
      <c r="EI658" s="28"/>
      <c r="EJ658" s="28"/>
      <c r="EK658" s="28"/>
      <c r="EL658" s="28"/>
      <c r="EM658" s="28"/>
      <c r="EN658" s="28"/>
      <c r="EO658" s="28"/>
      <c r="EP658" s="28"/>
      <c r="EQ658" s="28"/>
      <c r="ER658" s="28"/>
      <c r="ES658" s="28"/>
      <c r="ET658" s="28"/>
      <c r="EU658" s="28"/>
      <c r="EV658" s="28"/>
      <c r="EW658" s="28"/>
      <c r="EX658" s="28"/>
      <c r="EY658" s="28"/>
      <c r="EZ658" s="28"/>
      <c r="FA658" s="28"/>
      <c r="FB658" s="28"/>
      <c r="FC658" s="28"/>
      <c r="FD658" s="28"/>
      <c r="FE658" s="28"/>
      <c r="FF658" s="28"/>
      <c r="FG658" s="28"/>
      <c r="FH658" s="28"/>
      <c r="FI658" s="28"/>
      <c r="FJ658" s="28"/>
      <c r="FK658" s="28"/>
      <c r="FL658" s="28"/>
      <c r="FM658" s="28"/>
      <c r="FN658" s="28"/>
      <c r="FO658" s="28"/>
      <c r="FP658" s="28"/>
      <c r="FQ658" s="28"/>
      <c r="FR658" s="28"/>
      <c r="FS658" s="28"/>
      <c r="FT658" s="28"/>
      <c r="FU658" s="28"/>
      <c r="FV658" s="28"/>
      <c r="FW658" s="28"/>
      <c r="FX658" s="28"/>
      <c r="FY658" s="28"/>
      <c r="FZ658" s="28"/>
      <c r="GA658" s="28"/>
      <c r="GB658" s="28"/>
      <c r="GC658" s="28"/>
      <c r="GD658" s="28"/>
      <c r="GE658" s="28"/>
      <c r="GF658" s="28"/>
      <c r="GG658" s="28"/>
      <c r="GH658" s="28"/>
      <c r="GI658" s="28"/>
      <c r="GJ658" s="28"/>
      <c r="GK658" s="28"/>
      <c r="GL658" s="28"/>
      <c r="GM658" s="28"/>
      <c r="GN658" s="28"/>
      <c r="GO658" s="28"/>
      <c r="GP658" s="28"/>
      <c r="GQ658" s="28"/>
      <c r="GR658" s="28"/>
      <c r="GS658" s="28"/>
      <c r="GT658" s="28"/>
      <c r="GU658" s="28"/>
      <c r="GV658" s="28"/>
      <c r="GW658" s="28"/>
      <c r="GX658" s="28"/>
      <c r="GY658" s="28"/>
      <c r="GZ658" s="28"/>
      <c r="HA658" s="28"/>
      <c r="HB658" s="28"/>
      <c r="HC658" s="28"/>
      <c r="HD658" s="28"/>
      <c r="HE658" s="28"/>
      <c r="HF658" s="28"/>
      <c r="HG658" s="28"/>
      <c r="HH658" s="28"/>
      <c r="HI658" s="28"/>
      <c r="HJ658" s="28"/>
      <c r="HK658" s="28"/>
      <c r="HL658" s="28"/>
      <c r="HM658" s="28"/>
      <c r="HN658" s="28"/>
      <c r="HO658" s="28"/>
      <c r="HP658" s="28"/>
      <c r="HQ658" s="28"/>
      <c r="HR658" s="28"/>
      <c r="HS658" s="28"/>
      <c r="HT658" s="28"/>
      <c r="HU658" s="28"/>
      <c r="HV658" s="28"/>
      <c r="HW658" s="28"/>
      <c r="HX658" s="28"/>
      <c r="HY658" s="28"/>
      <c r="HZ658" s="28"/>
      <c r="IA658" s="28"/>
      <c r="IB658" s="28"/>
      <c r="IC658" s="28"/>
      <c r="ID658" s="28"/>
      <c r="IE658" s="28"/>
      <c r="IF658" s="28"/>
      <c r="IG658" s="28"/>
      <c r="IH658" s="28"/>
      <c r="II658" s="28"/>
      <c r="IJ658" s="28"/>
      <c r="IK658" s="28"/>
      <c r="IL658" s="28"/>
      <c r="IM658" s="28"/>
      <c r="IN658" s="28"/>
      <c r="IO658" s="28"/>
      <c r="IP658" s="28"/>
      <c r="IQ658" s="28"/>
      <c r="IR658" s="28"/>
      <c r="IS658" s="28"/>
      <c r="IT658" s="28"/>
      <c r="IU658" s="28"/>
    </row>
    <row r="659" spans="1:255" s="57" customFormat="1" ht="13.8">
      <c r="A659" s="70">
        <v>24166</v>
      </c>
      <c r="B659" s="147"/>
      <c r="C659" s="148" t="s">
        <v>1163</v>
      </c>
      <c r="D659" s="147">
        <v>502</v>
      </c>
      <c r="E659" s="147">
        <v>5</v>
      </c>
      <c r="F659" s="147">
        <v>0</v>
      </c>
      <c r="G659" s="147">
        <v>1</v>
      </c>
      <c r="H659" s="147">
        <v>1</v>
      </c>
      <c r="I659" s="83">
        <v>1</v>
      </c>
      <c r="J659" s="147">
        <v>100000</v>
      </c>
      <c r="K659" s="147">
        <v>0</v>
      </c>
      <c r="L659" s="147">
        <v>100000</v>
      </c>
      <c r="M659" s="147">
        <v>1</v>
      </c>
      <c r="N659" s="147">
        <v>1</v>
      </c>
      <c r="O659" s="147">
        <v>0</v>
      </c>
      <c r="P659" s="147">
        <v>0</v>
      </c>
      <c r="Q659" s="147">
        <v>0</v>
      </c>
      <c r="R659" s="147">
        <v>0</v>
      </c>
      <c r="S659" s="147">
        <v>0</v>
      </c>
      <c r="T659" s="147">
        <v>0</v>
      </c>
      <c r="U659" s="147">
        <v>5</v>
      </c>
      <c r="V659" s="149">
        <v>2</v>
      </c>
      <c r="W659" s="147">
        <v>1</v>
      </c>
      <c r="X659" s="147">
        <v>0</v>
      </c>
      <c r="Y659" s="147">
        <v>18</v>
      </c>
      <c r="Z659" s="147">
        <v>1</v>
      </c>
      <c r="AA659" s="141">
        <v>24</v>
      </c>
      <c r="AB659" s="147">
        <v>0</v>
      </c>
      <c r="AC659" s="147">
        <v>0</v>
      </c>
      <c r="AD659" s="147">
        <v>0</v>
      </c>
      <c r="AE659" s="150" t="s">
        <v>69</v>
      </c>
      <c r="AF659" s="150" t="s">
        <v>210</v>
      </c>
      <c r="AG659" s="147">
        <v>0</v>
      </c>
      <c r="AH659" s="70">
        <v>24166</v>
      </c>
      <c r="AI659" s="147">
        <v>0</v>
      </c>
      <c r="AJ659" s="147">
        <v>1</v>
      </c>
      <c r="AK659" s="147"/>
      <c r="AL659" s="70">
        <v>24166</v>
      </c>
      <c r="AM659" s="150">
        <v>0</v>
      </c>
      <c r="AN659" s="144">
        <v>1</v>
      </c>
      <c r="AO659" s="144">
        <v>1</v>
      </c>
      <c r="AP659" s="150">
        <v>0</v>
      </c>
      <c r="AQ659" s="150">
        <v>18000</v>
      </c>
      <c r="AR659" s="182" t="s">
        <v>205</v>
      </c>
      <c r="AS659" s="150">
        <v>4</v>
      </c>
      <c r="AT659" s="150">
        <v>1</v>
      </c>
      <c r="AU659" s="150">
        <v>0</v>
      </c>
      <c r="AV659" s="150">
        <v>0</v>
      </c>
      <c r="AW659" s="146">
        <v>0</v>
      </c>
      <c r="AX659" s="21">
        <v>1</v>
      </c>
      <c r="AY659" s="55"/>
      <c r="AZ659" s="56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  <c r="DS659" s="55"/>
      <c r="DT659" s="55"/>
      <c r="DU659" s="55"/>
      <c r="DV659" s="55"/>
      <c r="DW659" s="55"/>
      <c r="DX659" s="55"/>
      <c r="DY659" s="55"/>
      <c r="DZ659" s="55"/>
      <c r="EA659" s="55"/>
      <c r="EB659" s="55"/>
      <c r="EC659" s="55"/>
      <c r="ED659" s="55"/>
      <c r="EE659" s="55"/>
      <c r="EF659" s="55"/>
      <c r="EG659" s="55"/>
      <c r="EH659" s="55"/>
      <c r="EI659" s="55"/>
      <c r="EJ659" s="55"/>
      <c r="EK659" s="55"/>
      <c r="EL659" s="55"/>
      <c r="EM659" s="55"/>
      <c r="EN659" s="55"/>
      <c r="EO659" s="55"/>
      <c r="EP659" s="55"/>
      <c r="EQ659" s="55"/>
      <c r="ER659" s="55"/>
      <c r="ES659" s="55"/>
      <c r="ET659" s="55"/>
      <c r="EU659" s="55"/>
      <c r="EV659" s="55"/>
      <c r="EW659" s="55"/>
      <c r="EX659" s="55"/>
      <c r="EY659" s="55"/>
      <c r="EZ659" s="55"/>
      <c r="FA659" s="55"/>
      <c r="FB659" s="55"/>
      <c r="FC659" s="55"/>
      <c r="FD659" s="55"/>
      <c r="FE659" s="55"/>
      <c r="FF659" s="55"/>
      <c r="FG659" s="55"/>
      <c r="FH659" s="55"/>
      <c r="FI659" s="55"/>
      <c r="FJ659" s="55"/>
      <c r="FK659" s="55"/>
      <c r="FL659" s="55"/>
      <c r="FM659" s="55"/>
      <c r="FN659" s="55"/>
      <c r="FO659" s="55"/>
      <c r="FP659" s="55"/>
      <c r="FQ659" s="55"/>
      <c r="FR659" s="55"/>
      <c r="FS659" s="55"/>
      <c r="FT659" s="55"/>
      <c r="FU659" s="55"/>
      <c r="FV659" s="55"/>
      <c r="FW659" s="55"/>
      <c r="FX659" s="55"/>
      <c r="FY659" s="55"/>
      <c r="FZ659" s="55"/>
      <c r="GA659" s="55"/>
      <c r="GB659" s="55"/>
      <c r="GC659" s="55"/>
      <c r="GD659" s="55"/>
      <c r="GE659" s="55"/>
      <c r="GF659" s="55"/>
      <c r="GG659" s="55"/>
      <c r="GH659" s="55"/>
      <c r="GI659" s="55"/>
      <c r="GJ659" s="55"/>
      <c r="GK659" s="55"/>
      <c r="GL659" s="55"/>
      <c r="GM659" s="55"/>
      <c r="GN659" s="55"/>
      <c r="GO659" s="55"/>
      <c r="GP659" s="55"/>
      <c r="GQ659" s="55"/>
      <c r="GR659" s="55"/>
      <c r="GS659" s="55"/>
      <c r="GT659" s="55"/>
      <c r="GU659" s="55"/>
      <c r="GV659" s="55"/>
      <c r="GW659" s="55"/>
      <c r="GX659" s="55"/>
      <c r="GY659" s="55"/>
      <c r="GZ659" s="55"/>
      <c r="HA659" s="55"/>
      <c r="HB659" s="55"/>
      <c r="HC659" s="55"/>
      <c r="HD659" s="55"/>
      <c r="HE659" s="55"/>
      <c r="HF659" s="55"/>
      <c r="HG659" s="55"/>
      <c r="HH659" s="55"/>
      <c r="HI659" s="55"/>
      <c r="HJ659" s="55"/>
      <c r="HK659" s="55"/>
      <c r="HL659" s="55"/>
      <c r="HM659" s="55"/>
      <c r="HN659" s="55"/>
      <c r="HO659" s="55"/>
      <c r="HP659" s="55"/>
      <c r="HQ659" s="55"/>
      <c r="HR659" s="55"/>
      <c r="HS659" s="55"/>
      <c r="HT659" s="55"/>
      <c r="HU659" s="55"/>
      <c r="HV659" s="55"/>
      <c r="HW659" s="55"/>
      <c r="HX659" s="55"/>
      <c r="HY659" s="55"/>
      <c r="HZ659" s="55"/>
      <c r="IA659" s="55"/>
      <c r="IB659" s="55"/>
      <c r="IC659" s="55"/>
      <c r="ID659" s="55"/>
      <c r="IE659" s="55"/>
      <c r="IF659" s="55"/>
      <c r="IG659" s="55"/>
      <c r="IH659" s="55"/>
      <c r="II659" s="55"/>
      <c r="IJ659" s="55"/>
      <c r="IK659" s="55"/>
      <c r="IL659" s="55"/>
      <c r="IM659" s="55"/>
      <c r="IN659" s="55"/>
      <c r="IO659" s="55"/>
      <c r="IP659" s="55"/>
      <c r="IQ659" s="55"/>
      <c r="IR659" s="55"/>
      <c r="IS659" s="55"/>
      <c r="IT659" s="55"/>
      <c r="IU659" s="55"/>
    </row>
    <row r="660" spans="1:255" s="26" customFormat="1" ht="13.8">
      <c r="A660" s="70">
        <v>24167</v>
      </c>
      <c r="B660" s="138"/>
      <c r="C660" s="7" t="s">
        <v>1164</v>
      </c>
      <c r="D660" s="8">
        <v>503</v>
      </c>
      <c r="E660" s="8">
        <v>5</v>
      </c>
      <c r="F660" s="8">
        <v>0</v>
      </c>
      <c r="G660" s="8">
        <v>1</v>
      </c>
      <c r="H660" s="8">
        <v>1</v>
      </c>
      <c r="I660" s="8">
        <v>1</v>
      </c>
      <c r="J660" s="8">
        <v>100000</v>
      </c>
      <c r="K660" s="8">
        <v>0</v>
      </c>
      <c r="L660" s="8">
        <v>100000</v>
      </c>
      <c r="M660" s="8">
        <v>1</v>
      </c>
      <c r="N660" s="138">
        <v>1</v>
      </c>
      <c r="O660" s="138">
        <v>0</v>
      </c>
      <c r="P660" s="138">
        <v>0</v>
      </c>
      <c r="Q660" s="138">
        <v>0</v>
      </c>
      <c r="R660" s="138">
        <v>0</v>
      </c>
      <c r="S660" s="138">
        <v>0</v>
      </c>
      <c r="T660" s="138">
        <v>0</v>
      </c>
      <c r="U660" s="138">
        <v>5</v>
      </c>
      <c r="V660" s="21">
        <v>2</v>
      </c>
      <c r="W660" s="138">
        <v>1</v>
      </c>
      <c r="X660" s="138">
        <v>0</v>
      </c>
      <c r="Y660" s="138">
        <v>13</v>
      </c>
      <c r="Z660" s="21">
        <v>50</v>
      </c>
      <c r="AA660" s="138">
        <v>0</v>
      </c>
      <c r="AB660" s="138">
        <v>0</v>
      </c>
      <c r="AC660" s="138">
        <v>0</v>
      </c>
      <c r="AD660" s="138">
        <v>0</v>
      </c>
      <c r="AE660" s="138" t="s">
        <v>69</v>
      </c>
      <c r="AF660" s="138" t="s">
        <v>210</v>
      </c>
      <c r="AG660" s="8">
        <v>0</v>
      </c>
      <c r="AH660" s="70">
        <v>24167</v>
      </c>
      <c r="AI660" s="138">
        <v>0</v>
      </c>
      <c r="AJ660" s="138">
        <v>1</v>
      </c>
      <c r="AK660" s="138"/>
      <c r="AL660" s="70">
        <v>24167</v>
      </c>
      <c r="AM660" s="138">
        <v>0</v>
      </c>
      <c r="AN660" s="138">
        <v>1</v>
      </c>
      <c r="AO660" s="138">
        <v>1</v>
      </c>
      <c r="AP660" s="138">
        <v>0</v>
      </c>
      <c r="AQ660" s="156">
        <v>18000</v>
      </c>
      <c r="AR660" s="182" t="s">
        <v>205</v>
      </c>
      <c r="AS660" s="138">
        <v>2</v>
      </c>
      <c r="AT660" s="138">
        <v>0</v>
      </c>
      <c r="AU660" s="138">
        <v>0</v>
      </c>
      <c r="AV660" s="138">
        <v>0</v>
      </c>
      <c r="AW660" s="138">
        <v>0</v>
      </c>
      <c r="AX660" s="138">
        <v>0</v>
      </c>
    </row>
    <row r="661" spans="1:255" s="74" customFormat="1" ht="13.8">
      <c r="A661" s="70">
        <v>24168</v>
      </c>
      <c r="B661" s="147" t="s">
        <v>986</v>
      </c>
      <c r="C661" s="148" t="s">
        <v>1165</v>
      </c>
      <c r="D661" s="147">
        <v>504</v>
      </c>
      <c r="E661" s="147">
        <v>5</v>
      </c>
      <c r="F661" s="147">
        <v>0</v>
      </c>
      <c r="G661" s="147">
        <v>1</v>
      </c>
      <c r="H661" s="147">
        <v>1</v>
      </c>
      <c r="I661" s="83">
        <v>1</v>
      </c>
      <c r="J661" s="147">
        <v>100000</v>
      </c>
      <c r="K661" s="147">
        <v>0</v>
      </c>
      <c r="L661" s="147">
        <v>100000</v>
      </c>
      <c r="M661" s="147">
        <v>1</v>
      </c>
      <c r="N661" s="147">
        <v>1</v>
      </c>
      <c r="O661" s="147">
        <v>0</v>
      </c>
      <c r="P661" s="147">
        <v>0</v>
      </c>
      <c r="Q661" s="147">
        <v>0</v>
      </c>
      <c r="R661" s="147">
        <v>0</v>
      </c>
      <c r="S661" s="147">
        <v>0</v>
      </c>
      <c r="T661" s="147">
        <v>0</v>
      </c>
      <c r="U661" s="147">
        <v>5</v>
      </c>
      <c r="V661" s="149">
        <v>2</v>
      </c>
      <c r="W661" s="147">
        <v>1</v>
      </c>
      <c r="X661" s="147">
        <v>0</v>
      </c>
      <c r="Y661" s="147">
        <v>12</v>
      </c>
      <c r="Z661" s="147">
        <v>34</v>
      </c>
      <c r="AA661" s="141">
        <v>0</v>
      </c>
      <c r="AB661" s="147">
        <v>0</v>
      </c>
      <c r="AC661" s="147">
        <v>0</v>
      </c>
      <c r="AD661" s="147">
        <v>0</v>
      </c>
      <c r="AE661" s="150" t="s">
        <v>69</v>
      </c>
      <c r="AF661" s="150" t="s">
        <v>210</v>
      </c>
      <c r="AG661" s="147">
        <v>0</v>
      </c>
      <c r="AH661" s="70">
        <v>24168</v>
      </c>
      <c r="AI661" s="147">
        <v>0</v>
      </c>
      <c r="AJ661" s="147">
        <v>1</v>
      </c>
      <c r="AK661" s="147"/>
      <c r="AL661" s="70">
        <v>24168</v>
      </c>
      <c r="AM661" s="150">
        <v>0</v>
      </c>
      <c r="AN661" s="144">
        <v>1</v>
      </c>
      <c r="AO661" s="144">
        <v>1</v>
      </c>
      <c r="AP661" s="150">
        <v>0</v>
      </c>
      <c r="AQ661" s="150">
        <v>18000</v>
      </c>
      <c r="AR661" s="182" t="s">
        <v>205</v>
      </c>
      <c r="AS661" s="150">
        <v>3</v>
      </c>
      <c r="AT661" s="150">
        <v>0</v>
      </c>
      <c r="AU661" s="150">
        <v>0</v>
      </c>
      <c r="AV661" s="150">
        <v>0</v>
      </c>
      <c r="AW661" s="146">
        <v>0</v>
      </c>
      <c r="AX661" s="21">
        <v>0</v>
      </c>
      <c r="AY661" s="55"/>
      <c r="AZ661" s="56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  <c r="DS661" s="55"/>
      <c r="DT661" s="55"/>
      <c r="DU661" s="55"/>
      <c r="DV661" s="55"/>
      <c r="DW661" s="55"/>
      <c r="DX661" s="55"/>
      <c r="DY661" s="55"/>
      <c r="DZ661" s="55"/>
      <c r="EA661" s="55"/>
      <c r="EB661" s="55"/>
      <c r="EC661" s="55"/>
      <c r="ED661" s="55"/>
      <c r="EE661" s="55"/>
      <c r="EF661" s="55"/>
      <c r="EG661" s="55"/>
      <c r="EH661" s="55"/>
      <c r="EI661" s="55"/>
      <c r="EJ661" s="55"/>
      <c r="EK661" s="55"/>
      <c r="EL661" s="55"/>
      <c r="EM661" s="55"/>
      <c r="EN661" s="55"/>
      <c r="EO661" s="55"/>
      <c r="EP661" s="55"/>
      <c r="EQ661" s="55"/>
      <c r="ER661" s="55"/>
      <c r="ES661" s="55"/>
      <c r="ET661" s="55"/>
      <c r="EU661" s="55"/>
      <c r="EV661" s="55"/>
      <c r="EW661" s="55"/>
      <c r="EX661" s="55"/>
      <c r="EY661" s="55"/>
      <c r="EZ661" s="55"/>
      <c r="FA661" s="55"/>
      <c r="FB661" s="55"/>
      <c r="FC661" s="55"/>
      <c r="FD661" s="55"/>
      <c r="FE661" s="55"/>
      <c r="FF661" s="55"/>
      <c r="FG661" s="55"/>
      <c r="FH661" s="55"/>
      <c r="FI661" s="55"/>
      <c r="FJ661" s="55"/>
      <c r="FK661" s="55"/>
      <c r="FL661" s="55"/>
      <c r="FM661" s="55"/>
      <c r="FN661" s="55"/>
      <c r="FO661" s="55"/>
      <c r="FP661" s="55"/>
      <c r="FQ661" s="55"/>
      <c r="FR661" s="55"/>
      <c r="FS661" s="55"/>
      <c r="FT661" s="55"/>
      <c r="FU661" s="55"/>
      <c r="FV661" s="55"/>
      <c r="FW661" s="55"/>
      <c r="FX661" s="55"/>
      <c r="FY661" s="55"/>
      <c r="FZ661" s="55"/>
      <c r="GA661" s="55"/>
      <c r="GB661" s="55"/>
      <c r="GC661" s="55"/>
      <c r="GD661" s="55"/>
      <c r="GE661" s="55"/>
      <c r="GF661" s="55"/>
      <c r="GG661" s="55"/>
      <c r="GH661" s="55"/>
      <c r="GI661" s="55"/>
      <c r="GJ661" s="55"/>
      <c r="GK661" s="55"/>
      <c r="GL661" s="55"/>
      <c r="GM661" s="55"/>
      <c r="GN661" s="55"/>
      <c r="GO661" s="55"/>
      <c r="GP661" s="55"/>
      <c r="GQ661" s="55"/>
      <c r="GR661" s="55"/>
      <c r="GS661" s="55"/>
      <c r="GT661" s="55"/>
      <c r="GU661" s="55"/>
      <c r="GV661" s="55"/>
      <c r="GW661" s="55"/>
      <c r="GX661" s="55"/>
      <c r="GY661" s="55"/>
      <c r="GZ661" s="55"/>
      <c r="HA661" s="55"/>
      <c r="HB661" s="55"/>
      <c r="HC661" s="55"/>
      <c r="HD661" s="55"/>
      <c r="HE661" s="55"/>
      <c r="HF661" s="55"/>
      <c r="HG661" s="55"/>
      <c r="HH661" s="55"/>
      <c r="HI661" s="55"/>
      <c r="HJ661" s="55"/>
      <c r="HK661" s="55"/>
      <c r="HL661" s="55"/>
      <c r="HM661" s="55"/>
      <c r="HN661" s="55"/>
      <c r="HO661" s="55"/>
      <c r="HP661" s="55"/>
      <c r="HQ661" s="55"/>
      <c r="HR661" s="55"/>
      <c r="HS661" s="55"/>
      <c r="HT661" s="55"/>
      <c r="HU661" s="55"/>
      <c r="HV661" s="55"/>
      <c r="HW661" s="55"/>
      <c r="HX661" s="55"/>
      <c r="HY661" s="55"/>
      <c r="HZ661" s="55"/>
      <c r="IA661" s="55"/>
      <c r="IB661" s="55"/>
      <c r="IC661" s="55"/>
      <c r="ID661" s="55"/>
      <c r="IE661" s="55"/>
      <c r="IF661" s="55"/>
      <c r="IG661" s="55"/>
      <c r="IH661" s="55"/>
      <c r="II661" s="55"/>
      <c r="IJ661" s="55"/>
      <c r="IK661" s="55"/>
      <c r="IL661" s="55"/>
      <c r="IM661" s="55"/>
      <c r="IN661" s="55"/>
      <c r="IO661" s="55"/>
      <c r="IP661" s="55"/>
      <c r="IQ661" s="55"/>
      <c r="IR661" s="55"/>
      <c r="IS661" s="55"/>
      <c r="IT661" s="55"/>
      <c r="IU661" s="55"/>
    </row>
    <row r="662" spans="1:255" s="38" customFormat="1">
      <c r="A662" s="70">
        <v>24169</v>
      </c>
      <c r="B662" s="101" t="s">
        <v>1166</v>
      </c>
      <c r="C662" s="101" t="s">
        <v>1167</v>
      </c>
      <c r="D662" s="101">
        <v>1500</v>
      </c>
      <c r="E662" s="101">
        <v>5</v>
      </c>
      <c r="F662" s="101">
        <v>0</v>
      </c>
      <c r="G662" s="101">
        <v>1</v>
      </c>
      <c r="H662" s="101">
        <v>1</v>
      </c>
      <c r="I662" s="8">
        <v>0</v>
      </c>
      <c r="J662" s="101">
        <v>100000</v>
      </c>
      <c r="K662" s="101">
        <v>0</v>
      </c>
      <c r="L662" s="101">
        <v>100000</v>
      </c>
      <c r="M662" s="101">
        <v>1</v>
      </c>
      <c r="N662" s="101">
        <v>1</v>
      </c>
      <c r="O662" s="101">
        <v>0</v>
      </c>
      <c r="P662" s="101">
        <v>0</v>
      </c>
      <c r="Q662" s="101">
        <v>0</v>
      </c>
      <c r="R662" s="101">
        <v>0</v>
      </c>
      <c r="S662" s="101">
        <v>0</v>
      </c>
      <c r="T662" s="101">
        <v>0</v>
      </c>
      <c r="U662" s="101">
        <v>5</v>
      </c>
      <c r="V662" s="101">
        <v>2</v>
      </c>
      <c r="W662" s="101">
        <v>1</v>
      </c>
      <c r="X662" s="101">
        <v>0</v>
      </c>
      <c r="Y662" s="101">
        <v>3</v>
      </c>
      <c r="Z662" s="99">
        <v>2166</v>
      </c>
      <c r="AA662" s="101">
        <v>0</v>
      </c>
      <c r="AB662" s="101">
        <v>0</v>
      </c>
      <c r="AC662" s="101">
        <v>0</v>
      </c>
      <c r="AD662" s="101">
        <v>0</v>
      </c>
      <c r="AE662" s="183" t="s">
        <v>69</v>
      </c>
      <c r="AF662" s="184" t="s">
        <v>1168</v>
      </c>
      <c r="AG662" s="101">
        <v>0</v>
      </c>
      <c r="AH662" s="70">
        <v>24169</v>
      </c>
      <c r="AI662" s="101">
        <v>0</v>
      </c>
      <c r="AJ662" s="101">
        <v>1</v>
      </c>
      <c r="AK662" s="101"/>
      <c r="AL662" s="70">
        <v>24169</v>
      </c>
      <c r="AM662" s="101">
        <v>0</v>
      </c>
      <c r="AN662" s="21">
        <v>1</v>
      </c>
      <c r="AO662" s="21">
        <v>1</v>
      </c>
      <c r="AP662" s="101">
        <v>0</v>
      </c>
      <c r="AQ662" s="23">
        <v>88888</v>
      </c>
      <c r="AR662" s="182" t="s">
        <v>205</v>
      </c>
      <c r="AS662" s="101">
        <v>0</v>
      </c>
      <c r="AT662" s="21">
        <v>0</v>
      </c>
      <c r="AU662" s="21">
        <v>0</v>
      </c>
      <c r="AV662" s="21">
        <v>0</v>
      </c>
      <c r="AW662" s="101">
        <v>1</v>
      </c>
      <c r="AX662" s="21">
        <v>1</v>
      </c>
    </row>
    <row r="663" spans="1:255" s="38" customFormat="1">
      <c r="A663" s="70">
        <v>24170</v>
      </c>
      <c r="B663" s="101" t="s">
        <v>1169</v>
      </c>
      <c r="C663" s="101" t="s">
        <v>1170</v>
      </c>
      <c r="D663" s="101">
        <v>1500</v>
      </c>
      <c r="E663" s="101">
        <v>5</v>
      </c>
      <c r="F663" s="101">
        <v>0</v>
      </c>
      <c r="G663" s="101">
        <v>1</v>
      </c>
      <c r="H663" s="101">
        <v>1</v>
      </c>
      <c r="I663" s="8">
        <v>0</v>
      </c>
      <c r="J663" s="101">
        <v>100000</v>
      </c>
      <c r="K663" s="101">
        <v>0</v>
      </c>
      <c r="L663" s="101">
        <v>100000</v>
      </c>
      <c r="M663" s="101">
        <v>1</v>
      </c>
      <c r="N663" s="101">
        <v>1</v>
      </c>
      <c r="O663" s="101">
        <v>0</v>
      </c>
      <c r="P663" s="101">
        <v>0</v>
      </c>
      <c r="Q663" s="101">
        <v>0</v>
      </c>
      <c r="R663" s="101">
        <v>0</v>
      </c>
      <c r="S663" s="101">
        <v>0</v>
      </c>
      <c r="T663" s="101">
        <v>0</v>
      </c>
      <c r="U663" s="101">
        <v>5</v>
      </c>
      <c r="V663" s="101">
        <v>2</v>
      </c>
      <c r="W663" s="101">
        <v>1</v>
      </c>
      <c r="X663" s="101">
        <v>0</v>
      </c>
      <c r="Y663" s="101">
        <v>3</v>
      </c>
      <c r="Z663" s="99">
        <v>2167</v>
      </c>
      <c r="AA663" s="101">
        <v>0</v>
      </c>
      <c r="AB663" s="101">
        <v>0</v>
      </c>
      <c r="AC663" s="101">
        <v>0</v>
      </c>
      <c r="AD663" s="101">
        <v>0</v>
      </c>
      <c r="AE663" s="183" t="s">
        <v>69</v>
      </c>
      <c r="AF663" s="184" t="s">
        <v>1168</v>
      </c>
      <c r="AG663" s="101">
        <v>0</v>
      </c>
      <c r="AH663" s="70">
        <v>24170</v>
      </c>
      <c r="AI663" s="101">
        <v>0</v>
      </c>
      <c r="AJ663" s="101">
        <v>1</v>
      </c>
      <c r="AK663" s="101"/>
      <c r="AL663" s="70">
        <v>24170</v>
      </c>
      <c r="AM663" s="101">
        <v>0</v>
      </c>
      <c r="AN663" s="21">
        <v>1</v>
      </c>
      <c r="AO663" s="21">
        <v>1</v>
      </c>
      <c r="AP663" s="101">
        <v>0</v>
      </c>
      <c r="AQ663" s="156">
        <v>18000</v>
      </c>
      <c r="AR663" s="182" t="s">
        <v>205</v>
      </c>
      <c r="AS663" s="101">
        <v>0</v>
      </c>
      <c r="AT663" s="21">
        <v>0</v>
      </c>
      <c r="AU663" s="21">
        <v>0</v>
      </c>
      <c r="AV663" s="21">
        <v>0</v>
      </c>
      <c r="AW663" s="101">
        <v>1</v>
      </c>
      <c r="AX663" s="21">
        <v>1</v>
      </c>
    </row>
    <row r="664" spans="1:255" s="38" customFormat="1">
      <c r="A664" s="70">
        <v>24171</v>
      </c>
      <c r="B664" s="101" t="s">
        <v>1171</v>
      </c>
      <c r="C664" s="101" t="s">
        <v>1172</v>
      </c>
      <c r="D664" s="101">
        <v>1500</v>
      </c>
      <c r="E664" s="101">
        <v>5</v>
      </c>
      <c r="F664" s="101">
        <v>0</v>
      </c>
      <c r="G664" s="101">
        <v>1</v>
      </c>
      <c r="H664" s="101">
        <v>1</v>
      </c>
      <c r="I664" s="8">
        <v>0</v>
      </c>
      <c r="J664" s="101">
        <v>100000</v>
      </c>
      <c r="K664" s="101">
        <v>0</v>
      </c>
      <c r="L664" s="101">
        <v>100000</v>
      </c>
      <c r="M664" s="101">
        <v>1</v>
      </c>
      <c r="N664" s="101">
        <v>1</v>
      </c>
      <c r="O664" s="101">
        <v>0</v>
      </c>
      <c r="P664" s="101">
        <v>0</v>
      </c>
      <c r="Q664" s="101">
        <v>0</v>
      </c>
      <c r="R664" s="101">
        <v>0</v>
      </c>
      <c r="S664" s="101">
        <v>0</v>
      </c>
      <c r="T664" s="101">
        <v>0</v>
      </c>
      <c r="U664" s="101">
        <v>5</v>
      </c>
      <c r="V664" s="101">
        <v>2</v>
      </c>
      <c r="W664" s="101">
        <v>1</v>
      </c>
      <c r="X664" s="101">
        <v>0</v>
      </c>
      <c r="Y664" s="101">
        <v>3</v>
      </c>
      <c r="Z664" s="99">
        <v>2168</v>
      </c>
      <c r="AA664" s="101">
        <v>0</v>
      </c>
      <c r="AB664" s="101">
        <v>0</v>
      </c>
      <c r="AC664" s="101">
        <v>0</v>
      </c>
      <c r="AD664" s="101">
        <v>0</v>
      </c>
      <c r="AE664" s="183" t="s">
        <v>69</v>
      </c>
      <c r="AF664" s="184" t="s">
        <v>1168</v>
      </c>
      <c r="AG664" s="101">
        <v>0</v>
      </c>
      <c r="AH664" s="70">
        <v>24171</v>
      </c>
      <c r="AI664" s="101">
        <v>0</v>
      </c>
      <c r="AJ664" s="101">
        <v>1</v>
      </c>
      <c r="AK664" s="101"/>
      <c r="AL664" s="70">
        <v>24171</v>
      </c>
      <c r="AM664" s="101">
        <v>0</v>
      </c>
      <c r="AN664" s="21">
        <v>1</v>
      </c>
      <c r="AO664" s="21">
        <v>1</v>
      </c>
      <c r="AP664" s="101">
        <v>0</v>
      </c>
      <c r="AQ664" s="156">
        <v>18000</v>
      </c>
      <c r="AR664" s="182" t="s">
        <v>205</v>
      </c>
      <c r="AS664" s="101">
        <v>0</v>
      </c>
      <c r="AT664" s="21">
        <v>0</v>
      </c>
      <c r="AU664" s="21">
        <v>0</v>
      </c>
      <c r="AV664" s="21">
        <v>0</v>
      </c>
      <c r="AW664" s="101">
        <v>1</v>
      </c>
      <c r="AX664" s="21">
        <v>1</v>
      </c>
    </row>
    <row r="665" spans="1:255" s="38" customFormat="1">
      <c r="A665" s="70">
        <v>24172</v>
      </c>
      <c r="B665" s="101" t="s">
        <v>1173</v>
      </c>
      <c r="C665" s="101" t="s">
        <v>1174</v>
      </c>
      <c r="D665" s="101">
        <v>1500</v>
      </c>
      <c r="E665" s="101">
        <v>5</v>
      </c>
      <c r="F665" s="101">
        <v>0</v>
      </c>
      <c r="G665" s="101">
        <v>1</v>
      </c>
      <c r="H665" s="101">
        <v>1</v>
      </c>
      <c r="I665" s="8">
        <v>0</v>
      </c>
      <c r="J665" s="101">
        <v>100000</v>
      </c>
      <c r="K665" s="101">
        <v>0</v>
      </c>
      <c r="L665" s="101">
        <v>100000</v>
      </c>
      <c r="M665" s="101">
        <v>1</v>
      </c>
      <c r="N665" s="101">
        <v>1</v>
      </c>
      <c r="O665" s="101">
        <v>0</v>
      </c>
      <c r="P665" s="101">
        <v>0</v>
      </c>
      <c r="Q665" s="101">
        <v>0</v>
      </c>
      <c r="R665" s="101">
        <v>0</v>
      </c>
      <c r="S665" s="101">
        <v>0</v>
      </c>
      <c r="T665" s="101">
        <v>0</v>
      </c>
      <c r="U665" s="101">
        <v>5</v>
      </c>
      <c r="V665" s="101">
        <v>2</v>
      </c>
      <c r="W665" s="101">
        <v>1</v>
      </c>
      <c r="X665" s="101">
        <v>0</v>
      </c>
      <c r="Y665" s="101">
        <v>3</v>
      </c>
      <c r="Z665" s="99">
        <v>2169</v>
      </c>
      <c r="AA665" s="101">
        <v>0</v>
      </c>
      <c r="AB665" s="101">
        <v>0</v>
      </c>
      <c r="AC665" s="101">
        <v>0</v>
      </c>
      <c r="AD665" s="101">
        <v>0</v>
      </c>
      <c r="AE665" s="183" t="s">
        <v>69</v>
      </c>
      <c r="AF665" s="184" t="s">
        <v>1168</v>
      </c>
      <c r="AG665" s="101">
        <v>0</v>
      </c>
      <c r="AH665" s="70">
        <v>24172</v>
      </c>
      <c r="AI665" s="101">
        <v>0</v>
      </c>
      <c r="AJ665" s="101">
        <v>1</v>
      </c>
      <c r="AK665" s="101"/>
      <c r="AL665" s="70">
        <v>24172</v>
      </c>
      <c r="AM665" s="101">
        <v>0</v>
      </c>
      <c r="AN665" s="21">
        <v>1</v>
      </c>
      <c r="AO665" s="21">
        <v>1</v>
      </c>
      <c r="AP665" s="101">
        <v>0</v>
      </c>
      <c r="AQ665" s="156">
        <v>18000</v>
      </c>
      <c r="AR665" s="182" t="s">
        <v>205</v>
      </c>
      <c r="AS665" s="101">
        <v>0</v>
      </c>
      <c r="AT665" s="21">
        <v>0</v>
      </c>
      <c r="AU665" s="21">
        <v>0</v>
      </c>
      <c r="AV665" s="21">
        <v>0</v>
      </c>
      <c r="AW665" s="101">
        <v>1</v>
      </c>
      <c r="AX665" s="21">
        <v>1</v>
      </c>
    </row>
    <row r="666" spans="1:255" s="9" customFormat="1" ht="15.6">
      <c r="A666" s="70">
        <v>24173</v>
      </c>
      <c r="B666" s="22" t="s">
        <v>395</v>
      </c>
      <c r="C666" s="119" t="s">
        <v>308</v>
      </c>
      <c r="D666" s="22">
        <v>1500</v>
      </c>
      <c r="E666" s="41">
        <v>5</v>
      </c>
      <c r="F666" s="22">
        <v>0</v>
      </c>
      <c r="G666" s="22">
        <v>1</v>
      </c>
      <c r="H666" s="22">
        <v>1</v>
      </c>
      <c r="I666" s="8">
        <v>0</v>
      </c>
      <c r="J666" s="120">
        <v>100000</v>
      </c>
      <c r="K666" s="22">
        <v>0</v>
      </c>
      <c r="L666" s="22">
        <v>1</v>
      </c>
      <c r="M666" s="22">
        <v>1</v>
      </c>
      <c r="N666" s="22">
        <v>1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5</v>
      </c>
      <c r="V666" s="22">
        <v>2</v>
      </c>
      <c r="W666" s="22">
        <v>1</v>
      </c>
      <c r="X666" s="22">
        <v>0</v>
      </c>
      <c r="Y666" s="22">
        <v>3</v>
      </c>
      <c r="Z666" s="99">
        <v>2170</v>
      </c>
      <c r="AA666" s="22">
        <v>0</v>
      </c>
      <c r="AB666" s="22">
        <v>0</v>
      </c>
      <c r="AC666" s="22">
        <v>0</v>
      </c>
      <c r="AD666" s="22">
        <v>0</v>
      </c>
      <c r="AE666" s="22" t="s">
        <v>69</v>
      </c>
      <c r="AF666" s="43" t="s">
        <v>396</v>
      </c>
      <c r="AG666" s="22">
        <v>0</v>
      </c>
      <c r="AH666" s="22">
        <f>A666</f>
        <v>24173</v>
      </c>
      <c r="AI666" s="22">
        <v>0</v>
      </c>
      <c r="AJ666" s="22">
        <v>1</v>
      </c>
      <c r="AK666" s="22"/>
      <c r="AL666" s="21">
        <f>AH666</f>
        <v>24173</v>
      </c>
      <c r="AM666" s="21">
        <v>0</v>
      </c>
      <c r="AN666" s="21">
        <v>1</v>
      </c>
      <c r="AO666" s="21">
        <v>1</v>
      </c>
      <c r="AP666" s="21">
        <v>0</v>
      </c>
      <c r="AQ666" s="21">
        <v>30000</v>
      </c>
      <c r="AR666" s="182" t="s">
        <v>205</v>
      </c>
      <c r="AS666" s="21">
        <v>0</v>
      </c>
      <c r="AT666" s="21">
        <v>1</v>
      </c>
      <c r="AU666" s="21">
        <v>0</v>
      </c>
      <c r="AV666" s="21">
        <v>0</v>
      </c>
      <c r="AW666" s="22">
        <v>1</v>
      </c>
      <c r="AX666" s="21">
        <v>1</v>
      </c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5"/>
      <c r="BK666" s="4"/>
      <c r="BL666" s="4"/>
      <c r="BM666" s="4"/>
      <c r="BN666" s="4"/>
      <c r="BO666" s="4"/>
      <c r="BP666" s="4"/>
      <c r="BQ666" s="5"/>
      <c r="BR666" s="4"/>
      <c r="BS666" s="4"/>
      <c r="BT666" s="4"/>
      <c r="BU666" s="4"/>
      <c r="BV666" s="4"/>
      <c r="CB666" s="19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</row>
    <row r="667" spans="1:255">
      <c r="A667" s="3"/>
      <c r="B667" s="3"/>
      <c r="C667" s="3"/>
      <c r="D667" s="3"/>
    </row>
    <row r="668" spans="1:255">
      <c r="A668" s="3"/>
      <c r="B668" s="3"/>
      <c r="C668" s="3"/>
      <c r="D668" s="3"/>
    </row>
    <row r="669" spans="1:255">
      <c r="A669" s="3"/>
      <c r="B669" s="3"/>
      <c r="C669" s="3"/>
      <c r="D669" s="3"/>
    </row>
    <row r="670" spans="1:255">
      <c r="A670" s="3"/>
      <c r="B670" s="3"/>
      <c r="C670" s="3"/>
      <c r="D670" s="3"/>
    </row>
    <row r="671" spans="1:255">
      <c r="A671" s="3"/>
      <c r="B671" s="3"/>
      <c r="C671" s="3"/>
      <c r="D671" s="3"/>
    </row>
    <row r="672" spans="1:255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phoneticPr fontId="2" type="noConversion"/>
  <conditionalFormatting sqref="A3:A7">
    <cfRule type="duplicateValues" dxfId="40" priority="103"/>
  </conditionalFormatting>
  <conditionalFormatting sqref="A519">
    <cfRule type="duplicateValues" dxfId="39" priority="37"/>
  </conditionalFormatting>
  <conditionalFormatting sqref="A539">
    <cfRule type="duplicateValues" dxfId="38" priority="34"/>
  </conditionalFormatting>
  <conditionalFormatting sqref="A98:A103">
    <cfRule type="duplicateValues" dxfId="37" priority="21"/>
  </conditionalFormatting>
  <conditionalFormatting sqref="A571:A666">
    <cfRule type="duplicateValues" dxfId="36" priority="20"/>
  </conditionalFormatting>
  <conditionalFormatting sqref="AH520:AH527">
    <cfRule type="duplicateValues" dxfId="35" priority="39"/>
  </conditionalFormatting>
  <conditionalFormatting sqref="AH534:AH536">
    <cfRule type="duplicateValues" dxfId="34" priority="35"/>
  </conditionalFormatting>
  <conditionalFormatting sqref="AH540:AH550">
    <cfRule type="duplicateValues" dxfId="33" priority="33"/>
  </conditionalFormatting>
  <conditionalFormatting sqref="AH552:AH554">
    <cfRule type="duplicateValues" dxfId="32" priority="31"/>
  </conditionalFormatting>
  <conditionalFormatting sqref="AH555:AH556">
    <cfRule type="duplicateValues" dxfId="31" priority="29"/>
  </conditionalFormatting>
  <conditionalFormatting sqref="AH557:AH562">
    <cfRule type="duplicateValues" dxfId="30" priority="27"/>
  </conditionalFormatting>
  <conditionalFormatting sqref="AH563:AH567">
    <cfRule type="duplicateValues" dxfId="29" priority="25"/>
  </conditionalFormatting>
  <conditionalFormatting sqref="AH568:AH570">
    <cfRule type="duplicateValues" dxfId="28" priority="23"/>
  </conditionalFormatting>
  <conditionalFormatting sqref="AH601:AH619">
    <cfRule type="duplicateValues" dxfId="27" priority="17"/>
  </conditionalFormatting>
  <conditionalFormatting sqref="AH620:AH627">
    <cfRule type="duplicateValues" dxfId="26" priority="14"/>
  </conditionalFormatting>
  <conditionalFormatting sqref="AH628:AH629">
    <cfRule type="duplicateValues" dxfId="25" priority="12"/>
  </conditionalFormatting>
  <conditionalFormatting sqref="AH633:AH634">
    <cfRule type="duplicateValues" dxfId="24" priority="10"/>
  </conditionalFormatting>
  <conditionalFormatting sqref="AH635:AH636">
    <cfRule type="duplicateValues" dxfId="23" priority="6"/>
  </conditionalFormatting>
  <conditionalFormatting sqref="AH637:AH641">
    <cfRule type="duplicateValues" dxfId="22" priority="8"/>
  </conditionalFormatting>
  <conditionalFormatting sqref="AH642:AH656">
    <cfRule type="duplicateValues" dxfId="21" priority="4"/>
  </conditionalFormatting>
  <conditionalFormatting sqref="AL520:AL527">
    <cfRule type="duplicateValues" dxfId="20" priority="38"/>
  </conditionalFormatting>
  <conditionalFormatting sqref="AL534:AL536">
    <cfRule type="duplicateValues" dxfId="19" priority="36"/>
  </conditionalFormatting>
  <conditionalFormatting sqref="AL540:AL550">
    <cfRule type="duplicateValues" dxfId="18" priority="32"/>
  </conditionalFormatting>
  <conditionalFormatting sqref="AL552:AL554">
    <cfRule type="duplicateValues" dxfId="17" priority="30"/>
  </conditionalFormatting>
  <conditionalFormatting sqref="AL555:AL556">
    <cfRule type="duplicateValues" dxfId="16" priority="28"/>
  </conditionalFormatting>
  <conditionalFormatting sqref="AL557:AL562">
    <cfRule type="duplicateValues" dxfId="15" priority="26"/>
  </conditionalFormatting>
  <conditionalFormatting sqref="AL563:AL567">
    <cfRule type="duplicateValues" dxfId="14" priority="24"/>
  </conditionalFormatting>
  <conditionalFormatting sqref="AL568:AL570">
    <cfRule type="duplicateValues" dxfId="13" priority="22"/>
  </conditionalFormatting>
  <conditionalFormatting sqref="AL601:AL610">
    <cfRule type="duplicateValues" dxfId="12" priority="16"/>
  </conditionalFormatting>
  <conditionalFormatting sqref="AL611:AL619">
    <cfRule type="duplicateValues" dxfId="11" priority="15"/>
  </conditionalFormatting>
  <conditionalFormatting sqref="AL620:AL627">
    <cfRule type="duplicateValues" dxfId="10" priority="13"/>
  </conditionalFormatting>
  <conditionalFormatting sqref="AL628:AL629">
    <cfRule type="duplicateValues" dxfId="9" priority="11"/>
  </conditionalFormatting>
  <conditionalFormatting sqref="AL633:AL634">
    <cfRule type="duplicateValues" dxfId="8" priority="9"/>
  </conditionalFormatting>
  <conditionalFormatting sqref="AL635:AL636">
    <cfRule type="duplicateValues" dxfId="7" priority="5"/>
  </conditionalFormatting>
  <conditionalFormatting sqref="AL637:AL641">
    <cfRule type="duplicateValues" dxfId="6" priority="7"/>
  </conditionalFormatting>
  <conditionalFormatting sqref="AL642:AL656">
    <cfRule type="duplicateValues" dxfId="5" priority="3"/>
  </conditionalFormatting>
  <conditionalFormatting sqref="A104:A298 A540:A570 A520:A538 A8:A97 A301:A518">
    <cfRule type="duplicateValues" dxfId="4" priority="40"/>
  </conditionalFormatting>
  <conditionalFormatting sqref="AH571:AH600 AI601:AI606">
    <cfRule type="duplicateValues" dxfId="3" priority="19"/>
  </conditionalFormatting>
  <conditionalFormatting sqref="AL571:AL600 AM601:AM606">
    <cfRule type="duplicateValues" dxfId="2" priority="18"/>
  </conditionalFormatting>
  <conditionalFormatting sqref="AH658:AH665">
    <cfRule type="duplicateValues" dxfId="1" priority="2"/>
  </conditionalFormatting>
  <conditionalFormatting sqref="AL658:AL665">
    <cfRule type="duplicateValues" dxfId="0" priority="1"/>
  </conditionalFormatting>
  <dataValidations count="1">
    <dataValidation type="list" showErrorMessage="1" errorTitle="枚举类型错误" error="请从下拉框中选择数值" sqref="D2:D1003">
      <formula1>"Normal,Modal"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ActiveconsumptionConfig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狗子捞月</cp:lastModifiedBy>
  <dcterms:created xsi:type="dcterms:W3CDTF">2024-01-10T11:01:21Z</dcterms:created>
  <dcterms:modified xsi:type="dcterms:W3CDTF">2024-04-28T07:04:16Z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