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1-Informacion mutua y entropia/"/>
    </mc:Choice>
  </mc:AlternateContent>
  <xr:revisionPtr revIDLastSave="41" documentId="13_ncr:1_{F434E6E8-7006-40D1-B8C1-EE020F089C30}" xr6:coauthVersionLast="47" xr6:coauthVersionMax="47" xr10:uidLastSave="{1830CC2C-6E82-418C-9BF8-5E5C86042301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U53" i="1"/>
  <c r="V53" i="1"/>
  <c r="W53" i="1"/>
  <c r="W42" i="1"/>
  <c r="W43" i="1"/>
  <c r="W44" i="1"/>
  <c r="W45" i="1"/>
  <c r="W46" i="1"/>
  <c r="W47" i="1"/>
  <c r="W48" i="1"/>
  <c r="W49" i="1"/>
  <c r="W50" i="1"/>
  <c r="W51" i="1"/>
  <c r="W52" i="1"/>
  <c r="V42" i="1"/>
  <c r="V43" i="1"/>
  <c r="V44" i="1"/>
  <c r="V45" i="1"/>
  <c r="V46" i="1"/>
  <c r="V47" i="1"/>
  <c r="V48" i="1"/>
  <c r="V49" i="1"/>
  <c r="V50" i="1"/>
  <c r="V51" i="1"/>
  <c r="V52" i="1"/>
  <c r="U42" i="1"/>
  <c r="U43" i="1"/>
  <c r="U44" i="1"/>
  <c r="U45" i="1"/>
  <c r="U46" i="1"/>
  <c r="U47" i="1"/>
  <c r="U48" i="1"/>
  <c r="U49" i="1"/>
  <c r="U50" i="1"/>
  <c r="U51" i="1"/>
  <c r="U52" i="1"/>
  <c r="T42" i="1"/>
  <c r="T43" i="1"/>
  <c r="T44" i="1"/>
  <c r="T45" i="1"/>
  <c r="T46" i="1"/>
  <c r="T47" i="1"/>
  <c r="T48" i="1"/>
  <c r="T49" i="1"/>
  <c r="T50" i="1"/>
  <c r="T51" i="1"/>
  <c r="T52" i="1"/>
  <c r="U41" i="1"/>
  <c r="V41" i="1"/>
  <c r="T41" i="1"/>
  <c r="P53" i="1"/>
  <c r="Q53" i="1"/>
  <c r="R53" i="1"/>
  <c r="O53" i="1"/>
  <c r="R43" i="1"/>
  <c r="R44" i="1"/>
  <c r="R45" i="1"/>
  <c r="R46" i="1"/>
  <c r="R47" i="1"/>
  <c r="R48" i="1"/>
  <c r="R49" i="1"/>
  <c r="R50" i="1"/>
  <c r="R51" i="1"/>
  <c r="R52" i="1"/>
  <c r="R42" i="1"/>
  <c r="Q42" i="1"/>
  <c r="Q43" i="1"/>
  <c r="Q44" i="1"/>
  <c r="Q45" i="1"/>
  <c r="Q46" i="1"/>
  <c r="Q47" i="1"/>
  <c r="Q48" i="1"/>
  <c r="Q49" i="1"/>
  <c r="Q50" i="1"/>
  <c r="Q51" i="1"/>
  <c r="Q52" i="1"/>
  <c r="P42" i="1"/>
  <c r="P43" i="1"/>
  <c r="P44" i="1"/>
  <c r="P45" i="1"/>
  <c r="P46" i="1"/>
  <c r="P47" i="1"/>
  <c r="P48" i="1"/>
  <c r="P49" i="1"/>
  <c r="P50" i="1"/>
  <c r="P51" i="1"/>
  <c r="P52" i="1"/>
  <c r="Q41" i="1"/>
  <c r="P41" i="1"/>
  <c r="O42" i="1"/>
  <c r="O43" i="1"/>
  <c r="O44" i="1"/>
  <c r="O45" i="1"/>
  <c r="O46" i="1"/>
  <c r="O47" i="1"/>
  <c r="O48" i="1"/>
  <c r="O49" i="1"/>
  <c r="O50" i="1"/>
  <c r="O51" i="1"/>
  <c r="O52" i="1"/>
  <c r="O41" i="1"/>
  <c r="K52" i="1"/>
  <c r="L52" i="1"/>
  <c r="M52" i="1"/>
  <c r="J52" i="1"/>
  <c r="K51" i="1"/>
  <c r="L51" i="1"/>
  <c r="M51" i="1"/>
  <c r="J51" i="1"/>
  <c r="M50" i="1"/>
  <c r="K50" i="1"/>
  <c r="L50" i="1"/>
  <c r="J50" i="1"/>
  <c r="K49" i="1"/>
  <c r="L49" i="1"/>
  <c r="M49" i="1"/>
  <c r="J49" i="1"/>
  <c r="K48" i="1"/>
  <c r="L48" i="1"/>
  <c r="M48" i="1"/>
  <c r="J48" i="1"/>
  <c r="K47" i="1"/>
  <c r="L47" i="1"/>
  <c r="M47" i="1"/>
  <c r="J47" i="1"/>
  <c r="K46" i="1"/>
  <c r="L46" i="1"/>
  <c r="M46" i="1"/>
  <c r="J46" i="1"/>
  <c r="K45" i="1"/>
  <c r="L45" i="1"/>
  <c r="M45" i="1"/>
  <c r="J45" i="1"/>
  <c r="J44" i="1"/>
  <c r="K44" i="1"/>
  <c r="L44" i="1"/>
  <c r="M44" i="1"/>
  <c r="K43" i="1"/>
  <c r="L43" i="1"/>
  <c r="M43" i="1"/>
  <c r="J43" i="1"/>
  <c r="M42" i="1"/>
  <c r="L42" i="1"/>
  <c r="K42" i="1"/>
  <c r="J42" i="1"/>
  <c r="C4" i="1"/>
  <c r="C5" i="1"/>
  <c r="C6" i="1"/>
  <c r="D6" i="1" s="1"/>
  <c r="C7" i="1"/>
  <c r="D7" i="1" s="1"/>
  <c r="C8" i="1"/>
  <c r="D8" i="1" s="1"/>
  <c r="C9" i="1"/>
  <c r="D9" i="1" s="1"/>
  <c r="C10" i="1"/>
  <c r="D10" i="1" s="1"/>
  <c r="C3" i="1"/>
  <c r="D5" i="1"/>
  <c r="D4" i="1"/>
  <c r="D3" i="1"/>
  <c r="C11" i="1" l="1"/>
  <c r="C12" i="1" s="1"/>
  <c r="D11" i="1"/>
  <c r="D12" i="1" s="1"/>
</calcChain>
</file>

<file path=xl/sharedStrings.xml><?xml version="1.0" encoding="utf-8"?>
<sst xmlns="http://schemas.openxmlformats.org/spreadsheetml/2006/main" count="50" uniqueCount="38">
  <si>
    <t>P( E)</t>
  </si>
  <si>
    <t>I( E)</t>
  </si>
  <si>
    <t>H( E)</t>
  </si>
  <si>
    <t>Bits/Simbolo</t>
  </si>
  <si>
    <t>Bits/Segudo</t>
  </si>
  <si>
    <t>Transicion entre estados</t>
  </si>
  <si>
    <t>12 transiciones posibles</t>
  </si>
  <si>
    <t>Entre 8</t>
  </si>
  <si>
    <t>Norte</t>
  </si>
  <si>
    <t>Este</t>
  </si>
  <si>
    <t>Oeste</t>
  </si>
  <si>
    <t>Sur</t>
  </si>
  <si>
    <t>P=</t>
  </si>
  <si>
    <t>K=0</t>
  </si>
  <si>
    <t>P^0 X0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</si>
  <si>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</si>
  <si>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</si>
  <si>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</si>
  <si>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</si>
  <si>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</si>
  <si>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</si>
  <si>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</si>
  <si>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</si>
  <si>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</si>
  <si>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</si>
  <si>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</si>
  <si>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I( E) Norte</t>
  </si>
  <si>
    <t>I( E) Este</t>
  </si>
  <si>
    <t>I( E) Oeste</t>
  </si>
  <si>
    <t>I( E) Sur</t>
  </si>
  <si>
    <t>Auto informacion</t>
  </si>
  <si>
    <t>Entropia</t>
  </si>
  <si>
    <t>H( E) Norte</t>
  </si>
  <si>
    <t>H( E) Este</t>
  </si>
  <si>
    <t>H( E) Oeste</t>
  </si>
  <si>
    <t>H( E) Sur</t>
  </si>
  <si>
    <t>Nats/Simbolo</t>
  </si>
  <si>
    <t>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</si>
</sst>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2</xdr:row>
      <xdr:rowOff>104775</xdr:rowOff>
    </xdr:from>
    <xdr:to>
      <xdr:col>10</xdr:col>
      <xdr:colOff>152040</xdr:colOff>
      <xdr:row>11</xdr:row>
      <xdr:rowOff>37894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2822F5-377E-4917-B059-D200D8318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485775"/>
          <a:ext cx="2876190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17</xdr:row>
      <xdr:rowOff>123825</xdr:rowOff>
    </xdr:from>
    <xdr:to>
      <xdr:col>8</xdr:col>
      <xdr:colOff>487680</xdr:colOff>
      <xdr:row>25</xdr:row>
      <xdr:rowOff>38100</xdr:rowOff>
    </xdr:to>
    <xdr:pic>
      <xdr:nvPicPr>
        <xdr:cNvPr id="3" name="Imagen 2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08D52542-B1BD-4538-BEC3-71FADBF8A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3441"/>
        <a:stretch/>
      </xdr:blipFill>
      <xdr:spPr>
        <a:xfrm>
          <a:off x="238125" y="3362325"/>
          <a:ext cx="5612130" cy="1438275"/>
        </a:xfrm>
        <a:prstGeom prst="rect">
          <a:avLst/>
        </a:prstGeom>
      </xdr:spPr>
    </xdr:pic>
    <xdr:clientData/>
  </xdr:twoCellAnchor>
  <xdr:twoCellAnchor>
    <xdr:from>
      <xdr:col>1</xdr:col>
      <xdr:colOff>447676</xdr:colOff>
      <xdr:row>27</xdr:row>
      <xdr:rowOff>19050</xdr:rowOff>
    </xdr:from>
    <xdr:to>
      <xdr:col>7</xdr:col>
      <xdr:colOff>57151</xdr:colOff>
      <xdr:row>43</xdr:row>
      <xdr:rowOff>142875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68A4D22-FC44-4445-ACD1-FA7D91697E0D}"/>
            </a:ext>
          </a:extLst>
        </xdr:cNvPr>
        <xdr:cNvGrpSpPr/>
      </xdr:nvGrpSpPr>
      <xdr:grpSpPr>
        <a:xfrm>
          <a:off x="1057276" y="5162550"/>
          <a:ext cx="3667125" cy="3171825"/>
          <a:chOff x="1057276" y="5162550"/>
          <a:chExt cx="3667125" cy="3171825"/>
        </a:xfrm>
      </xdr:grpSpPr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344BF960-4B57-4C9C-8DED-7AF0171ACABB}"/>
              </a:ext>
            </a:extLst>
          </xdr:cNvPr>
          <xdr:cNvSpPr/>
        </xdr:nvSpPr>
        <xdr:spPr>
          <a:xfrm>
            <a:off x="2533650" y="5781675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N</a:t>
            </a:r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DA980410-18B7-49B8-893C-4C9198A39501}"/>
              </a:ext>
            </a:extLst>
          </xdr:cNvPr>
          <xdr:cNvSpPr/>
        </xdr:nvSpPr>
        <xdr:spPr>
          <a:xfrm>
            <a:off x="3429000" y="651510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E</a:t>
            </a:r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8AA6DF35-5195-4D47-98C6-D8A5009FC7FD}"/>
              </a:ext>
            </a:extLst>
          </xdr:cNvPr>
          <xdr:cNvSpPr/>
        </xdr:nvSpPr>
        <xdr:spPr>
          <a:xfrm>
            <a:off x="2552700" y="725805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S</a:t>
            </a: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88AEDFA1-07ED-4CE9-88F4-5BE317DAB44D}"/>
              </a:ext>
            </a:extLst>
          </xdr:cNvPr>
          <xdr:cNvSpPr/>
        </xdr:nvSpPr>
        <xdr:spPr>
          <a:xfrm>
            <a:off x="1733550" y="649605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O</a:t>
            </a:r>
          </a:p>
        </xdr:txBody>
      </xdr:sp>
      <xdr:cxnSp macro="">
        <xdr:nvCxnSpPr>
          <xdr:cNvPr id="13" name="Conector recto de flecha 12">
            <a:extLst>
              <a:ext uri="{FF2B5EF4-FFF2-40B4-BE49-F238E27FC236}">
                <a16:creationId xmlns:a16="http://schemas.microsoft.com/office/drawing/2014/main" id="{79E2E222-1F8C-4B6B-BFB4-F099CBC9D942}"/>
              </a:ext>
            </a:extLst>
          </xdr:cNvPr>
          <xdr:cNvCxnSpPr>
            <a:stCxn id="7" idx="0"/>
            <a:endCxn id="4" idx="2"/>
          </xdr:cNvCxnSpPr>
        </xdr:nvCxnSpPr>
        <xdr:spPr>
          <a:xfrm flipV="1">
            <a:off x="2066925" y="6043613"/>
            <a:ext cx="466725" cy="45243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ector recto de flecha 14">
            <a:extLst>
              <a:ext uri="{FF2B5EF4-FFF2-40B4-BE49-F238E27FC236}">
                <a16:creationId xmlns:a16="http://schemas.microsoft.com/office/drawing/2014/main" id="{DA2ED3D3-6193-4EA3-8221-5192CA7172E0}"/>
              </a:ext>
            </a:extLst>
          </xdr:cNvPr>
          <xdr:cNvCxnSpPr>
            <a:stCxn id="4" idx="3"/>
            <a:endCxn id="7" idx="7"/>
          </xdr:cNvCxnSpPr>
        </xdr:nvCxnSpPr>
        <xdr:spPr>
          <a:xfrm flipH="1">
            <a:off x="2302657" y="6228830"/>
            <a:ext cx="328636" cy="3439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94106343-B71D-4AE7-9D6C-B871E3C63DCA}"/>
              </a:ext>
            </a:extLst>
          </xdr:cNvPr>
          <xdr:cNvCxnSpPr>
            <a:stCxn id="5" idx="1"/>
            <a:endCxn id="4" idx="5"/>
          </xdr:cNvCxnSpPr>
        </xdr:nvCxnSpPr>
        <xdr:spPr>
          <a:xfrm flipH="1" flipV="1">
            <a:off x="3102757" y="6228830"/>
            <a:ext cx="423886" cy="3629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05E44988-90F5-4572-98B5-A9E93E6372FE}"/>
              </a:ext>
            </a:extLst>
          </xdr:cNvPr>
          <xdr:cNvCxnSpPr>
            <a:stCxn id="4" idx="6"/>
            <a:endCxn id="5" idx="0"/>
          </xdr:cNvCxnSpPr>
        </xdr:nvCxnSpPr>
        <xdr:spPr>
          <a:xfrm>
            <a:off x="3200400" y="6043613"/>
            <a:ext cx="561975" cy="4714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CC1F4D82-59CC-49B4-BB3C-B2071DAFADA6}"/>
              </a:ext>
            </a:extLst>
          </xdr:cNvPr>
          <xdr:cNvCxnSpPr>
            <a:stCxn id="7" idx="5"/>
            <a:endCxn id="6" idx="1"/>
          </xdr:cNvCxnSpPr>
        </xdr:nvCxnSpPr>
        <xdr:spPr>
          <a:xfrm>
            <a:off x="2302657" y="6943205"/>
            <a:ext cx="347686" cy="39156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B2300ADE-1246-4A98-BDFF-48EF09C2A0A5}"/>
              </a:ext>
            </a:extLst>
          </xdr:cNvPr>
          <xdr:cNvCxnSpPr>
            <a:stCxn id="6" idx="2"/>
            <a:endCxn id="7" idx="4"/>
          </xdr:cNvCxnSpPr>
        </xdr:nvCxnSpPr>
        <xdr:spPr>
          <a:xfrm flipH="1" flipV="1">
            <a:off x="2066925" y="7019925"/>
            <a:ext cx="485775" cy="5000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id="{5DFDEA81-1D6D-41A2-AFD3-7938E31F60F1}"/>
              </a:ext>
            </a:extLst>
          </xdr:cNvPr>
          <xdr:cNvCxnSpPr>
            <a:stCxn id="6" idx="7"/>
            <a:endCxn id="5" idx="3"/>
          </xdr:cNvCxnSpPr>
        </xdr:nvCxnSpPr>
        <xdr:spPr>
          <a:xfrm flipV="1">
            <a:off x="3121807" y="6962255"/>
            <a:ext cx="404836" cy="3725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Conector recto de flecha 26">
            <a:extLst>
              <a:ext uri="{FF2B5EF4-FFF2-40B4-BE49-F238E27FC236}">
                <a16:creationId xmlns:a16="http://schemas.microsoft.com/office/drawing/2014/main" id="{F3ADB22E-9508-43E7-B1D7-A7C20575A543}"/>
              </a:ext>
            </a:extLst>
          </xdr:cNvPr>
          <xdr:cNvCxnSpPr>
            <a:stCxn id="5" idx="4"/>
            <a:endCxn id="6" idx="6"/>
          </xdr:cNvCxnSpPr>
        </xdr:nvCxnSpPr>
        <xdr:spPr>
          <a:xfrm flipH="1">
            <a:off x="3219450" y="7038975"/>
            <a:ext cx="542925" cy="4810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Conector: curvado 28">
            <a:extLst>
              <a:ext uri="{FF2B5EF4-FFF2-40B4-BE49-F238E27FC236}">
                <a16:creationId xmlns:a16="http://schemas.microsoft.com/office/drawing/2014/main" id="{54BBE456-A827-4301-84C4-68A8ADD7C513}"/>
              </a:ext>
            </a:extLst>
          </xdr:cNvPr>
          <xdr:cNvCxnSpPr>
            <a:stCxn id="4" idx="0"/>
            <a:endCxn id="4" idx="7"/>
          </xdr:cNvCxnSpPr>
        </xdr:nvCxnSpPr>
        <xdr:spPr>
          <a:xfrm rot="16200000" flipH="1">
            <a:off x="2946531" y="5702169"/>
            <a:ext cx="76720" cy="235732"/>
          </a:xfrm>
          <a:prstGeom prst="curvedConnector3">
            <a:avLst>
              <a:gd name="adj1" fmla="val -29796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Conector: curvado 30">
            <a:extLst>
              <a:ext uri="{FF2B5EF4-FFF2-40B4-BE49-F238E27FC236}">
                <a16:creationId xmlns:a16="http://schemas.microsoft.com/office/drawing/2014/main" id="{0A8686DE-DE2D-42D8-8989-DF2836E00398}"/>
              </a:ext>
            </a:extLst>
          </xdr:cNvPr>
          <xdr:cNvCxnSpPr>
            <a:stCxn id="5" idx="7"/>
            <a:endCxn id="5" idx="6"/>
          </xdr:cNvCxnSpPr>
        </xdr:nvCxnSpPr>
        <xdr:spPr>
          <a:xfrm rot="16200000" flipH="1">
            <a:off x="3954319" y="6635608"/>
            <a:ext cx="185218" cy="97643"/>
          </a:xfrm>
          <a:prstGeom prst="curvedConnector4">
            <a:avLst>
              <a:gd name="adj1" fmla="val -164844"/>
              <a:gd name="adj2" fmla="val 334118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Conector: curvado 32">
            <a:extLst>
              <a:ext uri="{FF2B5EF4-FFF2-40B4-BE49-F238E27FC236}">
                <a16:creationId xmlns:a16="http://schemas.microsoft.com/office/drawing/2014/main" id="{14480621-4431-4394-924C-D67C3B1A7EDC}"/>
              </a:ext>
            </a:extLst>
          </xdr:cNvPr>
          <xdr:cNvCxnSpPr>
            <a:stCxn id="6" idx="5"/>
            <a:endCxn id="6" idx="4"/>
          </xdr:cNvCxnSpPr>
        </xdr:nvCxnSpPr>
        <xdr:spPr>
          <a:xfrm rot="5400000">
            <a:off x="2965581" y="7625699"/>
            <a:ext cx="76720" cy="235732"/>
          </a:xfrm>
          <a:prstGeom prst="curvedConnector3">
            <a:avLst>
              <a:gd name="adj1" fmla="val 39796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Conector: curvado 34">
            <a:extLst>
              <a:ext uri="{FF2B5EF4-FFF2-40B4-BE49-F238E27FC236}">
                <a16:creationId xmlns:a16="http://schemas.microsoft.com/office/drawing/2014/main" id="{45ADD42D-4A0A-42AD-B6EF-CCF02ED52182}"/>
              </a:ext>
            </a:extLst>
          </xdr:cNvPr>
          <xdr:cNvCxnSpPr>
            <a:stCxn id="7" idx="3"/>
            <a:endCxn id="7" idx="2"/>
          </xdr:cNvCxnSpPr>
        </xdr:nvCxnSpPr>
        <xdr:spPr>
          <a:xfrm rot="5400000" flipH="1">
            <a:off x="1689763" y="6801776"/>
            <a:ext cx="185217" cy="97643"/>
          </a:xfrm>
          <a:prstGeom prst="curvedConnector4">
            <a:avLst>
              <a:gd name="adj1" fmla="val -164844"/>
              <a:gd name="adj2" fmla="val 334118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CuadroTexto 35">
            <a:extLst>
              <a:ext uri="{FF2B5EF4-FFF2-40B4-BE49-F238E27FC236}">
                <a16:creationId xmlns:a16="http://schemas.microsoft.com/office/drawing/2014/main" id="{5028C75B-E4AB-465D-A16A-F04757A6105D}"/>
              </a:ext>
            </a:extLst>
          </xdr:cNvPr>
          <xdr:cNvSpPr txBox="1"/>
        </xdr:nvSpPr>
        <xdr:spPr>
          <a:xfrm>
            <a:off x="2781301" y="51625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1BF5D155-D85B-4BA3-B28E-E3CE1C5A7815}"/>
              </a:ext>
            </a:extLst>
          </xdr:cNvPr>
          <xdr:cNvSpPr txBox="1"/>
        </xdr:nvSpPr>
        <xdr:spPr>
          <a:xfrm>
            <a:off x="4343401" y="62674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A18F4657-49AE-49C1-95F0-842DBF5E572D}"/>
              </a:ext>
            </a:extLst>
          </xdr:cNvPr>
          <xdr:cNvSpPr txBox="1"/>
        </xdr:nvSpPr>
        <xdr:spPr>
          <a:xfrm>
            <a:off x="2819401" y="80200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1A86E733-FB6B-4CF2-BFF1-8BE5A9DE206D}"/>
              </a:ext>
            </a:extLst>
          </xdr:cNvPr>
          <xdr:cNvSpPr txBox="1"/>
        </xdr:nvSpPr>
        <xdr:spPr>
          <a:xfrm>
            <a:off x="1057276" y="689610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93FCE9E3-437C-4662-8240-A2F028841AA5}"/>
              </a:ext>
            </a:extLst>
          </xdr:cNvPr>
          <xdr:cNvSpPr txBox="1"/>
        </xdr:nvSpPr>
        <xdr:spPr>
          <a:xfrm>
            <a:off x="2933701" y="63722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DB57E191-94F3-4457-9640-DB77AE4B3CB3}"/>
              </a:ext>
            </a:extLst>
          </xdr:cNvPr>
          <xdr:cNvSpPr txBox="1"/>
        </xdr:nvSpPr>
        <xdr:spPr>
          <a:xfrm>
            <a:off x="2466976" y="63722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C8BC1151-0E2D-48A8-94D6-9B4015ED8F8A}"/>
              </a:ext>
            </a:extLst>
          </xdr:cNvPr>
          <xdr:cNvSpPr txBox="1"/>
        </xdr:nvSpPr>
        <xdr:spPr>
          <a:xfrm>
            <a:off x="1895476" y="598170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D030834F-E302-4FBF-8683-8A70554F745E}"/>
              </a:ext>
            </a:extLst>
          </xdr:cNvPr>
          <xdr:cNvSpPr txBox="1"/>
        </xdr:nvSpPr>
        <xdr:spPr>
          <a:xfrm>
            <a:off x="2505076" y="68294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FEF035AF-F866-40F8-BF78-55862F142B4B}"/>
              </a:ext>
            </a:extLst>
          </xdr:cNvPr>
          <xdr:cNvSpPr txBox="1"/>
        </xdr:nvSpPr>
        <xdr:spPr>
          <a:xfrm>
            <a:off x="3476626" y="58864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2F3EA257-42A4-439F-8B7D-AED7CA8EB3BD}"/>
              </a:ext>
            </a:extLst>
          </xdr:cNvPr>
          <xdr:cNvSpPr txBox="1"/>
        </xdr:nvSpPr>
        <xdr:spPr>
          <a:xfrm>
            <a:off x="3571876" y="73247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972E3AEF-1581-4862-9102-675EA7EE88FA}"/>
              </a:ext>
            </a:extLst>
          </xdr:cNvPr>
          <xdr:cNvSpPr txBox="1"/>
        </xdr:nvSpPr>
        <xdr:spPr>
          <a:xfrm>
            <a:off x="2943226" y="68294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0B90A0FE-2FA1-48AF-8588-3572DBA00E76}"/>
              </a:ext>
            </a:extLst>
          </xdr:cNvPr>
          <xdr:cNvSpPr txBox="1"/>
        </xdr:nvSpPr>
        <xdr:spPr>
          <a:xfrm>
            <a:off x="1838326" y="72961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4"/>
  <sheetViews>
    <sheetView tabSelected="1" topLeftCell="A22" workbookViewId="0">
      <selection activeCell="J36" sqref="J36"/>
    </sheetView>
  </sheetViews>
  <sheetFormatPr baseColWidth="10" defaultColWidth="9.140625" defaultRowHeight="15" x14ac:dyDescent="0.25"/>
  <cols>
    <col min="3" max="3" width="11.85546875" bestFit="1" customWidth="1"/>
    <col min="5" max="5" width="12.42578125" bestFit="1" customWidth="1"/>
    <col min="8" max="8" width="10.42578125" customWidth="1"/>
    <col min="11" max="11" width="8.5703125" customWidth="1"/>
    <col min="14" max="15" width="12.7109375" bestFit="1" customWidth="1"/>
    <col min="20" max="20" width="10.7109375" bestFit="1" customWidth="1"/>
  </cols>
  <sheetData>
    <row r="2" spans="2:12" x14ac:dyDescent="0.25">
      <c r="B2" t="s">
        <v>0</v>
      </c>
      <c r="C2" t="s">
        <v>1</v>
      </c>
      <c r="D2" t="s">
        <v>2</v>
      </c>
    </row>
    <row r="3" spans="2:12" x14ac:dyDescent="0.25">
      <c r="B3">
        <v>0.3</v>
      </c>
      <c r="C3" s="1">
        <f>-LOG(B3,2)</f>
        <v>1.7369655941662063</v>
      </c>
      <c r="D3" s="1">
        <f>B3*C3</f>
        <v>0.52108967824986185</v>
      </c>
    </row>
    <row r="4" spans="2:12" x14ac:dyDescent="0.25">
      <c r="B4">
        <v>0.21</v>
      </c>
      <c r="C4" s="1">
        <f t="shared" ref="C4:C10" si="0">-LOG(B4,2)</f>
        <v>2.2515387669959646</v>
      </c>
      <c r="D4" s="1">
        <f t="shared" ref="D4:D10" si="1">B4*C4</f>
        <v>0.47282314106915252</v>
      </c>
    </row>
    <row r="5" spans="2:12" x14ac:dyDescent="0.25">
      <c r="B5">
        <v>0.17</v>
      </c>
      <c r="C5" s="1">
        <f t="shared" si="0"/>
        <v>2.5563933485243853</v>
      </c>
      <c r="D5" s="1">
        <f t="shared" si="1"/>
        <v>0.43458686924914552</v>
      </c>
    </row>
    <row r="6" spans="2:12" x14ac:dyDescent="0.25">
      <c r="B6">
        <v>0.13</v>
      </c>
      <c r="C6" s="1">
        <f t="shared" si="0"/>
        <v>2.9434164716336326</v>
      </c>
      <c r="D6" s="1">
        <f t="shared" si="1"/>
        <v>0.38264414131237223</v>
      </c>
    </row>
    <row r="7" spans="2:12" x14ac:dyDescent="0.25">
      <c r="B7">
        <v>0.09</v>
      </c>
      <c r="C7" s="1">
        <f t="shared" si="0"/>
        <v>3.4739311883324127</v>
      </c>
      <c r="D7" s="1">
        <f t="shared" si="1"/>
        <v>0.31265380694991712</v>
      </c>
    </row>
    <row r="8" spans="2:12" x14ac:dyDescent="0.25">
      <c r="B8">
        <v>7.0000000000000007E-2</v>
      </c>
      <c r="C8" s="1">
        <f t="shared" si="0"/>
        <v>3.8365012677171206</v>
      </c>
      <c r="D8" s="1">
        <f t="shared" si="1"/>
        <v>0.26855508874019846</v>
      </c>
    </row>
    <row r="9" spans="2:12" x14ac:dyDescent="0.25">
      <c r="B9">
        <v>0.01</v>
      </c>
      <c r="C9" s="1">
        <f t="shared" si="0"/>
        <v>6.6438561897747244</v>
      </c>
      <c r="D9" s="1">
        <f t="shared" si="1"/>
        <v>6.6438561897747245E-2</v>
      </c>
      <c r="L9" t="s">
        <v>7</v>
      </c>
    </row>
    <row r="10" spans="2:12" x14ac:dyDescent="0.25">
      <c r="B10">
        <v>0.02</v>
      </c>
      <c r="C10" s="1">
        <f t="shared" si="0"/>
        <v>5.6438561897747244</v>
      </c>
      <c r="D10" s="1">
        <f t="shared" si="1"/>
        <v>0.11287712379549449</v>
      </c>
    </row>
    <row r="11" spans="2:12" x14ac:dyDescent="0.25">
      <c r="C11" s="2">
        <f>SUM(C3:C10)</f>
        <v>29.086459016919168</v>
      </c>
      <c r="D11" s="2">
        <f>SUM(D3:D10)</f>
        <v>2.571668411263889</v>
      </c>
      <c r="E11" t="s">
        <v>3</v>
      </c>
    </row>
    <row r="12" spans="2:12" x14ac:dyDescent="0.25">
      <c r="C12" s="3">
        <f>C11*100</f>
        <v>2908.6459016919166</v>
      </c>
      <c r="D12" s="3">
        <f>D11*100</f>
        <v>257.16684112638887</v>
      </c>
      <c r="E12" t="s">
        <v>4</v>
      </c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1:15" x14ac:dyDescent="0.25">
      <c r="K19" t="s">
        <v>5</v>
      </c>
      <c r="M19" t="s">
        <v>6</v>
      </c>
    </row>
    <row r="21" spans="1:15" x14ac:dyDescent="0.25">
      <c r="N21" s="6" t="s">
        <v>1</v>
      </c>
      <c r="O21" s="6" t="s">
        <v>2</v>
      </c>
    </row>
    <row r="22" spans="1:15" x14ac:dyDescent="0.25">
      <c r="L22" s="5"/>
      <c r="N22" s="1"/>
      <c r="O22" s="1"/>
    </row>
    <row r="23" spans="1:15" x14ac:dyDescent="0.25">
      <c r="L23" s="5"/>
      <c r="N23" s="1"/>
      <c r="O23" s="1"/>
    </row>
    <row r="24" spans="1:15" x14ac:dyDescent="0.25">
      <c r="L24" s="5"/>
      <c r="N24" s="1"/>
      <c r="O24" s="1"/>
    </row>
    <row r="25" spans="1:15" x14ac:dyDescent="0.25">
      <c r="L25" s="5"/>
      <c r="N25" s="2"/>
      <c r="O25" s="2"/>
    </row>
    <row r="29" spans="1:15" x14ac:dyDescent="0.25">
      <c r="J29" s="3" t="s">
        <v>8</v>
      </c>
      <c r="K29" s="3" t="s">
        <v>9</v>
      </c>
      <c r="L29" s="3" t="s">
        <v>10</v>
      </c>
      <c r="M29" s="3" t="s">
        <v>11</v>
      </c>
    </row>
    <row r="30" spans="1:15" x14ac:dyDescent="0.25">
      <c r="I30" s="3" t="s">
        <v>8</v>
      </c>
      <c r="J30">
        <v>0.5</v>
      </c>
      <c r="K30">
        <v>0.3</v>
      </c>
      <c r="L30">
        <v>0.2</v>
      </c>
      <c r="M30">
        <v>0</v>
      </c>
    </row>
    <row r="31" spans="1:15" x14ac:dyDescent="0.25">
      <c r="I31" s="3" t="s">
        <v>9</v>
      </c>
      <c r="J31">
        <v>0.2</v>
      </c>
      <c r="K31">
        <v>0.5</v>
      </c>
      <c r="L31">
        <v>0</v>
      </c>
      <c r="M31">
        <v>0.3</v>
      </c>
    </row>
    <row r="32" spans="1:15" x14ac:dyDescent="0.25">
      <c r="I32" s="3" t="s">
        <v>10</v>
      </c>
      <c r="J32">
        <v>0.3</v>
      </c>
      <c r="K32">
        <v>0</v>
      </c>
      <c r="L32">
        <v>0.5</v>
      </c>
      <c r="M32">
        <v>0.2</v>
      </c>
    </row>
    <row r="33" spans="9:23" x14ac:dyDescent="0.25">
      <c r="I33" s="3" t="s">
        <v>11</v>
      </c>
      <c r="J33">
        <v>0</v>
      </c>
      <c r="K33">
        <v>0.2</v>
      </c>
      <c r="L33">
        <v>0.3</v>
      </c>
      <c r="M33">
        <v>0.5</v>
      </c>
    </row>
    <row r="36" spans="9:23" x14ac:dyDescent="0.25">
      <c r="I36" t="s">
        <v>12</v>
      </c>
      <c r="J36">
        <v>0.5</v>
      </c>
      <c r="K36">
        <v>0.3</v>
      </c>
      <c r="L36">
        <v>0.2</v>
      </c>
      <c r="M36">
        <v>0</v>
      </c>
    </row>
    <row r="37" spans="9:23" x14ac:dyDescent="0.25">
      <c r="J37">
        <v>0.2</v>
      </c>
      <c r="K37">
        <v>0.5</v>
      </c>
      <c r="L37">
        <v>0</v>
      </c>
      <c r="M37">
        <v>0.3</v>
      </c>
    </row>
    <row r="38" spans="9:23" x14ac:dyDescent="0.25">
      <c r="J38">
        <v>0.3</v>
      </c>
      <c r="K38">
        <v>0</v>
      </c>
      <c r="L38">
        <v>0.5</v>
      </c>
      <c r="M38">
        <v>0.2</v>
      </c>
      <c r="O38" t="s">
        <v>30</v>
      </c>
      <c r="T38" t="s">
        <v>31</v>
      </c>
    </row>
    <row r="39" spans="9:23" x14ac:dyDescent="0.25">
      <c r="J39">
        <v>0</v>
      </c>
      <c r="K39">
        <v>0.2</v>
      </c>
      <c r="L39">
        <v>0.3</v>
      </c>
      <c r="M39">
        <v>0.5</v>
      </c>
    </row>
    <row r="40" spans="9:23" x14ac:dyDescent="0.25">
      <c r="J40" s="7" t="s">
        <v>14</v>
      </c>
      <c r="O40" s="8" t="s">
        <v>26</v>
      </c>
      <c r="P40" s="8" t="s">
        <v>27</v>
      </c>
      <c r="Q40" s="8" t="s">
        <v>28</v>
      </c>
      <c r="R40" s="8" t="s">
        <v>29</v>
      </c>
      <c r="S40" s="8"/>
      <c r="T40" s="8" t="s">
        <v>32</v>
      </c>
      <c r="U40" s="8" t="s">
        <v>33</v>
      </c>
      <c r="V40" s="8" t="s">
        <v>34</v>
      </c>
      <c r="W40" s="8" t="s">
        <v>35</v>
      </c>
    </row>
    <row r="41" spans="9:23" x14ac:dyDescent="0.25">
      <c r="I41" t="s">
        <v>13</v>
      </c>
      <c r="J41">
        <v>0.5</v>
      </c>
      <c r="K41">
        <v>0.3</v>
      </c>
      <c r="L41">
        <v>0.2</v>
      </c>
      <c r="M41">
        <v>0</v>
      </c>
      <c r="O41" s="1">
        <f>-LOG(J41)</f>
        <v>0.3010299956639812</v>
      </c>
      <c r="P41" s="1">
        <f>-LOG(K41)</f>
        <v>0.52287874528033762</v>
      </c>
      <c r="Q41" s="1">
        <f t="shared" ref="Q41:R52" si="2">-LOG(L41)</f>
        <v>0.69897000433601875</v>
      </c>
      <c r="R41" s="1">
        <v>0</v>
      </c>
      <c r="T41" s="1">
        <f>-J41*LOG(J41)</f>
        <v>0.1505149978319906</v>
      </c>
      <c r="U41" s="1">
        <f t="shared" ref="U41:W52" si="3">-K41*LOG(K41)</f>
        <v>0.15686362358410127</v>
      </c>
      <c r="V41" s="1">
        <f t="shared" si="3"/>
        <v>0.13979400086720375</v>
      </c>
      <c r="W41" s="1">
        <v>0</v>
      </c>
    </row>
    <row r="42" spans="9:23" x14ac:dyDescent="0.25">
      <c r="I42" t="s">
        <v>15</v>
      </c>
      <c r="J42">
        <f>$J41*J36+$K41*J37+$L41*J38+$M41*J39</f>
        <v>0.37</v>
      </c>
      <c r="K42">
        <f>$J41*K36+$K41*K37+$L41*K38+$M41*K39</f>
        <v>0.3</v>
      </c>
      <c r="L42">
        <f t="shared" ref="L42:M42" si="4">$J41*L36+$K41*L37+$L41*L38+$M41*L39</f>
        <v>0.2</v>
      </c>
      <c r="M42">
        <f t="shared" si="4"/>
        <v>0.13</v>
      </c>
      <c r="O42" s="1">
        <f t="shared" ref="O42:O52" si="5">-LOG(J42)</f>
        <v>0.43179827593300502</v>
      </c>
      <c r="P42" s="1">
        <f t="shared" ref="P42:P52" si="6">-LOG(K42)</f>
        <v>0.52287874528033762</v>
      </c>
      <c r="Q42" s="1">
        <f t="shared" si="2"/>
        <v>0.69897000433601875</v>
      </c>
      <c r="R42" s="1">
        <f t="shared" si="2"/>
        <v>0.88605664769316317</v>
      </c>
      <c r="T42" s="1">
        <f t="shared" ref="T42:T53" si="7">-J42*LOG(J42)</f>
        <v>0.15976536209521186</v>
      </c>
      <c r="U42" s="1">
        <f t="shared" si="3"/>
        <v>0.15686362358410127</v>
      </c>
      <c r="V42" s="1">
        <f t="shared" si="3"/>
        <v>0.13979400086720375</v>
      </c>
      <c r="W42" s="1">
        <f t="shared" si="3"/>
        <v>0.11518736420011122</v>
      </c>
    </row>
    <row r="43" spans="9:23" x14ac:dyDescent="0.25">
      <c r="I43" t="s">
        <v>16</v>
      </c>
      <c r="J43">
        <f>$J42*J36+$K42*J37+$L42*J38+$M42*J39</f>
        <v>0.30499999999999999</v>
      </c>
      <c r="K43">
        <f t="shared" ref="K43:M43" si="8">$J42*K36+$K42*K37+$L42*K38+$M42*K39</f>
        <v>0.28700000000000003</v>
      </c>
      <c r="L43">
        <f t="shared" si="8"/>
        <v>0.21299999999999999</v>
      </c>
      <c r="M43">
        <f t="shared" si="8"/>
        <v>0.19500000000000001</v>
      </c>
      <c r="O43" s="1">
        <f t="shared" si="5"/>
        <v>0.51570016065321422</v>
      </c>
      <c r="P43" s="1">
        <f t="shared" si="6"/>
        <v>0.54211810326600762</v>
      </c>
      <c r="Q43" s="1">
        <f t="shared" si="2"/>
        <v>0.67162039656126227</v>
      </c>
      <c r="R43" s="1">
        <f t="shared" si="2"/>
        <v>0.70996538863748193</v>
      </c>
      <c r="T43" s="1">
        <f t="shared" si="7"/>
        <v>0.15728854899923034</v>
      </c>
      <c r="U43" s="1">
        <f t="shared" si="3"/>
        <v>0.15558789563734421</v>
      </c>
      <c r="V43" s="1">
        <f t="shared" si="3"/>
        <v>0.14305514446754886</v>
      </c>
      <c r="W43" s="1">
        <f t="shared" si="3"/>
        <v>0.13844325078430897</v>
      </c>
    </row>
    <row r="44" spans="9:23" x14ac:dyDescent="0.25">
      <c r="I44" t="s">
        <v>17</v>
      </c>
      <c r="J44">
        <f>$J43*J36+$K43*J37+$L43*J38+$M43*J39</f>
        <v>0.27379999999999999</v>
      </c>
      <c r="K44">
        <f t="shared" ref="K44:M44" si="9">$J43*K36+$K43*K37+$L43*K38+$M43*K39</f>
        <v>0.27400000000000002</v>
      </c>
      <c r="L44">
        <f t="shared" si="9"/>
        <v>0.22599999999999998</v>
      </c>
      <c r="M44">
        <f t="shared" si="9"/>
        <v>0.22620000000000001</v>
      </c>
      <c r="O44" s="1">
        <f t="shared" si="5"/>
        <v>0.56256655620202878</v>
      </c>
      <c r="P44" s="1">
        <f t="shared" si="6"/>
        <v>0.56224943717961195</v>
      </c>
      <c r="Q44" s="1">
        <f t="shared" si="2"/>
        <v>0.64589156085259913</v>
      </c>
      <c r="R44" s="1">
        <f t="shared" si="2"/>
        <v>0.64550739941056345</v>
      </c>
      <c r="T44" s="1">
        <f t="shared" si="7"/>
        <v>0.15403072308811547</v>
      </c>
      <c r="U44" s="1">
        <f t="shared" si="3"/>
        <v>0.15405634578721369</v>
      </c>
      <c r="V44" s="1">
        <f t="shared" si="3"/>
        <v>0.14597149275268739</v>
      </c>
      <c r="W44" s="1">
        <f t="shared" si="3"/>
        <v>0.14601377374666946</v>
      </c>
    </row>
    <row r="45" spans="9:23" x14ac:dyDescent="0.25">
      <c r="I45" t="s">
        <v>18</v>
      </c>
      <c r="J45">
        <f>$J44*J36+$K44*J37+$L44*J38+$M44*J39</f>
        <v>0.25950000000000001</v>
      </c>
      <c r="K45" s="1">
        <f t="shared" ref="K45:M45" si="10">$J44*K36+$K44*K37+$L44*K38+$M44*K39</f>
        <v>0.26438</v>
      </c>
      <c r="L45" s="1">
        <f t="shared" si="10"/>
        <v>0.23562</v>
      </c>
      <c r="M45">
        <f t="shared" si="10"/>
        <v>0.24050000000000002</v>
      </c>
      <c r="O45" s="1">
        <f t="shared" si="5"/>
        <v>0.58586263781552328</v>
      </c>
      <c r="P45" s="1">
        <f t="shared" si="6"/>
        <v>0.57777140175132879</v>
      </c>
      <c r="Q45" s="1">
        <f t="shared" si="2"/>
        <v>0.62778784834593815</v>
      </c>
      <c r="R45" s="1">
        <f t="shared" si="2"/>
        <v>0.61888491929014944</v>
      </c>
      <c r="T45" s="1">
        <f t="shared" si="7"/>
        <v>0.1520313545131283</v>
      </c>
      <c r="U45" s="1">
        <f t="shared" si="3"/>
        <v>0.15275120319501631</v>
      </c>
      <c r="V45" s="1">
        <f t="shared" si="3"/>
        <v>0.14791937282726994</v>
      </c>
      <c r="W45" s="1">
        <f t="shared" si="3"/>
        <v>0.14884182308928096</v>
      </c>
    </row>
    <row r="46" spans="9:23" x14ac:dyDescent="0.25">
      <c r="I46" t="s">
        <v>19</v>
      </c>
      <c r="J46" s="1">
        <f>$J45*J36+$K45*J37+$L45*J38+$M45*J39</f>
        <v>0.25331199999999998</v>
      </c>
      <c r="K46" s="1">
        <f t="shared" ref="K46:M46" si="11">$J45*K36+$K45*K37+$L45*K38+$M45*K39</f>
        <v>0.25814000000000004</v>
      </c>
      <c r="L46" s="1">
        <f t="shared" si="11"/>
        <v>0.24186000000000002</v>
      </c>
      <c r="M46" s="1">
        <f t="shared" si="11"/>
        <v>0.24668800000000002</v>
      </c>
      <c r="O46" s="1">
        <f t="shared" si="5"/>
        <v>0.5963442361457354</v>
      </c>
      <c r="P46" s="1">
        <f t="shared" si="6"/>
        <v>0.58814469428105398</v>
      </c>
      <c r="Q46" s="1">
        <f t="shared" si="2"/>
        <v>0.61643595146330521</v>
      </c>
      <c r="R46" s="1">
        <f t="shared" si="2"/>
        <v>0.60785197600899465</v>
      </c>
      <c r="T46" s="1">
        <f t="shared" si="7"/>
        <v>0.1510611511465485</v>
      </c>
      <c r="U46" s="1">
        <f t="shared" si="3"/>
        <v>0.15182367138171129</v>
      </c>
      <c r="V46" s="1">
        <f t="shared" si="3"/>
        <v>0.14909119922091502</v>
      </c>
      <c r="W46" s="1">
        <f t="shared" si="3"/>
        <v>0.14994978825770688</v>
      </c>
    </row>
    <row r="47" spans="9:23" x14ac:dyDescent="0.25">
      <c r="I47" t="s">
        <v>20</v>
      </c>
      <c r="J47" s="1">
        <f>$J46*J36+$K46*J37+$L46*J38+$M46*J39</f>
        <v>0.25084200000000001</v>
      </c>
      <c r="K47" s="1">
        <f t="shared" ref="K47:M47" si="12">$J46*K36+$K46*K37+$L46*K38+$M46*K39</f>
        <v>0.25440119999999999</v>
      </c>
      <c r="L47" s="1">
        <f t="shared" si="12"/>
        <v>0.24559880000000001</v>
      </c>
      <c r="M47" s="1">
        <f t="shared" si="12"/>
        <v>0.24915800000000002</v>
      </c>
      <c r="O47" s="1">
        <f t="shared" si="5"/>
        <v>0.60059974518937986</v>
      </c>
      <c r="P47" s="1">
        <f t="shared" si="6"/>
        <v>0.59448084446957838</v>
      </c>
      <c r="Q47" s="1">
        <f t="shared" si="2"/>
        <v>0.60977375949606316</v>
      </c>
      <c r="R47" s="1">
        <f t="shared" si="2"/>
        <v>0.60352516388093513</v>
      </c>
      <c r="T47" s="1">
        <f t="shared" si="7"/>
        <v>0.15065564128279443</v>
      </c>
      <c r="U47" s="1">
        <f t="shared" si="3"/>
        <v>0.1512366402100741</v>
      </c>
      <c r="V47" s="1">
        <f t="shared" si="3"/>
        <v>0.14975970360372173</v>
      </c>
      <c r="W47" s="1">
        <f t="shared" si="3"/>
        <v>0.15037312278224604</v>
      </c>
    </row>
    <row r="48" spans="9:23" x14ac:dyDescent="0.25">
      <c r="I48" t="s">
        <v>21</v>
      </c>
      <c r="J48" s="1">
        <f>$J47*J36+$K47*J37+$L47*J38+$M47*J39</f>
        <v>0.24998088000000002</v>
      </c>
      <c r="K48" s="1">
        <f t="shared" ref="K48:M48" si="13">$J47*K36+$K47*K37+$L47*K38+$M47*K39</f>
        <v>0.25228479999999998</v>
      </c>
      <c r="L48" s="1">
        <f t="shared" si="13"/>
        <v>0.24771520000000002</v>
      </c>
      <c r="M48" s="1">
        <f t="shared" si="13"/>
        <v>0.25001911999999998</v>
      </c>
      <c r="O48" s="1">
        <f t="shared" si="5"/>
        <v>0.60209320744013861</v>
      </c>
      <c r="P48" s="1">
        <f t="shared" si="6"/>
        <v>0.59810891466269611</v>
      </c>
      <c r="Q48" s="1">
        <f t="shared" si="2"/>
        <v>0.60604734394467963</v>
      </c>
      <c r="R48" s="1">
        <f t="shared" si="2"/>
        <v>0.60202677775605729</v>
      </c>
      <c r="T48" s="1">
        <f t="shared" si="7"/>
        <v>0.15051178983790842</v>
      </c>
      <c r="U48" s="1">
        <f t="shared" si="3"/>
        <v>0.15089378791389535</v>
      </c>
      <c r="V48" s="1">
        <f t="shared" si="3"/>
        <v>0.15012713901472513</v>
      </c>
      <c r="W48" s="1">
        <f t="shared" si="3"/>
        <v>0.15051820519100501</v>
      </c>
    </row>
    <row r="49" spans="9:23" x14ac:dyDescent="0.25">
      <c r="I49" t="s">
        <v>22</v>
      </c>
      <c r="J49" s="1">
        <f>$J48*J36+$K48*J37+$L48*J38+$M48*J39</f>
        <v>0.24976196000000001</v>
      </c>
      <c r="K49" s="1">
        <f t="shared" ref="K49:M49" si="14">$J48*K36+$K48*K37+$L48*K38+$M48*K39</f>
        <v>0.251140488</v>
      </c>
      <c r="L49" s="1">
        <f t="shared" si="14"/>
        <v>0.248859512</v>
      </c>
      <c r="M49" s="1">
        <f t="shared" si="14"/>
        <v>0.25023803999999999</v>
      </c>
      <c r="O49" s="1">
        <f t="shared" si="5"/>
        <v>0.60247370615447737</v>
      </c>
      <c r="P49" s="1">
        <f t="shared" si="6"/>
        <v>0.6000832661898482</v>
      </c>
      <c r="Q49" s="1">
        <f t="shared" si="2"/>
        <v>0.60404575483893586</v>
      </c>
      <c r="R49" s="1">
        <f t="shared" si="2"/>
        <v>0.60164667023676666</v>
      </c>
      <c r="T49" s="1">
        <f t="shared" si="7"/>
        <v>0.15047501369760632</v>
      </c>
      <c r="U49" s="1">
        <f t="shared" si="3"/>
        <v>0.15070520431155238</v>
      </c>
      <c r="V49" s="1">
        <f t="shared" si="3"/>
        <v>0.15032253177488922</v>
      </c>
      <c r="W49" s="1">
        <f t="shared" si="3"/>
        <v>0.15055488353257482</v>
      </c>
    </row>
    <row r="50" spans="9:23" x14ac:dyDescent="0.25">
      <c r="I50" t="s">
        <v>23</v>
      </c>
      <c r="J50" s="1">
        <f>$J49*J36+$K49*J37+$L49*J38+$M49*J39</f>
        <v>0.24976693119999999</v>
      </c>
      <c r="K50" s="1">
        <f t="shared" ref="K50:L50" si="15">$J49*K36+$K49*K37+$L49*K38+$M49*K39</f>
        <v>0.25054644000000004</v>
      </c>
      <c r="L50" s="1">
        <f t="shared" si="15"/>
        <v>0.24945356000000002</v>
      </c>
      <c r="M50" s="1">
        <f>$J49*M36+$K49*M37+$L49*M38+$M49*M39</f>
        <v>0.25023306879999996</v>
      </c>
      <c r="O50" s="1">
        <f t="shared" si="5"/>
        <v>0.60246506215103113</v>
      </c>
      <c r="P50" s="1">
        <f t="shared" si="6"/>
        <v>0.60111176374305564</v>
      </c>
      <c r="Q50" s="1">
        <f t="shared" si="2"/>
        <v>0.60301029378002791</v>
      </c>
      <c r="R50" s="1">
        <f t="shared" si="2"/>
        <v>0.60165529796648198</v>
      </c>
      <c r="T50" s="1">
        <f t="shared" si="7"/>
        <v>0.15047584972868031</v>
      </c>
      <c r="U50" s="1">
        <f t="shared" si="3"/>
        <v>0.15060641244794368</v>
      </c>
      <c r="V50" s="1">
        <f t="shared" si="3"/>
        <v>0.15042306450007384</v>
      </c>
      <c r="W50" s="1">
        <f t="shared" si="3"/>
        <v>0.15055405156993115</v>
      </c>
    </row>
    <row r="51" spans="9:23" x14ac:dyDescent="0.25">
      <c r="I51" t="s">
        <v>24</v>
      </c>
      <c r="J51" s="1">
        <f>$J50*J36+$K50*J37+$L50*J38+$M50*J39</f>
        <v>0.2498288216</v>
      </c>
      <c r="K51" s="1">
        <f t="shared" ref="K51:M51" si="16">$J50*K36+$K50*K37+$L50*K38+$M50*K39</f>
        <v>0.25024991312</v>
      </c>
      <c r="L51" s="1">
        <f t="shared" si="16"/>
        <v>0.24975008688</v>
      </c>
      <c r="M51" s="1">
        <f t="shared" si="16"/>
        <v>0.25017117839999997</v>
      </c>
      <c r="O51" s="1">
        <f t="shared" si="5"/>
        <v>0.60235746051835259</v>
      </c>
      <c r="P51" s="1">
        <f t="shared" si="6"/>
        <v>0.60162606462391299</v>
      </c>
      <c r="Q51" s="1">
        <f t="shared" si="2"/>
        <v>0.60249435202491086</v>
      </c>
      <c r="R51" s="1">
        <f t="shared" si="2"/>
        <v>0.60176272574908063</v>
      </c>
      <c r="T51" s="1">
        <f t="shared" si="7"/>
        <v>0.15048625454326855</v>
      </c>
      <c r="U51" s="1">
        <f t="shared" si="3"/>
        <v>0.15055687040286173</v>
      </c>
      <c r="V51" s="1">
        <f t="shared" si="3"/>
        <v>0.15047301676293079</v>
      </c>
      <c r="W51" s="1">
        <f t="shared" si="3"/>
        <v>0.1505436902178435</v>
      </c>
    </row>
    <row r="52" spans="9:23" x14ac:dyDescent="0.25">
      <c r="I52" t="s">
        <v>25</v>
      </c>
      <c r="J52" s="1">
        <f>$J51*J36+$K51*J37+$L51*J38+$M51*J39</f>
        <v>0.24988941948799998</v>
      </c>
      <c r="K52" s="1">
        <f t="shared" ref="K52:M52" si="17">$J51*K36+$K51*K37+$L51*K38+$M51*K39</f>
        <v>0.25010783871999998</v>
      </c>
      <c r="L52" s="1">
        <f t="shared" si="17"/>
        <v>0.24989216127999997</v>
      </c>
      <c r="M52" s="1">
        <f t="shared" si="17"/>
        <v>0.25011058051199997</v>
      </c>
      <c r="O52" s="1">
        <f t="shared" si="5"/>
        <v>0.6022521318497609</v>
      </c>
      <c r="P52" s="1">
        <f t="shared" si="6"/>
        <v>0.60187269667616394</v>
      </c>
      <c r="Q52" s="1">
        <f t="shared" si="2"/>
        <v>0.60224736678765389</v>
      </c>
      <c r="R52" s="1">
        <f t="shared" si="2"/>
        <v>0.60186793577536402</v>
      </c>
      <c r="T52" s="1">
        <f t="shared" si="7"/>
        <v>0.15049643561334716</v>
      </c>
      <c r="U52" s="1">
        <f t="shared" si="3"/>
        <v>0.15053307935025348</v>
      </c>
      <c r="V52" s="1">
        <f t="shared" si="3"/>
        <v>0.15049689611175571</v>
      </c>
      <c r="W52" s="1">
        <f t="shared" si="3"/>
        <v>0.15053353880833542</v>
      </c>
    </row>
    <row r="53" spans="9:23" x14ac:dyDescent="0.25">
      <c r="O53" s="2">
        <f>SUM(O41:O52)</f>
        <v>6.6055431757166279</v>
      </c>
      <c r="P53" s="2">
        <f t="shared" ref="P53:R53" si="18">SUM(P41:P52)</f>
        <v>6.9133246774039332</v>
      </c>
      <c r="Q53" s="2">
        <f t="shared" si="18"/>
        <v>7.5872946367674139</v>
      </c>
      <c r="R53" s="2">
        <f t="shared" si="18"/>
        <v>7.0807509024050388</v>
      </c>
      <c r="S53" s="2"/>
      <c r="T53" s="2">
        <f t="shared" ref="T53" si="19">SUM(T41:T52)</f>
        <v>1.8277931223778303</v>
      </c>
      <c r="U53" s="2">
        <f t="shared" ref="U53" si="20">SUM(U41:U52)</f>
        <v>1.8324783578060688</v>
      </c>
      <c r="V53" s="2">
        <f t="shared" ref="V53" si="21">SUM(V41:V52)</f>
        <v>1.7672275627709253</v>
      </c>
      <c r="W53" s="2">
        <f t="shared" ref="W53" si="22">SUM(W41:W52)</f>
        <v>1.6015134921800134</v>
      </c>
    </row>
    <row r="54" spans="9:23" x14ac:dyDescent="0.25">
      <c r="O54" s="3" t="s">
        <v>36</v>
      </c>
      <c r="P54" s="3" t="s">
        <v>37</v>
      </c>
      <c r="Q54" s="3" t="s">
        <v>37</v>
      </c>
      <c r="R54" s="3" t="s">
        <v>37</v>
      </c>
      <c r="T54" s="3" t="s">
        <v>37</v>
      </c>
      <c r="U54" s="3" t="s">
        <v>37</v>
      </c>
      <c r="V54" s="3" t="s">
        <v>37</v>
      </c>
      <c r="W54" s="3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2022-03-17T21:09:53Z</dcterms:modified>
</cp:coreProperties>
</file>