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Medio Curso/6-Arboles de Huffman/"/>
    </mc:Choice>
  </mc:AlternateContent>
  <xr:revisionPtr revIDLastSave="5" documentId="13_ncr:1_{91A22524-A9DE-4D78-8CBC-808B7496B591}" xr6:coauthVersionLast="47" xr6:coauthVersionMax="47" xr10:uidLastSave="{B133E0C8-D4BC-4B01-BA6E-18B70A684039}"/>
  <bookViews>
    <workbookView xWindow="-120" yWindow="-120" windowWidth="25440" windowHeight="15390" xr2:uid="{00000000-000D-0000-FFFF-FFFF00000000}"/>
  </bookViews>
  <sheets>
    <sheet name="Arbol ter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1" l="1"/>
  <c r="Y2" i="1"/>
  <c r="Y3" i="1"/>
  <c r="S10" i="1"/>
  <c r="Y5" i="1"/>
  <c r="Y4" i="1"/>
  <c r="U8" i="1"/>
  <c r="U3" i="1"/>
  <c r="U4" i="1"/>
  <c r="U5" i="1"/>
  <c r="U6" i="1"/>
  <c r="U7" i="1"/>
  <c r="U2" i="1"/>
  <c r="S8" i="1"/>
  <c r="B8" i="1"/>
  <c r="Y8" i="1" l="1"/>
</calcChain>
</file>

<file path=xl/sharedStrings.xml><?xml version="1.0" encoding="utf-8"?>
<sst xmlns="http://schemas.openxmlformats.org/spreadsheetml/2006/main" count="39" uniqueCount="30">
  <si>
    <t>a</t>
  </si>
  <si>
    <t>b</t>
  </si>
  <si>
    <t>c</t>
  </si>
  <si>
    <t>d</t>
  </si>
  <si>
    <t>e</t>
  </si>
  <si>
    <t>f</t>
  </si>
  <si>
    <t>f- se considera como difuso por ser de menor peso</t>
  </si>
  <si>
    <t>A</t>
  </si>
  <si>
    <t>AB</t>
  </si>
  <si>
    <t>TIENE QUE DAR .45</t>
  </si>
  <si>
    <t>CDE</t>
  </si>
  <si>
    <t>Balancear</t>
  </si>
  <si>
    <t>01</t>
  </si>
  <si>
    <t>00</t>
  </si>
  <si>
    <t>ls</t>
  </si>
  <si>
    <t>ls- longitud media de salida</t>
  </si>
  <si>
    <t>Rc</t>
  </si>
  <si>
    <t>Rc- Radio compresion-8bits</t>
  </si>
  <si>
    <t>Entropia</t>
  </si>
  <si>
    <t>Diferencia</t>
  </si>
  <si>
    <t>A-B</t>
  </si>
  <si>
    <t>C-DE</t>
  </si>
  <si>
    <t>B/S</t>
  </si>
  <si>
    <t>100</t>
  </si>
  <si>
    <t>101</t>
  </si>
  <si>
    <t>11</t>
  </si>
  <si>
    <t>*</t>
  </si>
  <si>
    <t>AB-F</t>
  </si>
  <si>
    <t>CDE-F</t>
  </si>
  <si>
    <t xml:space="preserve">Arbol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</si>
</sst>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95250</xdr:rowOff>
    </xdr:from>
    <xdr:to>
      <xdr:col>10</xdr:col>
      <xdr:colOff>314325</xdr:colOff>
      <xdr:row>7</xdr:row>
      <xdr:rowOff>104775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C72BDF2-8B54-48FC-9F91-A7E89A11F3DD}"/>
            </a:ext>
          </a:extLst>
        </xdr:cNvPr>
        <xdr:cNvCxnSpPr>
          <a:cxnSpLocks/>
        </xdr:cNvCxnSpPr>
      </xdr:nvCxnSpPr>
      <xdr:spPr>
        <a:xfrm flipH="1">
          <a:off x="4562475" y="666750"/>
          <a:ext cx="184785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3</xdr:row>
      <xdr:rowOff>95250</xdr:rowOff>
    </xdr:from>
    <xdr:to>
      <xdr:col>11</xdr:col>
      <xdr:colOff>300037</xdr:colOff>
      <xdr:row>7</xdr:row>
      <xdr:rowOff>171450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BBC0549-A520-449E-9E54-0DE80EC0ADCD}"/>
            </a:ext>
          </a:extLst>
        </xdr:cNvPr>
        <xdr:cNvCxnSpPr>
          <a:cxnSpLocks/>
          <a:endCxn id="10" idx="0"/>
        </xdr:cNvCxnSpPr>
      </xdr:nvCxnSpPr>
      <xdr:spPr>
        <a:xfrm>
          <a:off x="6400800" y="666750"/>
          <a:ext cx="604837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3</xdr:row>
      <xdr:rowOff>95250</xdr:rowOff>
    </xdr:from>
    <xdr:to>
      <xdr:col>14</xdr:col>
      <xdr:colOff>542925</xdr:colOff>
      <xdr:row>7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9A41C86-2517-42EF-ACB3-40D113AB2EBC}"/>
            </a:ext>
          </a:extLst>
        </xdr:cNvPr>
        <xdr:cNvCxnSpPr>
          <a:cxnSpLocks/>
          <a:endCxn id="11" idx="0"/>
        </xdr:cNvCxnSpPr>
      </xdr:nvCxnSpPr>
      <xdr:spPr>
        <a:xfrm>
          <a:off x="6410325" y="666750"/>
          <a:ext cx="26670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57149</xdr:colOff>
      <xdr:row>7</xdr:row>
      <xdr:rowOff>133350</xdr:rowOff>
    </xdr:from>
    <xdr:to>
      <xdr:col>7</xdr:col>
      <xdr:colOff>542924</xdr:colOff>
      <xdr:row>9</xdr:row>
      <xdr:rowOff>142875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8363DF32-3AA0-4BB1-8126-493FB180FE4C}"/>
            </a:ext>
          </a:extLst>
        </xdr:cNvPr>
        <xdr:cNvSpPr/>
      </xdr:nvSpPr>
      <xdr:spPr>
        <a:xfrm>
          <a:off x="4324349" y="1466850"/>
          <a:ext cx="48577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AB</a:t>
          </a:r>
        </a:p>
      </xdr:txBody>
    </xdr:sp>
    <xdr:clientData/>
  </xdr:twoCellAnchor>
  <xdr:twoCellAnchor>
    <xdr:from>
      <xdr:col>10</xdr:col>
      <xdr:colOff>609599</xdr:colOff>
      <xdr:row>7</xdr:row>
      <xdr:rowOff>171450</xdr:rowOff>
    </xdr:from>
    <xdr:to>
      <xdr:col>11</xdr:col>
      <xdr:colOff>600074</xdr:colOff>
      <xdr:row>9</xdr:row>
      <xdr:rowOff>180975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BB4A57B1-8DA7-4927-AAB2-831B6EB8ED2E}"/>
            </a:ext>
          </a:extLst>
        </xdr:cNvPr>
        <xdr:cNvSpPr/>
      </xdr:nvSpPr>
      <xdr:spPr>
        <a:xfrm>
          <a:off x="6705599" y="1504950"/>
          <a:ext cx="60007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CDE</a:t>
          </a:r>
        </a:p>
      </xdr:txBody>
    </xdr:sp>
    <xdr:clientData/>
  </xdr:twoCellAnchor>
  <xdr:twoCellAnchor>
    <xdr:from>
      <xdr:col>14</xdr:col>
      <xdr:colOff>352425</xdr:colOff>
      <xdr:row>7</xdr:row>
      <xdr:rowOff>133350</xdr:rowOff>
    </xdr:from>
    <xdr:to>
      <xdr:col>15</xdr:col>
      <xdr:colOff>123825</xdr:colOff>
      <xdr:row>9</xdr:row>
      <xdr:rowOff>142875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FDEAAD70-CC5C-40DC-A0F8-D0ECF704C67A}"/>
            </a:ext>
          </a:extLst>
        </xdr:cNvPr>
        <xdr:cNvSpPr/>
      </xdr:nvSpPr>
      <xdr:spPr>
        <a:xfrm>
          <a:off x="8886825" y="1466850"/>
          <a:ext cx="381000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f</a:t>
          </a:r>
        </a:p>
      </xdr:txBody>
    </xdr:sp>
    <xdr:clientData/>
  </xdr:twoCellAnchor>
  <xdr:twoCellAnchor>
    <xdr:from>
      <xdr:col>5</xdr:col>
      <xdr:colOff>590550</xdr:colOff>
      <xdr:row>9</xdr:row>
      <xdr:rowOff>142875</xdr:rowOff>
    </xdr:from>
    <xdr:to>
      <xdr:col>7</xdr:col>
      <xdr:colOff>300037</xdr:colOff>
      <xdr:row>14</xdr:row>
      <xdr:rowOff>9525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F111D882-291F-4D7A-BB33-C087B52C1A44}"/>
            </a:ext>
          </a:extLst>
        </xdr:cNvPr>
        <xdr:cNvCxnSpPr>
          <a:stCxn id="9" idx="4"/>
        </xdr:cNvCxnSpPr>
      </xdr:nvCxnSpPr>
      <xdr:spPr>
        <a:xfrm flipH="1">
          <a:off x="3638550" y="1857375"/>
          <a:ext cx="928687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300037</xdr:colOff>
      <xdr:row>9</xdr:row>
      <xdr:rowOff>142875</xdr:rowOff>
    </xdr:from>
    <xdr:to>
      <xdr:col>8</xdr:col>
      <xdr:colOff>238125</xdr:colOff>
      <xdr:row>14</xdr:row>
      <xdr:rowOff>38100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FCBA1E11-B20E-4263-8DEE-1326DE206E5B}"/>
            </a:ext>
          </a:extLst>
        </xdr:cNvPr>
        <xdr:cNvCxnSpPr>
          <a:stCxn id="9" idx="4"/>
        </xdr:cNvCxnSpPr>
      </xdr:nvCxnSpPr>
      <xdr:spPr>
        <a:xfrm>
          <a:off x="4567237" y="1857375"/>
          <a:ext cx="547688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361949</xdr:colOff>
      <xdr:row>14</xdr:row>
      <xdr:rowOff>76200</xdr:rowOff>
    </xdr:from>
    <xdr:to>
      <xdr:col>6</xdr:col>
      <xdr:colOff>238124</xdr:colOff>
      <xdr:row>16</xdr:row>
      <xdr:rowOff>85725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ECBF814A-241C-4143-A33A-EBA9E1CE3CE0}"/>
            </a:ext>
          </a:extLst>
        </xdr:cNvPr>
        <xdr:cNvSpPr/>
      </xdr:nvSpPr>
      <xdr:spPr>
        <a:xfrm>
          <a:off x="3409949" y="2743200"/>
          <a:ext cx="48577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A</a:t>
          </a:r>
        </a:p>
      </xdr:txBody>
    </xdr:sp>
    <xdr:clientData/>
  </xdr:twoCellAnchor>
  <xdr:twoCellAnchor>
    <xdr:from>
      <xdr:col>8</xdr:col>
      <xdr:colOff>19049</xdr:colOff>
      <xdr:row>14</xdr:row>
      <xdr:rowOff>95250</xdr:rowOff>
    </xdr:from>
    <xdr:to>
      <xdr:col>8</xdr:col>
      <xdr:colOff>504824</xdr:colOff>
      <xdr:row>16</xdr:row>
      <xdr:rowOff>104775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789D56F-8A66-4EE3-BF5F-C9DC8A97ACB0}"/>
            </a:ext>
          </a:extLst>
        </xdr:cNvPr>
        <xdr:cNvSpPr/>
      </xdr:nvSpPr>
      <xdr:spPr>
        <a:xfrm>
          <a:off x="4895849" y="2762250"/>
          <a:ext cx="48577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B</a:t>
          </a:r>
        </a:p>
      </xdr:txBody>
    </xdr:sp>
    <xdr:clientData/>
  </xdr:twoCellAnchor>
  <xdr:twoCellAnchor>
    <xdr:from>
      <xdr:col>10</xdr:col>
      <xdr:colOff>238125</xdr:colOff>
      <xdr:row>9</xdr:row>
      <xdr:rowOff>180975</xdr:rowOff>
    </xdr:from>
    <xdr:to>
      <xdr:col>11</xdr:col>
      <xdr:colOff>300037</xdr:colOff>
      <xdr:row>13</xdr:row>
      <xdr:rowOff>142875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F3C83FC5-0D1C-4D09-8F43-EFFDD48D8A26}"/>
            </a:ext>
          </a:extLst>
        </xdr:cNvPr>
        <xdr:cNvCxnSpPr>
          <a:stCxn id="10" idx="4"/>
        </xdr:cNvCxnSpPr>
      </xdr:nvCxnSpPr>
      <xdr:spPr>
        <a:xfrm flipH="1">
          <a:off x="6334125" y="1895475"/>
          <a:ext cx="671512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300037</xdr:colOff>
      <xdr:row>9</xdr:row>
      <xdr:rowOff>180975</xdr:rowOff>
    </xdr:from>
    <xdr:to>
      <xdr:col>12</xdr:col>
      <xdr:colOff>257175</xdr:colOff>
      <xdr:row>13</xdr:row>
      <xdr:rowOff>133350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3C235101-C422-4C87-82A2-147C94E2BE88}"/>
            </a:ext>
          </a:extLst>
        </xdr:cNvPr>
        <xdr:cNvCxnSpPr>
          <a:stCxn id="10" idx="4"/>
        </xdr:cNvCxnSpPr>
      </xdr:nvCxnSpPr>
      <xdr:spPr>
        <a:xfrm>
          <a:off x="7005637" y="1895475"/>
          <a:ext cx="566738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9524</xdr:colOff>
      <xdr:row>13</xdr:row>
      <xdr:rowOff>171450</xdr:rowOff>
    </xdr:from>
    <xdr:to>
      <xdr:col>10</xdr:col>
      <xdr:colOff>495299</xdr:colOff>
      <xdr:row>15</xdr:row>
      <xdr:rowOff>180975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BD64091A-1182-46DE-95E7-458077D15B64}"/>
            </a:ext>
          </a:extLst>
        </xdr:cNvPr>
        <xdr:cNvSpPr/>
      </xdr:nvSpPr>
      <xdr:spPr>
        <a:xfrm>
          <a:off x="6105524" y="2647950"/>
          <a:ext cx="48577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CD</a:t>
          </a:r>
        </a:p>
      </xdr:txBody>
    </xdr:sp>
    <xdr:clientData/>
  </xdr:twoCellAnchor>
  <xdr:twoCellAnchor>
    <xdr:from>
      <xdr:col>12</xdr:col>
      <xdr:colOff>47624</xdr:colOff>
      <xdr:row>13</xdr:row>
      <xdr:rowOff>171450</xdr:rowOff>
    </xdr:from>
    <xdr:to>
      <xdr:col>12</xdr:col>
      <xdr:colOff>533399</xdr:colOff>
      <xdr:row>15</xdr:row>
      <xdr:rowOff>180975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49A71BE8-BB70-43C3-B7DB-8458F42CFB38}"/>
            </a:ext>
          </a:extLst>
        </xdr:cNvPr>
        <xdr:cNvSpPr/>
      </xdr:nvSpPr>
      <xdr:spPr>
        <a:xfrm>
          <a:off x="7362824" y="2647950"/>
          <a:ext cx="48577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E</a:t>
          </a:r>
        </a:p>
      </xdr:txBody>
    </xdr:sp>
    <xdr:clientData/>
  </xdr:twoCellAnchor>
  <xdr:twoCellAnchor>
    <xdr:from>
      <xdr:col>11</xdr:col>
      <xdr:colOff>95249</xdr:colOff>
      <xdr:row>19</xdr:row>
      <xdr:rowOff>66675</xdr:rowOff>
    </xdr:from>
    <xdr:to>
      <xdr:col>11</xdr:col>
      <xdr:colOff>581024</xdr:colOff>
      <xdr:row>21</xdr:row>
      <xdr:rowOff>76200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804C2555-3565-4122-9BBE-09DDBA29B795}"/>
            </a:ext>
          </a:extLst>
        </xdr:cNvPr>
        <xdr:cNvSpPr/>
      </xdr:nvSpPr>
      <xdr:spPr>
        <a:xfrm>
          <a:off x="6800849" y="3686175"/>
          <a:ext cx="48577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</a:t>
          </a:r>
        </a:p>
      </xdr:txBody>
    </xdr:sp>
    <xdr:clientData/>
  </xdr:twoCellAnchor>
  <xdr:twoCellAnchor>
    <xdr:from>
      <xdr:col>9</xdr:col>
      <xdr:colOff>28574</xdr:colOff>
      <xdr:row>19</xdr:row>
      <xdr:rowOff>114300</xdr:rowOff>
    </xdr:from>
    <xdr:to>
      <xdr:col>9</xdr:col>
      <xdr:colOff>514349</xdr:colOff>
      <xdr:row>21</xdr:row>
      <xdr:rowOff>123825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91D673C8-EC3E-42C6-957B-47704A58903A}"/>
            </a:ext>
          </a:extLst>
        </xdr:cNvPr>
        <xdr:cNvSpPr/>
      </xdr:nvSpPr>
      <xdr:spPr>
        <a:xfrm>
          <a:off x="5514974" y="3733800"/>
          <a:ext cx="48577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</a:t>
          </a:r>
        </a:p>
      </xdr:txBody>
    </xdr:sp>
    <xdr:clientData/>
  </xdr:twoCellAnchor>
  <xdr:twoCellAnchor>
    <xdr:from>
      <xdr:col>9</xdr:col>
      <xdr:colOff>252412</xdr:colOff>
      <xdr:row>16</xdr:row>
      <xdr:rowOff>0</xdr:rowOff>
    </xdr:from>
    <xdr:to>
      <xdr:col>10</xdr:col>
      <xdr:colOff>233362</xdr:colOff>
      <xdr:row>19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C154353-10D1-4201-A0AB-FA5FB698AFA1}"/>
            </a:ext>
          </a:extLst>
        </xdr:cNvPr>
        <xdr:cNvCxnSpPr/>
      </xdr:nvCxnSpPr>
      <xdr:spPr>
        <a:xfrm flipH="1">
          <a:off x="5738812" y="3048000"/>
          <a:ext cx="59055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214312</xdr:colOff>
      <xdr:row>15</xdr:row>
      <xdr:rowOff>142875</xdr:rowOff>
    </xdr:from>
    <xdr:to>
      <xdr:col>11</xdr:col>
      <xdr:colOff>328612</xdr:colOff>
      <xdr:row>19</xdr:row>
      <xdr:rowOff>57150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AD38B7C-69DE-479F-8F4A-A84EF3D49E70}"/>
            </a:ext>
          </a:extLst>
        </xdr:cNvPr>
        <xdr:cNvCxnSpPr/>
      </xdr:nvCxnSpPr>
      <xdr:spPr>
        <a:xfrm>
          <a:off x="6310312" y="3000375"/>
          <a:ext cx="72390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"/>
  <sheetViews>
    <sheetView tabSelected="1" workbookViewId="0">
      <selection activeCell="J23" sqref="J23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B1" s="1">
        <v>0.25</v>
      </c>
      <c r="C1" t="s">
        <v>29</v>
      </c>
      <c r="D1" t="s">
        <v>7</v>
      </c>
      <c r="E1">
        <v>0.25</v>
      </c>
      <c r="H1" t="s">
        <v>6</v>
      </c>
      <c r="U1" s="5" t="s">
        <v>18</v>
      </c>
      <c r="X1" t="s">
        <v>19</v>
      </c>
      <c r="Y1" s="5" t="s">
        <v>18</v>
      </c>
    </row>
    <row r="2" spans="1:26" x14ac:dyDescent="0.25">
      <c r="A2" s="1" t="s">
        <v>1</v>
      </c>
      <c r="B2" s="1">
        <v>0.2</v>
      </c>
      <c r="D2" t="s">
        <v>8</v>
      </c>
      <c r="E2">
        <v>0.45</v>
      </c>
      <c r="H2" t="s">
        <v>11</v>
      </c>
      <c r="Q2" s="2" t="s">
        <v>0</v>
      </c>
      <c r="R2" s="3" t="s">
        <v>13</v>
      </c>
      <c r="S2">
        <v>2</v>
      </c>
      <c r="U2">
        <f>-B1*LOG(B1,2)</f>
        <v>0.5</v>
      </c>
      <c r="W2" t="s">
        <v>27</v>
      </c>
      <c r="X2">
        <v>0.35</v>
      </c>
      <c r="Y2">
        <f t="shared" ref="Y2:Y3" si="0">-X2*LOG(X2,2)</f>
        <v>0.53010061049041546</v>
      </c>
    </row>
    <row r="3" spans="1:26" x14ac:dyDescent="0.25">
      <c r="A3" s="1" t="s">
        <v>2</v>
      </c>
      <c r="B3" s="1">
        <v>0.15</v>
      </c>
      <c r="H3" t="s">
        <v>15</v>
      </c>
      <c r="Q3" s="2" t="s">
        <v>1</v>
      </c>
      <c r="R3" s="3" t="s">
        <v>12</v>
      </c>
      <c r="S3">
        <v>2</v>
      </c>
      <c r="U3">
        <f t="shared" ref="U3:U7" si="1">-B2*LOG(B2,2)</f>
        <v>0.46438561897747244</v>
      </c>
      <c r="W3" t="s">
        <v>28</v>
      </c>
      <c r="X3">
        <v>0.35</v>
      </c>
      <c r="Y3">
        <f t="shared" si="0"/>
        <v>0.53010061049041546</v>
      </c>
    </row>
    <row r="4" spans="1:26" x14ac:dyDescent="0.25">
      <c r="A4" s="1" t="s">
        <v>3</v>
      </c>
      <c r="B4" s="1">
        <v>0.15</v>
      </c>
      <c r="D4" t="s">
        <v>10</v>
      </c>
      <c r="E4">
        <v>0.45</v>
      </c>
      <c r="H4" t="s">
        <v>17</v>
      </c>
      <c r="Q4" s="2" t="s">
        <v>2</v>
      </c>
      <c r="R4" s="3" t="s">
        <v>23</v>
      </c>
      <c r="S4">
        <v>3</v>
      </c>
      <c r="U4">
        <f t="shared" si="1"/>
        <v>0.41054483912493089</v>
      </c>
      <c r="W4" t="s">
        <v>20</v>
      </c>
      <c r="X4">
        <v>0.05</v>
      </c>
      <c r="Y4">
        <f>-X4*LOG(X4,2)</f>
        <v>0.21609640474436814</v>
      </c>
    </row>
    <row r="5" spans="1:26" x14ac:dyDescent="0.25">
      <c r="A5" s="1" t="s">
        <v>4</v>
      </c>
      <c r="B5" s="1">
        <v>0.15</v>
      </c>
      <c r="Q5" s="2" t="s">
        <v>3</v>
      </c>
      <c r="R5" s="3" t="s">
        <v>24</v>
      </c>
      <c r="S5">
        <v>3</v>
      </c>
      <c r="U5">
        <f t="shared" si="1"/>
        <v>0.41054483912493089</v>
      </c>
      <c r="W5" t="s">
        <v>21</v>
      </c>
      <c r="X5">
        <v>0.15</v>
      </c>
      <c r="Y5">
        <f>-X5*LOG(X5,2)</f>
        <v>0.41054483912493089</v>
      </c>
    </row>
    <row r="6" spans="1:26" x14ac:dyDescent="0.25">
      <c r="A6" t="s">
        <v>5</v>
      </c>
      <c r="B6">
        <v>0.1</v>
      </c>
      <c r="Q6" s="2" t="s">
        <v>4</v>
      </c>
      <c r="R6" s="3" t="s">
        <v>25</v>
      </c>
      <c r="S6">
        <v>2</v>
      </c>
      <c r="U6">
        <f t="shared" si="1"/>
        <v>0.41054483912493089</v>
      </c>
    </row>
    <row r="7" spans="1:26" x14ac:dyDescent="0.25">
      <c r="Q7" s="2" t="s">
        <v>5</v>
      </c>
      <c r="R7" s="3" t="s">
        <v>26</v>
      </c>
      <c r="S7">
        <v>1</v>
      </c>
      <c r="U7">
        <f t="shared" si="1"/>
        <v>0.33219280948873625</v>
      </c>
      <c r="Y7">
        <f>SUM(Y2:Y5)</f>
        <v>1.6868424648501299</v>
      </c>
      <c r="Z7" t="s">
        <v>22</v>
      </c>
    </row>
    <row r="8" spans="1:26" x14ac:dyDescent="0.25">
      <c r="B8">
        <f>SUM(B1:B5)</f>
        <v>0.9</v>
      </c>
      <c r="R8" s="3" t="s">
        <v>14</v>
      </c>
      <c r="S8" s="4">
        <f>SUMPRODUCT(B1:B6,S2:S7)</f>
        <v>2.2000000000000002</v>
      </c>
      <c r="U8">
        <f>SUM(U2:U7)</f>
        <v>2.5282129458410014</v>
      </c>
      <c r="V8" t="s">
        <v>22</v>
      </c>
      <c r="Y8" s="6">
        <f>U8+Y7</f>
        <v>4.2150554106911313</v>
      </c>
      <c r="Z8" t="s">
        <v>22</v>
      </c>
    </row>
    <row r="9" spans="1:26" x14ac:dyDescent="0.25">
      <c r="B9" t="s">
        <v>9</v>
      </c>
    </row>
    <row r="10" spans="1:26" x14ac:dyDescent="0.25">
      <c r="R10" s="3" t="s">
        <v>16</v>
      </c>
      <c r="S10">
        <f>8/S8</f>
        <v>3.6363636363636362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Arbol ternario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2022-03-18T06:35:23Z</dcterms:modified>
</cp:coreProperties>
</file>