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Ordinadio/Codificacion Aritmetica/"/>
    </mc:Choice>
  </mc:AlternateContent>
  <xr:revisionPtr revIDLastSave="697" documentId="11_AD4D2F04E46CFB4ACB3E20B25DD2F41E693EDF14" xr6:coauthVersionLast="47" xr6:coauthVersionMax="47" xr10:uidLastSave="{547420C2-96FE-4CB7-944F-9E83FEB53165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1" l="1"/>
  <c r="C104" i="1"/>
  <c r="E104" i="1"/>
  <c r="D103" i="1"/>
  <c r="E103" i="1"/>
  <c r="C103" i="1"/>
  <c r="C102" i="1"/>
  <c r="E102" i="1"/>
  <c r="D102" i="1"/>
  <c r="D101" i="1"/>
  <c r="C101" i="1"/>
  <c r="E101" i="1"/>
  <c r="E96" i="1"/>
  <c r="E97" i="1"/>
  <c r="D97" i="1"/>
  <c r="D96" i="1"/>
  <c r="C97" i="1"/>
  <c r="E98" i="1"/>
  <c r="D98" i="1"/>
  <c r="C98" i="1"/>
  <c r="M89" i="1" l="1"/>
  <c r="N89" i="1"/>
  <c r="O89" i="1"/>
  <c r="P89" i="1"/>
  <c r="M88" i="1"/>
  <c r="N87" i="1" s="1"/>
  <c r="N88" i="1" s="1"/>
  <c r="O87" i="1" s="1"/>
  <c r="T87" i="1"/>
  <c r="T88" i="1" s="1"/>
  <c r="U87" i="1" s="1"/>
  <c r="U88" i="1" s="1"/>
  <c r="V87" i="1" s="1"/>
  <c r="V88" i="1" s="1"/>
  <c r="S88" i="1"/>
  <c r="V89" i="1"/>
  <c r="U89" i="1"/>
  <c r="T89" i="1"/>
  <c r="S89" i="1"/>
  <c r="S87" i="1"/>
  <c r="O81" i="1"/>
  <c r="P81" i="1"/>
  <c r="O82" i="1"/>
  <c r="P82" i="1"/>
  <c r="N82" i="1"/>
  <c r="N81" i="1"/>
  <c r="M82" i="1"/>
  <c r="P83" i="1"/>
  <c r="O83" i="1"/>
  <c r="N83" i="1"/>
  <c r="M83" i="1"/>
  <c r="M81" i="1"/>
  <c r="Q46" i="1"/>
  <c r="R46" i="1"/>
  <c r="Q47" i="1"/>
  <c r="R47" i="1"/>
  <c r="P47" i="1"/>
  <c r="P46" i="1"/>
  <c r="O47" i="1"/>
  <c r="R48" i="1"/>
  <c r="Q48" i="1"/>
  <c r="P48" i="1"/>
  <c r="O48" i="1"/>
  <c r="O46" i="1"/>
  <c r="C57" i="1"/>
  <c r="D57" i="1" s="1"/>
  <c r="D56" i="1"/>
  <c r="C56" i="1"/>
  <c r="E56" i="1"/>
  <c r="E57" i="1"/>
  <c r="E58" i="1"/>
  <c r="Q41" i="1"/>
  <c r="R41" i="1"/>
  <c r="Q42" i="1"/>
  <c r="R42" i="1"/>
  <c r="P42" i="1"/>
  <c r="P41" i="1"/>
  <c r="O42" i="1"/>
  <c r="R43" i="1"/>
  <c r="Q43" i="1"/>
  <c r="P43" i="1"/>
  <c r="O43" i="1"/>
  <c r="O41" i="1"/>
  <c r="R38" i="1"/>
  <c r="Q38" i="1"/>
  <c r="P38" i="1"/>
  <c r="O38" i="1"/>
  <c r="L38" i="1"/>
  <c r="K38" i="1"/>
  <c r="J38" i="1"/>
  <c r="I38" i="1"/>
  <c r="E36" i="1"/>
  <c r="F36" i="1"/>
  <c r="E37" i="1"/>
  <c r="F37" i="1"/>
  <c r="F38" i="1"/>
  <c r="E38" i="1"/>
  <c r="D38" i="1"/>
  <c r="C38" i="1"/>
  <c r="F32" i="1"/>
  <c r="E32" i="1"/>
  <c r="D32" i="1"/>
  <c r="C37" i="1"/>
  <c r="D36" i="1" s="1"/>
  <c r="C36" i="1"/>
  <c r="C32" i="1"/>
  <c r="C31" i="1" s="1"/>
  <c r="D30" i="1" s="1"/>
  <c r="E59" i="1"/>
  <c r="F14" i="1"/>
  <c r="E14" i="1"/>
  <c r="E15" i="1"/>
  <c r="F15" i="1"/>
  <c r="D15" i="1"/>
  <c r="C15" i="1"/>
  <c r="D14" i="1"/>
  <c r="C14" i="1"/>
  <c r="F16" i="1"/>
  <c r="E16" i="1"/>
  <c r="D16" i="1"/>
  <c r="C16" i="1"/>
  <c r="F11" i="1"/>
  <c r="F10" i="1"/>
  <c r="F9" i="1"/>
  <c r="E11" i="1"/>
  <c r="E10" i="1"/>
  <c r="E9" i="1"/>
  <c r="D11" i="1"/>
  <c r="D10" i="1"/>
  <c r="D9" i="1"/>
  <c r="C10" i="1"/>
  <c r="C11" i="1"/>
  <c r="C9" i="1"/>
  <c r="O88" i="1" l="1"/>
  <c r="P87" i="1" s="1"/>
  <c r="P88" i="1" s="1"/>
  <c r="D58" i="1"/>
  <c r="C58" i="1" s="1"/>
  <c r="C59" i="1" s="1"/>
  <c r="D59" i="1" s="1"/>
  <c r="D37" i="1"/>
  <c r="I36" i="1"/>
  <c r="I37" i="1" s="1"/>
  <c r="J36" i="1" s="1"/>
  <c r="J37" i="1" s="1"/>
  <c r="K36" i="1" s="1"/>
  <c r="K37" i="1" s="1"/>
  <c r="L36" i="1" s="1"/>
  <c r="L37" i="1" s="1"/>
  <c r="D31" i="1"/>
  <c r="E30" i="1" s="1"/>
  <c r="O36" i="1" l="1"/>
  <c r="O37" i="1" s="1"/>
  <c r="P36" i="1" s="1"/>
  <c r="P37" i="1" s="1"/>
  <c r="Q36" i="1" s="1"/>
  <c r="Q37" i="1" s="1"/>
  <c r="R36" i="1" s="1"/>
  <c r="R37" i="1" s="1"/>
  <c r="E31" i="1"/>
  <c r="F30" i="1" l="1"/>
  <c r="F31" i="1" s="1"/>
</calcChain>
</file>

<file path=xl/sharedStrings.xml><?xml version="1.0" encoding="utf-8"?>
<sst xmlns="http://schemas.openxmlformats.org/spreadsheetml/2006/main" count="133" uniqueCount="57">
  <si>
    <t>AA</t>
  </si>
  <si>
    <t>A</t>
  </si>
  <si>
    <t>B</t>
  </si>
  <si>
    <t>C</t>
  </si>
  <si>
    <t>D</t>
  </si>
  <si>
    <t>alfa</t>
  </si>
  <si>
    <t>beta</t>
  </si>
  <si>
    <t>I</t>
  </si>
  <si>
    <t>AB</t>
  </si>
  <si>
    <t>AC</t>
  </si>
  <si>
    <t>AD</t>
  </si>
  <si>
    <t>E</t>
  </si>
  <si>
    <t>F</t>
  </si>
  <si>
    <t>EE</t>
  </si>
  <si>
    <t>EA</t>
  </si>
  <si>
    <t>EF</t>
  </si>
  <si>
    <t>EC</t>
  </si>
  <si>
    <t>eafc</t>
  </si>
  <si>
    <t>e</t>
  </si>
  <si>
    <t>long</t>
  </si>
  <si>
    <t>ea</t>
  </si>
  <si>
    <t>eaf</t>
  </si>
  <si>
    <t>eac</t>
  </si>
  <si>
    <t>eaa</t>
  </si>
  <si>
    <t>eae</t>
  </si>
  <si>
    <t>AE</t>
  </si>
  <si>
    <t>AF</t>
  </si>
  <si>
    <t>CA</t>
  </si>
  <si>
    <t>CC</t>
  </si>
  <si>
    <t>CE</t>
  </si>
  <si>
    <t>CF</t>
  </si>
  <si>
    <t>EAA</t>
  </si>
  <si>
    <t>EAC</t>
  </si>
  <si>
    <t>EAE</t>
  </si>
  <si>
    <t>EAF</t>
  </si>
  <si>
    <t>eafa</t>
  </si>
  <si>
    <t>bfa+(a+b)*b*f*a</t>
  </si>
  <si>
    <t>a</t>
  </si>
  <si>
    <t>b</t>
  </si>
  <si>
    <t>c</t>
  </si>
  <si>
    <t>EAFA</t>
  </si>
  <si>
    <t>EAFC</t>
  </si>
  <si>
    <t>EAFE</t>
  </si>
  <si>
    <t>EAFF</t>
  </si>
  <si>
    <t>BFAC</t>
  </si>
  <si>
    <t>BA</t>
  </si>
  <si>
    <t>BB</t>
  </si>
  <si>
    <t>BC</t>
  </si>
  <si>
    <t>BF</t>
  </si>
  <si>
    <t>NO SALE</t>
  </si>
  <si>
    <t>cfaf</t>
  </si>
  <si>
    <t>cf</t>
  </si>
  <si>
    <t>cfa</t>
  </si>
  <si>
    <t>ca</t>
  </si>
  <si>
    <t>cc</t>
  </si>
  <si>
    <t>cfaa</t>
  </si>
  <si>
    <t>cfac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</si>
</sst>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100012</xdr:colOff>
      <xdr:row>3</xdr:row>
      <xdr:rowOff>142875</xdr:rowOff>
    </xdr:from>
    <xdr:to>
      <xdr:col>16</xdr:col>
      <xdr:colOff>32888</xdr:colOff>
      <xdr:row>17</xdr:row>
      <xdr:rowOff>133018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43BBB-5528-22F5-C573-5EB8AFE3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6012" y="714375"/>
          <a:ext cx="3590476" cy="2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533400</xdr:colOff>
      <xdr:row>56</xdr:row>
      <xdr:rowOff>104775</xdr:rowOff>
    </xdr:from>
    <xdr:to>
      <xdr:col>17</xdr:col>
      <xdr:colOff>199609</xdr:colOff>
      <xdr:row>72</xdr:row>
      <xdr:rowOff>152013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783F1C-7C08-90F2-E739-44C8D71C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10772775"/>
          <a:ext cx="3323809" cy="3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7"/>
  <sheetViews>
    <sheetView tabSelected="1" topLeftCell="A91" zoomScaleNormal="100" workbookViewId="0">
      <selection activeCell="C54" sqref="C54"/>
    </sheetView>
  </sheetViews>
  <sheetFormatPr baseColWidth="10" defaultColWidth="9.140625" defaultRowHeight="15" x14ac:dyDescent="0.25"/>
  <sheetData>
    <row r="2" spans="2:6" x14ac:dyDescent="0.25">
      <c r="B2" t="s">
        <v>1</v>
      </c>
      <c r="C2">
        <v>0.2</v>
      </c>
    </row>
    <row r="3" spans="2:6" x14ac:dyDescent="0.25">
      <c r="B3" t="s">
        <v>2</v>
      </c>
      <c r="C3">
        <v>0.3</v>
      </c>
    </row>
    <row r="4" spans="2:6" x14ac:dyDescent="0.25">
      <c r="B4" t="s">
        <v>3</v>
      </c>
      <c r="C4">
        <v>0.25</v>
      </c>
    </row>
    <row r="5" spans="2:6" x14ac:dyDescent="0.25">
      <c r="B5" t="s">
        <v>4</v>
      </c>
      <c r="C5">
        <v>0.25</v>
      </c>
    </row>
    <row r="8" spans="2:6" x14ac:dyDescent="0.25">
      <c r="C8" t="s">
        <v>1</v>
      </c>
      <c r="D8" t="s">
        <v>2</v>
      </c>
      <c r="E8" t="s">
        <v>3</v>
      </c>
      <c r="F8" t="s">
        <v>4</v>
      </c>
    </row>
    <row r="9" spans="2:6" x14ac:dyDescent="0.25">
      <c r="B9" t="s">
        <v>5</v>
      </c>
      <c r="C9">
        <f>0</f>
        <v>0</v>
      </c>
      <c r="D9">
        <f>C10</f>
        <v>0.2</v>
      </c>
      <c r="E9">
        <f>D10</f>
        <v>0.5</v>
      </c>
      <c r="F9">
        <f>E10</f>
        <v>0.75</v>
      </c>
    </row>
    <row r="10" spans="2:6" x14ac:dyDescent="0.25">
      <c r="B10" t="s">
        <v>6</v>
      </c>
      <c r="C10">
        <f>0.2</f>
        <v>0.2</v>
      </c>
      <c r="D10">
        <f>D9+C3</f>
        <v>0.5</v>
      </c>
      <c r="E10">
        <f>E9+C4</f>
        <v>0.75</v>
      </c>
      <c r="F10">
        <f>F9+C5</f>
        <v>1</v>
      </c>
    </row>
    <row r="11" spans="2:6" x14ac:dyDescent="0.25">
      <c r="B11" t="s">
        <v>7</v>
      </c>
      <c r="C11">
        <f>C2</f>
        <v>0.2</v>
      </c>
      <c r="D11">
        <f>C3</f>
        <v>0.3</v>
      </c>
      <c r="E11">
        <f>C4</f>
        <v>0.25</v>
      </c>
      <c r="F11">
        <f>C5</f>
        <v>0.25</v>
      </c>
    </row>
    <row r="13" spans="2:6" x14ac:dyDescent="0.25">
      <c r="C13" t="s">
        <v>0</v>
      </c>
      <c r="D13" t="s">
        <v>8</v>
      </c>
      <c r="E13" t="s">
        <v>9</v>
      </c>
      <c r="F13" t="s">
        <v>10</v>
      </c>
    </row>
    <row r="14" spans="2:6" x14ac:dyDescent="0.25">
      <c r="B14" t="s">
        <v>5</v>
      </c>
      <c r="C14">
        <f>0</f>
        <v>0</v>
      </c>
      <c r="D14">
        <f>C15</f>
        <v>4.0000000000000008E-2</v>
      </c>
      <c r="E14">
        <f>D15</f>
        <v>0.1</v>
      </c>
      <c r="F14">
        <f>E15</f>
        <v>0.15000000000000002</v>
      </c>
    </row>
    <row r="15" spans="2:6" x14ac:dyDescent="0.25">
      <c r="B15" t="s">
        <v>6</v>
      </c>
      <c r="C15">
        <f>C16+C14</f>
        <v>4.0000000000000008E-2</v>
      </c>
      <c r="D15">
        <f>D16+D14</f>
        <v>0.1</v>
      </c>
      <c r="E15">
        <f>E16+E14</f>
        <v>0.15000000000000002</v>
      </c>
      <c r="F15">
        <f>F16+F14</f>
        <v>0.2</v>
      </c>
    </row>
    <row r="16" spans="2:6" x14ac:dyDescent="0.25">
      <c r="B16" t="s">
        <v>7</v>
      </c>
      <c r="C16">
        <f>C2*C2</f>
        <v>4.0000000000000008E-2</v>
      </c>
      <c r="D16">
        <f>C2*C3</f>
        <v>0.06</v>
      </c>
      <c r="E16">
        <f>C2*C4</f>
        <v>0.05</v>
      </c>
      <c r="F16">
        <f>C2*C5</f>
        <v>0.05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x14ac:dyDescent="0.25">
      <c r="G22" t="s">
        <v>17</v>
      </c>
    </row>
    <row r="23" spans="1:12" x14ac:dyDescent="0.25">
      <c r="B23" t="s">
        <v>1</v>
      </c>
      <c r="C23">
        <v>0.15</v>
      </c>
    </row>
    <row r="24" spans="1:12" x14ac:dyDescent="0.25">
      <c r="B24" t="s">
        <v>3</v>
      </c>
      <c r="C24">
        <v>0.15</v>
      </c>
    </row>
    <row r="25" spans="1:12" x14ac:dyDescent="0.25">
      <c r="B25" t="s">
        <v>11</v>
      </c>
      <c r="C25">
        <v>0.15</v>
      </c>
    </row>
    <row r="26" spans="1:12" x14ac:dyDescent="0.25">
      <c r="B26" t="s">
        <v>12</v>
      </c>
      <c r="C26">
        <v>0.25</v>
      </c>
    </row>
    <row r="29" spans="1:12" x14ac:dyDescent="0.25">
      <c r="C29" t="s">
        <v>1</v>
      </c>
      <c r="D29" t="s">
        <v>3</v>
      </c>
      <c r="E29" t="s">
        <v>11</v>
      </c>
      <c r="F29" t="s">
        <v>12</v>
      </c>
    </row>
    <row r="30" spans="1:12" x14ac:dyDescent="0.25">
      <c r="B30" t="s">
        <v>5</v>
      </c>
      <c r="C30">
        <v>0</v>
      </c>
      <c r="D30">
        <f>C31</f>
        <v>0.15</v>
      </c>
      <c r="E30">
        <f t="shared" ref="E30:F30" si="0">D31</f>
        <v>0.3</v>
      </c>
      <c r="F30">
        <f t="shared" si="0"/>
        <v>0.44999999999999996</v>
      </c>
    </row>
    <row r="31" spans="1:12" x14ac:dyDescent="0.25">
      <c r="B31" t="s">
        <v>6</v>
      </c>
      <c r="C31">
        <f>C30+C32</f>
        <v>0.15</v>
      </c>
      <c r="D31">
        <f>D30+D32</f>
        <v>0.3</v>
      </c>
      <c r="E31">
        <f t="shared" ref="E31:F31" si="1">E30+E32</f>
        <v>0.44999999999999996</v>
      </c>
      <c r="F31">
        <f t="shared" si="1"/>
        <v>0.7</v>
      </c>
    </row>
    <row r="32" spans="1:12" x14ac:dyDescent="0.25">
      <c r="B32" t="s">
        <v>7</v>
      </c>
      <c r="C32">
        <f>C24</f>
        <v>0.15</v>
      </c>
      <c r="D32">
        <f>C25</f>
        <v>0.15</v>
      </c>
      <c r="E32">
        <f>C23</f>
        <v>0.15</v>
      </c>
      <c r="F32">
        <f>C26</f>
        <v>0.25</v>
      </c>
    </row>
    <row r="35" spans="2:18" x14ac:dyDescent="0.25">
      <c r="C35" t="s">
        <v>0</v>
      </c>
      <c r="D35" t="s">
        <v>9</v>
      </c>
      <c r="E35" t="s">
        <v>25</v>
      </c>
      <c r="F35" t="s">
        <v>26</v>
      </c>
      <c r="I35" t="s">
        <v>27</v>
      </c>
      <c r="J35" t="s">
        <v>28</v>
      </c>
      <c r="K35" t="s">
        <v>29</v>
      </c>
      <c r="L35" t="s">
        <v>30</v>
      </c>
      <c r="O35" t="s">
        <v>14</v>
      </c>
      <c r="P35" t="s">
        <v>16</v>
      </c>
      <c r="Q35" t="s">
        <v>13</v>
      </c>
      <c r="R35" t="s">
        <v>15</v>
      </c>
    </row>
    <row r="36" spans="2:18" x14ac:dyDescent="0.25">
      <c r="B36" t="s">
        <v>5</v>
      </c>
      <c r="C36">
        <f>C30</f>
        <v>0</v>
      </c>
      <c r="D36">
        <f>C37</f>
        <v>2.2499999999999999E-2</v>
      </c>
      <c r="E36">
        <f t="shared" ref="E36:F36" si="2">D37</f>
        <v>4.4999999999999998E-2</v>
      </c>
      <c r="F36">
        <f t="shared" si="2"/>
        <v>6.7500000000000004E-2</v>
      </c>
      <c r="H36" t="s">
        <v>5</v>
      </c>
      <c r="I36">
        <f>D30</f>
        <v>0.15</v>
      </c>
      <c r="J36">
        <f>I37</f>
        <v>0.17249999999999999</v>
      </c>
      <c r="K36">
        <f t="shared" ref="K36:L36" si="3">J37</f>
        <v>0.19499999999999998</v>
      </c>
      <c r="L36">
        <f t="shared" si="3"/>
        <v>0.21749999999999997</v>
      </c>
      <c r="N36" t="s">
        <v>5</v>
      </c>
      <c r="O36">
        <f>E30</f>
        <v>0.3</v>
      </c>
      <c r="P36">
        <f>O37</f>
        <v>0.32250000000000001</v>
      </c>
      <c r="Q36">
        <f t="shared" ref="Q36:R36" si="4">P37</f>
        <v>0.34500000000000003</v>
      </c>
      <c r="R36">
        <f t="shared" si="4"/>
        <v>0.36750000000000005</v>
      </c>
    </row>
    <row r="37" spans="2:18" x14ac:dyDescent="0.25">
      <c r="B37" t="s">
        <v>6</v>
      </c>
      <c r="C37">
        <f>C38+C36</f>
        <v>2.2499999999999999E-2</v>
      </c>
      <c r="D37">
        <f>D36+D38</f>
        <v>4.4999999999999998E-2</v>
      </c>
      <c r="E37">
        <f t="shared" ref="E37:F37" si="5">E36+E38</f>
        <v>6.7500000000000004E-2</v>
      </c>
      <c r="F37">
        <f t="shared" si="5"/>
        <v>0.10500000000000001</v>
      </c>
      <c r="H37" t="s">
        <v>6</v>
      </c>
      <c r="I37">
        <f>I36+I38</f>
        <v>0.17249999999999999</v>
      </c>
      <c r="J37">
        <f>J36+J38</f>
        <v>0.19499999999999998</v>
      </c>
      <c r="K37">
        <f t="shared" ref="K37:L37" si="6">K36+K38</f>
        <v>0.21749999999999997</v>
      </c>
      <c r="L37">
        <f t="shared" si="6"/>
        <v>0.25499999999999995</v>
      </c>
      <c r="N37" t="s">
        <v>6</v>
      </c>
      <c r="O37">
        <f>O38+O36</f>
        <v>0.32250000000000001</v>
      </c>
      <c r="P37">
        <f>P38+P36</f>
        <v>0.34500000000000003</v>
      </c>
      <c r="Q37">
        <f t="shared" ref="Q37:R37" si="7">Q38+Q36</f>
        <v>0.36750000000000005</v>
      </c>
      <c r="R37">
        <f t="shared" si="7"/>
        <v>0.40500000000000003</v>
      </c>
    </row>
    <row r="38" spans="2:18" x14ac:dyDescent="0.25">
      <c r="B38" t="s">
        <v>7</v>
      </c>
      <c r="C38">
        <f>C23*C23</f>
        <v>2.2499999999999999E-2</v>
      </c>
      <c r="D38">
        <f>C23*C24</f>
        <v>2.2499999999999999E-2</v>
      </c>
      <c r="E38">
        <f>C23*C25</f>
        <v>2.2499999999999999E-2</v>
      </c>
      <c r="F38">
        <f>C23*C26</f>
        <v>3.7499999999999999E-2</v>
      </c>
      <c r="H38" t="s">
        <v>7</v>
      </c>
      <c r="I38">
        <f>C24*C23</f>
        <v>2.2499999999999999E-2</v>
      </c>
      <c r="J38">
        <f>C24*C24</f>
        <v>2.2499999999999999E-2</v>
      </c>
      <c r="K38">
        <f>C24*C25</f>
        <v>2.2499999999999999E-2</v>
      </c>
      <c r="L38">
        <f>C24*C26</f>
        <v>3.7499999999999999E-2</v>
      </c>
      <c r="N38" t="s">
        <v>7</v>
      </c>
      <c r="O38">
        <f>C25*C23</f>
        <v>2.2499999999999999E-2</v>
      </c>
      <c r="P38">
        <f>C25*C24</f>
        <v>2.2499999999999999E-2</v>
      </c>
      <c r="Q38">
        <f>C25*C25</f>
        <v>2.2499999999999999E-2</v>
      </c>
      <c r="R38">
        <f>C25*C26</f>
        <v>3.7499999999999999E-2</v>
      </c>
    </row>
    <row r="40" spans="2:18" x14ac:dyDescent="0.25">
      <c r="O40" t="s">
        <v>31</v>
      </c>
      <c r="P40" t="s">
        <v>32</v>
      </c>
      <c r="Q40" t="s">
        <v>33</v>
      </c>
      <c r="R40" t="s">
        <v>34</v>
      </c>
    </row>
    <row r="41" spans="2:18" x14ac:dyDescent="0.25">
      <c r="N41" t="s">
        <v>5</v>
      </c>
      <c r="O41">
        <f>O36</f>
        <v>0.3</v>
      </c>
      <c r="P41">
        <f>O42</f>
        <v>0.30337500000000001</v>
      </c>
      <c r="Q41">
        <f t="shared" ref="Q41:R41" si="8">P42</f>
        <v>0.30675000000000002</v>
      </c>
      <c r="R41">
        <f t="shared" si="8"/>
        <v>0.31012500000000004</v>
      </c>
    </row>
    <row r="42" spans="2:18" x14ac:dyDescent="0.25">
      <c r="N42" t="s">
        <v>6</v>
      </c>
      <c r="O42">
        <f>O43+O41</f>
        <v>0.30337500000000001</v>
      </c>
      <c r="P42">
        <f>P41+P43</f>
        <v>0.30675000000000002</v>
      </c>
      <c r="Q42">
        <f t="shared" ref="Q42:R42" si="9">Q41+Q43</f>
        <v>0.31012500000000004</v>
      </c>
      <c r="R42">
        <f t="shared" si="9"/>
        <v>0.31575000000000003</v>
      </c>
    </row>
    <row r="43" spans="2:18" x14ac:dyDescent="0.25">
      <c r="N43" t="s">
        <v>7</v>
      </c>
      <c r="O43">
        <f>C25*C25*C23</f>
        <v>3.375E-3</v>
      </c>
      <c r="P43">
        <f>C25*C23*C24</f>
        <v>3.375E-3</v>
      </c>
      <c r="Q43">
        <f>C25*C23*C25</f>
        <v>3.375E-3</v>
      </c>
      <c r="R43">
        <f>C25*C23*C26</f>
        <v>5.6249999999999998E-3</v>
      </c>
    </row>
    <row r="45" spans="2:18" x14ac:dyDescent="0.25">
      <c r="O45" t="s">
        <v>40</v>
      </c>
      <c r="P45" t="s">
        <v>41</v>
      </c>
      <c r="Q45" t="s">
        <v>42</v>
      </c>
      <c r="R45" t="s">
        <v>43</v>
      </c>
    </row>
    <row r="46" spans="2:18" x14ac:dyDescent="0.25">
      <c r="N46" t="s">
        <v>5</v>
      </c>
      <c r="O46">
        <f>R41</f>
        <v>0.31012500000000004</v>
      </c>
      <c r="P46">
        <f>O47</f>
        <v>0.31096875000000002</v>
      </c>
      <c r="Q46">
        <f t="shared" ref="Q46:R46" si="10">P47</f>
        <v>0.31181249999999999</v>
      </c>
      <c r="R46">
        <f t="shared" si="10"/>
        <v>0.31265624999999997</v>
      </c>
    </row>
    <row r="47" spans="2:18" x14ac:dyDescent="0.25">
      <c r="N47" t="s">
        <v>6</v>
      </c>
      <c r="O47">
        <f>O46+O48</f>
        <v>0.31096875000000002</v>
      </c>
      <c r="P47">
        <f>P46+P48</f>
        <v>0.31181249999999999</v>
      </c>
      <c r="Q47">
        <f t="shared" ref="Q47:R47" si="11">Q46+Q48</f>
        <v>0.31265624999999997</v>
      </c>
      <c r="R47">
        <f t="shared" si="11"/>
        <v>0.31406249999999997</v>
      </c>
    </row>
    <row r="48" spans="2:18" x14ac:dyDescent="0.25">
      <c r="N48" t="s">
        <v>7</v>
      </c>
      <c r="O48">
        <f>C25*C23*C26*C23</f>
        <v>8.4374999999999999E-4</v>
      </c>
      <c r="P48">
        <f>C25*C23*C26*C24</f>
        <v>8.4374999999999999E-4</v>
      </c>
      <c r="Q48">
        <f>C25*C23*C26*C25</f>
        <v>8.4374999999999999E-4</v>
      </c>
      <c r="R48">
        <f>C25*C23*C26*C26</f>
        <v>1.4062499999999999E-3</v>
      </c>
    </row>
    <row r="54" spans="2:10" x14ac:dyDescent="0.25">
      <c r="C54" s="5" t="s">
        <v>17</v>
      </c>
    </row>
    <row r="55" spans="2:10" x14ac:dyDescent="0.25">
      <c r="C55" t="s">
        <v>5</v>
      </c>
      <c r="D55" t="s">
        <v>6</v>
      </c>
      <c r="E55" t="s">
        <v>19</v>
      </c>
    </row>
    <row r="56" spans="2:10" x14ac:dyDescent="0.25">
      <c r="B56" t="s">
        <v>18</v>
      </c>
      <c r="C56">
        <f>(C23+C24)</f>
        <v>0.3</v>
      </c>
      <c r="D56">
        <f>C56+E56</f>
        <v>0.44999999999999996</v>
      </c>
      <c r="E56">
        <f>C25</f>
        <v>0.15</v>
      </c>
      <c r="G56" t="s">
        <v>37</v>
      </c>
      <c r="H56" t="s">
        <v>39</v>
      </c>
      <c r="I56" s="2" t="s">
        <v>18</v>
      </c>
    </row>
    <row r="57" spans="2:10" x14ac:dyDescent="0.25">
      <c r="B57" t="s">
        <v>20</v>
      </c>
      <c r="C57">
        <f>C56</f>
        <v>0.3</v>
      </c>
      <c r="D57">
        <f>E57+C57</f>
        <v>0.32250000000000001</v>
      </c>
      <c r="E57">
        <f>C25*C23</f>
        <v>2.2499999999999999E-2</v>
      </c>
      <c r="G57" s="2" t="s">
        <v>20</v>
      </c>
    </row>
    <row r="58" spans="2:10" x14ac:dyDescent="0.25">
      <c r="B58" t="s">
        <v>21</v>
      </c>
      <c r="C58">
        <f>D58-E58</f>
        <v>0.31687500000000002</v>
      </c>
      <c r="D58">
        <f>D57</f>
        <v>0.32250000000000001</v>
      </c>
      <c r="E58">
        <f>C25*C23*C26</f>
        <v>5.6249999999999998E-3</v>
      </c>
      <c r="G58" t="s">
        <v>23</v>
      </c>
      <c r="H58" t="s">
        <v>22</v>
      </c>
      <c r="I58" t="s">
        <v>24</v>
      </c>
      <c r="J58" s="2" t="s">
        <v>21</v>
      </c>
    </row>
    <row r="59" spans="2:10" x14ac:dyDescent="0.25">
      <c r="B59" t="s">
        <v>17</v>
      </c>
      <c r="C59">
        <f>C58+(C23)*C25*C26*C23</f>
        <v>0.31771874999999999</v>
      </c>
      <c r="D59">
        <f>E59+C59</f>
        <v>0.31856249999999997</v>
      </c>
      <c r="E59">
        <f>C23*C24*C25*C26</f>
        <v>8.4374999999999999E-4</v>
      </c>
      <c r="G59" t="s">
        <v>35</v>
      </c>
      <c r="H59" s="2" t="s">
        <v>17</v>
      </c>
    </row>
    <row r="71" spans="13:19" x14ac:dyDescent="0.25">
      <c r="S71" t="s">
        <v>36</v>
      </c>
    </row>
    <row r="75" spans="13:19" x14ac:dyDescent="0.25">
      <c r="M75" t="s">
        <v>37</v>
      </c>
      <c r="N75" t="s">
        <v>38</v>
      </c>
    </row>
    <row r="78" spans="13:19" x14ac:dyDescent="0.25">
      <c r="M78" t="s">
        <v>44</v>
      </c>
      <c r="O78" s="3" t="s">
        <v>49</v>
      </c>
    </row>
    <row r="80" spans="13:19" x14ac:dyDescent="0.25">
      <c r="M80" t="s">
        <v>1</v>
      </c>
      <c r="N80" t="s">
        <v>2</v>
      </c>
      <c r="O80" t="s">
        <v>3</v>
      </c>
      <c r="P80" t="s">
        <v>12</v>
      </c>
    </row>
    <row r="81" spans="2:22" x14ac:dyDescent="0.25">
      <c r="L81" t="s">
        <v>5</v>
      </c>
      <c r="M81">
        <f>0</f>
        <v>0</v>
      </c>
      <c r="N81">
        <f>M82</f>
        <v>0.15</v>
      </c>
      <c r="O81">
        <f t="shared" ref="O81:P81" si="12">N82</f>
        <v>0.35</v>
      </c>
      <c r="P81">
        <f t="shared" si="12"/>
        <v>0.5</v>
      </c>
    </row>
    <row r="82" spans="2:22" x14ac:dyDescent="0.25">
      <c r="L82" t="s">
        <v>6</v>
      </c>
      <c r="M82">
        <f>M81+M83</f>
        <v>0.15</v>
      </c>
      <c r="N82">
        <f>N81+N83</f>
        <v>0.35</v>
      </c>
      <c r="O82">
        <f t="shared" ref="O82:P82" si="13">O81+O83</f>
        <v>0.5</v>
      </c>
      <c r="P82">
        <f t="shared" si="13"/>
        <v>0.75</v>
      </c>
    </row>
    <row r="83" spans="2:22" x14ac:dyDescent="0.25">
      <c r="L83" t="s">
        <v>7</v>
      </c>
      <c r="M83">
        <f>0.15</f>
        <v>0.15</v>
      </c>
      <c r="N83">
        <f>0.2</f>
        <v>0.2</v>
      </c>
      <c r="O83">
        <f>0.15</f>
        <v>0.15</v>
      </c>
      <c r="P83">
        <f>0.25</f>
        <v>0.25</v>
      </c>
    </row>
    <row r="85" spans="2:22" x14ac:dyDescent="0.25">
      <c r="B85" t="s">
        <v>1</v>
      </c>
      <c r="C85">
        <v>0.15</v>
      </c>
    </row>
    <row r="86" spans="2:22" x14ac:dyDescent="0.25">
      <c r="B86" t="s">
        <v>3</v>
      </c>
      <c r="C86">
        <v>0.15</v>
      </c>
      <c r="M86" t="s">
        <v>0</v>
      </c>
      <c r="N86" t="s">
        <v>8</v>
      </c>
      <c r="O86" t="s">
        <v>9</v>
      </c>
      <c r="P86" t="s">
        <v>26</v>
      </c>
      <c r="S86" t="s">
        <v>45</v>
      </c>
      <c r="T86" t="s">
        <v>46</v>
      </c>
      <c r="U86" t="s">
        <v>47</v>
      </c>
      <c r="V86" t="s">
        <v>48</v>
      </c>
    </row>
    <row r="87" spans="2:22" x14ac:dyDescent="0.25">
      <c r="B87" t="s">
        <v>12</v>
      </c>
      <c r="C87">
        <v>0.25</v>
      </c>
      <c r="L87" t="s">
        <v>5</v>
      </c>
      <c r="M87">
        <v>0</v>
      </c>
      <c r="N87">
        <f>M88</f>
        <v>2.2499999999999999E-2</v>
      </c>
      <c r="O87">
        <f t="shared" ref="O87:P87" si="14">N88</f>
        <v>5.2499999999999998E-2</v>
      </c>
      <c r="P87">
        <f t="shared" si="14"/>
        <v>7.4999999999999997E-2</v>
      </c>
      <c r="R87" t="s">
        <v>5</v>
      </c>
      <c r="S87">
        <f>N81</f>
        <v>0.15</v>
      </c>
      <c r="T87">
        <f>S88</f>
        <v>0.18</v>
      </c>
      <c r="U87">
        <f t="shared" ref="U87:V87" si="15">T88</f>
        <v>0.22</v>
      </c>
      <c r="V87">
        <f t="shared" si="15"/>
        <v>0.25</v>
      </c>
    </row>
    <row r="88" spans="2:22" x14ac:dyDescent="0.25">
      <c r="L88" t="s">
        <v>6</v>
      </c>
      <c r="M88">
        <f>M87+M89</f>
        <v>2.2499999999999999E-2</v>
      </c>
      <c r="N88">
        <f>N87+N89</f>
        <v>5.2499999999999998E-2</v>
      </c>
      <c r="O88">
        <f t="shared" ref="O88:P88" si="16">O87+O89</f>
        <v>7.4999999999999997E-2</v>
      </c>
      <c r="P88">
        <f t="shared" si="16"/>
        <v>0.11249999999999999</v>
      </c>
      <c r="R88" t="s">
        <v>6</v>
      </c>
      <c r="S88">
        <f>S87+S89</f>
        <v>0.18</v>
      </c>
      <c r="T88">
        <f>T87+T89</f>
        <v>0.22</v>
      </c>
      <c r="U88">
        <f t="shared" ref="U88:V88" si="17">U87+U89</f>
        <v>0.25</v>
      </c>
      <c r="V88">
        <f t="shared" si="17"/>
        <v>0.3</v>
      </c>
    </row>
    <row r="89" spans="2:22" x14ac:dyDescent="0.25">
      <c r="L89" t="s">
        <v>7</v>
      </c>
      <c r="M89">
        <f>M83*M83</f>
        <v>2.2499999999999999E-2</v>
      </c>
      <c r="N89">
        <f>M83*N83</f>
        <v>0.03</v>
      </c>
      <c r="O89">
        <f>M83*O83</f>
        <v>2.2499999999999999E-2</v>
      </c>
      <c r="P89">
        <f>M83*P83</f>
        <v>3.7499999999999999E-2</v>
      </c>
      <c r="R89" t="s">
        <v>7</v>
      </c>
      <c r="S89">
        <f>0.2*0.15</f>
        <v>0.03</v>
      </c>
      <c r="T89">
        <f>0.2*0.2</f>
        <v>4.0000000000000008E-2</v>
      </c>
      <c r="U89">
        <f>0.2*0.15</f>
        <v>0.03</v>
      </c>
      <c r="V89">
        <f>0.2*0.25</f>
        <v>0.05</v>
      </c>
    </row>
    <row r="94" spans="2:22" x14ac:dyDescent="0.25">
      <c r="C94" s="5" t="s">
        <v>50</v>
      </c>
    </row>
    <row r="95" spans="2:22" x14ac:dyDescent="0.25">
      <c r="C95" t="s">
        <v>1</v>
      </c>
      <c r="D95" t="s">
        <v>3</v>
      </c>
      <c r="E95" t="s">
        <v>12</v>
      </c>
    </row>
    <row r="96" spans="2:22" x14ac:dyDescent="0.25">
      <c r="B96" t="s">
        <v>5</v>
      </c>
      <c r="C96">
        <v>0</v>
      </c>
      <c r="D96">
        <f>C97</f>
        <v>0.15</v>
      </c>
      <c r="E96">
        <f t="shared" ref="E96:F96" si="18">D97</f>
        <v>0.3</v>
      </c>
    </row>
    <row r="97" spans="2:10" x14ac:dyDescent="0.25">
      <c r="B97" t="s">
        <v>6</v>
      </c>
      <c r="C97">
        <f>C96+C98</f>
        <v>0.15</v>
      </c>
      <c r="D97">
        <f>D96+D98</f>
        <v>0.3</v>
      </c>
      <c r="E97">
        <f t="shared" ref="E97:F97" si="19">E96+E98</f>
        <v>0.55000000000000004</v>
      </c>
    </row>
    <row r="98" spans="2:10" x14ac:dyDescent="0.25">
      <c r="B98" t="s">
        <v>7</v>
      </c>
      <c r="C98">
        <f>C85</f>
        <v>0.15</v>
      </c>
      <c r="D98">
        <f>C86</f>
        <v>0.15</v>
      </c>
      <c r="E98">
        <f>C87</f>
        <v>0.25</v>
      </c>
    </row>
    <row r="100" spans="2:10" x14ac:dyDescent="0.25">
      <c r="C100" t="s">
        <v>5</v>
      </c>
      <c r="D100" t="s">
        <v>6</v>
      </c>
      <c r="E100" t="s">
        <v>19</v>
      </c>
    </row>
    <row r="101" spans="2:10" x14ac:dyDescent="0.25">
      <c r="B101" t="s">
        <v>39</v>
      </c>
      <c r="C101">
        <f>D96</f>
        <v>0.15</v>
      </c>
      <c r="D101">
        <f>E101+C101</f>
        <v>0.3</v>
      </c>
      <c r="E101">
        <f>C86</f>
        <v>0.15</v>
      </c>
    </row>
    <row r="102" spans="2:10" x14ac:dyDescent="0.25">
      <c r="B102" t="s">
        <v>51</v>
      </c>
      <c r="C102">
        <f>D102-E102</f>
        <v>0.26250000000000001</v>
      </c>
      <c r="D102">
        <f>D101</f>
        <v>0.3</v>
      </c>
      <c r="E102">
        <f>C86*C87</f>
        <v>3.7499999999999999E-2</v>
      </c>
      <c r="H102" t="s">
        <v>53</v>
      </c>
      <c r="I102" t="s">
        <v>54</v>
      </c>
      <c r="J102" s="2" t="s">
        <v>51</v>
      </c>
    </row>
    <row r="103" spans="2:10" x14ac:dyDescent="0.25">
      <c r="B103" t="s">
        <v>52</v>
      </c>
      <c r="C103">
        <f>C102</f>
        <v>0.26250000000000001</v>
      </c>
      <c r="D103">
        <f>E103+C103</f>
        <v>0.268125</v>
      </c>
      <c r="E103">
        <f>C86*C87*C85</f>
        <v>5.6249999999999998E-3</v>
      </c>
      <c r="H103" s="2" t="s">
        <v>52</v>
      </c>
    </row>
    <row r="104" spans="2:10" x14ac:dyDescent="0.25">
      <c r="B104" t="s">
        <v>50</v>
      </c>
      <c r="C104">
        <f>C103+(C85+C86)*C86*C87*C85</f>
        <v>0.26418750000000002</v>
      </c>
      <c r="D104">
        <f>E104+C104</f>
        <v>0.26559375000000002</v>
      </c>
      <c r="E104">
        <f>C86*C87*C85*C87</f>
        <v>1.4062499999999999E-3</v>
      </c>
      <c r="H104" t="s">
        <v>55</v>
      </c>
      <c r="I104" t="s">
        <v>56</v>
      </c>
      <c r="J104" s="2" t="s">
        <v>50</v>
      </c>
    </row>
    <row r="107" spans="2:10" x14ac:dyDescent="0.25">
      <c r="H107" s="4"/>
    </row>
  </sheetData>
  <sortState xmlns:xlrd2="http://schemas.microsoft.com/office/spreadsheetml/2017/richdata2" ref="B23:C26">
    <sortCondition ref="B23:B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2022-05-06T17:33:57Z</dcterms:modified>
</cp:coreProperties>
</file>