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Ordinadio/Codificacion Aritmetica/METODO 1/"/>
    </mc:Choice>
  </mc:AlternateContent>
  <xr:revisionPtr revIDLastSave="196" documentId="11_AD4D2F04E46CFB4ACB3E20B25DD2F41E693EDF14" xr6:coauthVersionLast="47" xr6:coauthVersionMax="47" xr10:uidLastSave="{BC8C19DB-F7F0-4FC0-B992-0A8D01B48CE5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4" i="1" l="1"/>
  <c r="R75" i="1"/>
  <c r="L74" i="1"/>
  <c r="M74" i="1"/>
  <c r="N74" i="1" s="1"/>
  <c r="L75" i="1"/>
  <c r="M75" i="1"/>
  <c r="K74" i="1"/>
  <c r="K75" i="1" s="1"/>
  <c r="I74" i="1"/>
  <c r="J74" i="1"/>
  <c r="J75" i="1" s="1"/>
  <c r="I72" i="1"/>
  <c r="J69" i="1"/>
  <c r="H69" i="1"/>
  <c r="I67" i="1"/>
  <c r="J63" i="1"/>
  <c r="H63" i="1"/>
  <c r="E63" i="1"/>
  <c r="E64" i="1"/>
  <c r="E65" i="1"/>
  <c r="E66" i="1"/>
  <c r="E67" i="1"/>
  <c r="E68" i="1"/>
  <c r="E69" i="1"/>
  <c r="E70" i="1"/>
  <c r="E71" i="1"/>
  <c r="E62" i="1"/>
  <c r="D64" i="1"/>
  <c r="D65" i="1"/>
  <c r="D66" i="1"/>
  <c r="D67" i="1"/>
  <c r="D68" i="1"/>
  <c r="D69" i="1"/>
  <c r="D70" i="1"/>
  <c r="D71" i="1"/>
  <c r="D63" i="1"/>
  <c r="D62" i="1"/>
  <c r="L52" i="1"/>
  <c r="M52" i="1"/>
  <c r="N52" i="1" s="1"/>
  <c r="L53" i="1"/>
  <c r="K52" i="1"/>
  <c r="K53" i="1" s="1"/>
  <c r="J52" i="1"/>
  <c r="J53" i="1" s="1"/>
  <c r="I52" i="1"/>
  <c r="R27" i="1"/>
  <c r="R28" i="1"/>
  <c r="L27" i="1"/>
  <c r="M27" i="1"/>
  <c r="N27" i="1" s="1"/>
  <c r="L28" i="1"/>
  <c r="M28" i="1"/>
  <c r="K28" i="1"/>
  <c r="J28" i="1"/>
  <c r="K27" i="1"/>
  <c r="J27" i="1"/>
  <c r="I27" i="1"/>
  <c r="N75" i="1" l="1"/>
  <c r="O74" i="1"/>
  <c r="O52" i="1"/>
  <c r="N53" i="1"/>
  <c r="M53" i="1"/>
  <c r="N28" i="1"/>
  <c r="O27" i="1"/>
  <c r="P74" i="1" l="1"/>
  <c r="O75" i="1"/>
  <c r="P52" i="1"/>
  <c r="O53" i="1"/>
  <c r="P27" i="1"/>
  <c r="O28" i="1"/>
  <c r="P75" i="1" l="1"/>
  <c r="Q74" i="1"/>
  <c r="Q75" i="1" s="1"/>
  <c r="Q52" i="1"/>
  <c r="P53" i="1"/>
  <c r="P28" i="1"/>
  <c r="Q27" i="1"/>
  <c r="Q28" i="1" s="1"/>
  <c r="I50" i="1"/>
  <c r="J46" i="1"/>
  <c r="H46" i="1"/>
  <c r="I44" i="1"/>
  <c r="J40" i="1"/>
  <c r="H40" i="1"/>
  <c r="E42" i="1"/>
  <c r="E43" i="1"/>
  <c r="E44" i="1"/>
  <c r="E45" i="1"/>
  <c r="E46" i="1"/>
  <c r="E47" i="1"/>
  <c r="E48" i="1"/>
  <c r="D42" i="1"/>
  <c r="D43" i="1"/>
  <c r="D44" i="1"/>
  <c r="D45" i="1"/>
  <c r="D46" i="1"/>
  <c r="D47" i="1"/>
  <c r="D48" i="1"/>
  <c r="E39" i="1"/>
  <c r="E40" i="1"/>
  <c r="E41" i="1"/>
  <c r="D39" i="1"/>
  <c r="D40" i="1"/>
  <c r="D41" i="1"/>
  <c r="E38" i="1"/>
  <c r="D38" i="1"/>
  <c r="I25" i="1"/>
  <c r="J22" i="1"/>
  <c r="H22" i="1"/>
  <c r="I20" i="1"/>
  <c r="H16" i="1"/>
  <c r="E15" i="1"/>
  <c r="E16" i="1"/>
  <c r="E17" i="1"/>
  <c r="E18" i="1"/>
  <c r="E19" i="1"/>
  <c r="E20" i="1"/>
  <c r="E21" i="1"/>
  <c r="E22" i="1"/>
  <c r="E23" i="1"/>
  <c r="E14" i="1"/>
  <c r="J16" i="1"/>
  <c r="Q53" i="1" l="1"/>
  <c r="D18" i="1"/>
  <c r="D19" i="1"/>
  <c r="D20" i="1"/>
  <c r="D21" i="1"/>
  <c r="D22" i="1"/>
  <c r="D23" i="1"/>
  <c r="D15" i="1"/>
  <c r="D16" i="1"/>
  <c r="D17" i="1"/>
  <c r="D14" i="1"/>
</calcChain>
</file>

<file path=xl/sharedStrings.xml><?xml version="1.0" encoding="utf-8"?>
<sst xmlns="http://schemas.openxmlformats.org/spreadsheetml/2006/main" count="42" uniqueCount="18">
  <si>
    <t xml:space="preserve">EJEMPLO </t>
  </si>
  <si>
    <t>alfa</t>
  </si>
  <si>
    <t>beta</t>
  </si>
  <si>
    <t>long(l)</t>
  </si>
  <si>
    <t>bfac</t>
  </si>
  <si>
    <t>t</t>
  </si>
  <si>
    <t>1/2^t</t>
  </si>
  <si>
    <t>comprobacion</t>
  </si>
  <si>
    <t xml:space="preserve">satisface la desigualdad?  </t>
  </si>
  <si>
    <t>&lt;= l &lt;</t>
  </si>
  <si>
    <t xml:space="preserve"> (el unico entero que esta entre estos valores)</t>
  </si>
  <si>
    <t>r</t>
  </si>
  <si>
    <t>Despues se le hace la expansion binaria</t>
  </si>
  <si>
    <t>eafc</t>
  </si>
  <si>
    <t>compr</t>
  </si>
  <si>
    <t>si cumple</t>
  </si>
  <si>
    <t>tomar el par</t>
  </si>
  <si>
    <t>cfaf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</si>
</sst>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351771</xdr:colOff>
      <xdr:row>7</xdr:row>
      <xdr:rowOff>18881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FC3936-B19A-F5CE-4DD5-F8097837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8571" cy="13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13</xdr:row>
      <xdr:rowOff>57150</xdr:rowOff>
    </xdr:from>
    <xdr:to>
      <xdr:col>11</xdr:col>
      <xdr:colOff>323710</xdr:colOff>
      <xdr:row>14</xdr:row>
      <xdr:rowOff>104745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7595CF-FD48-CE0C-CC69-E8D27722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2533650"/>
          <a:ext cx="1123810" cy="2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18</xdr:row>
      <xdr:rowOff>142875</xdr:rowOff>
    </xdr:from>
    <xdr:to>
      <xdr:col>10</xdr:col>
      <xdr:colOff>447576</xdr:colOff>
      <xdr:row>19</xdr:row>
      <xdr:rowOff>171423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29EC70-9483-E55F-3B27-58F3DAC68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3571875"/>
          <a:ext cx="7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R75"/>
  <sheetViews>
    <sheetView tabSelected="1" topLeftCell="A42" workbookViewId="0">
      <selection activeCell="R76" sqref="R76"/>
    </sheetView>
  </sheetViews>
  <sheetFormatPr baseColWidth="10" defaultColWidth="9.140625" defaultRowHeight="15" x14ac:dyDescent="0.25"/>
  <sheetData>
    <row r="9" spans="3:13" x14ac:dyDescent="0.25">
      <c r="D9" t="s">
        <v>0</v>
      </c>
    </row>
    <row r="10" spans="3:13" x14ac:dyDescent="0.25">
      <c r="E10" t="s">
        <v>1</v>
      </c>
      <c r="F10" t="s">
        <v>2</v>
      </c>
      <c r="G10" t="s">
        <v>3</v>
      </c>
    </row>
    <row r="11" spans="3:13" x14ac:dyDescent="0.25">
      <c r="D11" t="s">
        <v>4</v>
      </c>
      <c r="E11">
        <v>0.43225000000000002</v>
      </c>
      <c r="F11">
        <v>0.43325000000000002</v>
      </c>
      <c r="G11">
        <v>1E-3</v>
      </c>
    </row>
    <row r="13" spans="3:13" x14ac:dyDescent="0.25">
      <c r="C13" t="s">
        <v>5</v>
      </c>
      <c r="D13" t="s">
        <v>6</v>
      </c>
      <c r="E13" t="s">
        <v>7</v>
      </c>
      <c r="H13" t="s">
        <v>5</v>
      </c>
      <c r="I13">
        <v>10</v>
      </c>
    </row>
    <row r="14" spans="3:13" x14ac:dyDescent="0.25">
      <c r="C14">
        <v>1</v>
      </c>
      <c r="D14">
        <f>1/(2^C14)</f>
        <v>0.5</v>
      </c>
      <c r="E14">
        <f>IF(D14&lt;=G$11,1,0)</f>
        <v>0</v>
      </c>
    </row>
    <row r="15" spans="3:13" x14ac:dyDescent="0.25">
      <c r="C15">
        <v>2</v>
      </c>
      <c r="D15">
        <f t="shared" ref="D15:D23" si="0">1/(2^C15)</f>
        <v>0.25</v>
      </c>
      <c r="E15">
        <f t="shared" ref="E15:E23" si="1">IF(D15&lt;=G$11,1,0)</f>
        <v>0</v>
      </c>
      <c r="H15" t="s">
        <v>8</v>
      </c>
      <c r="M15" t="s">
        <v>15</v>
      </c>
    </row>
    <row r="16" spans="3:13" x14ac:dyDescent="0.25">
      <c r="C16">
        <v>3</v>
      </c>
      <c r="D16">
        <f t="shared" si="0"/>
        <v>0.125</v>
      </c>
      <c r="E16">
        <f t="shared" si="1"/>
        <v>0</v>
      </c>
      <c r="H16">
        <f>2^-10</f>
        <v>9.765625E-4</v>
      </c>
      <c r="I16" t="s">
        <v>9</v>
      </c>
      <c r="J16">
        <f>2^(-I13+1)</f>
        <v>1.953125E-3</v>
      </c>
    </row>
    <row r="17" spans="3:18" x14ac:dyDescent="0.25">
      <c r="C17">
        <v>4</v>
      </c>
      <c r="D17">
        <f t="shared" si="0"/>
        <v>6.25E-2</v>
      </c>
      <c r="E17">
        <f t="shared" si="1"/>
        <v>0</v>
      </c>
    </row>
    <row r="18" spans="3:18" x14ac:dyDescent="0.25">
      <c r="C18">
        <v>5</v>
      </c>
      <c r="D18">
        <f t="shared" si="0"/>
        <v>3.125E-2</v>
      </c>
      <c r="E18">
        <f t="shared" si="1"/>
        <v>0</v>
      </c>
    </row>
    <row r="19" spans="3:18" x14ac:dyDescent="0.25">
      <c r="C19">
        <v>6</v>
      </c>
      <c r="D19">
        <f t="shared" si="0"/>
        <v>1.5625E-2</v>
      </c>
      <c r="E19">
        <f t="shared" si="1"/>
        <v>0</v>
      </c>
    </row>
    <row r="20" spans="3:18" x14ac:dyDescent="0.25">
      <c r="C20">
        <v>7</v>
      </c>
      <c r="D20">
        <f t="shared" si="0"/>
        <v>7.8125E-3</v>
      </c>
      <c r="E20">
        <f t="shared" si="1"/>
        <v>0</v>
      </c>
      <c r="I20">
        <f>2^I13</f>
        <v>1024</v>
      </c>
    </row>
    <row r="21" spans="3:18" x14ac:dyDescent="0.25">
      <c r="C21">
        <v>8</v>
      </c>
      <c r="D21">
        <f t="shared" si="0"/>
        <v>3.90625E-3</v>
      </c>
      <c r="E21">
        <f t="shared" si="1"/>
        <v>0</v>
      </c>
      <c r="H21" t="s">
        <v>1</v>
      </c>
      <c r="J21" t="s">
        <v>2</v>
      </c>
    </row>
    <row r="22" spans="3:18" x14ac:dyDescent="0.25">
      <c r="C22">
        <v>9</v>
      </c>
      <c r="D22">
        <f t="shared" si="0"/>
        <v>1.953125E-3</v>
      </c>
      <c r="E22">
        <f t="shared" si="1"/>
        <v>0</v>
      </c>
      <c r="H22">
        <f>E11*I20</f>
        <v>442.62400000000002</v>
      </c>
      <c r="J22">
        <f>F11*I20</f>
        <v>443.64800000000002</v>
      </c>
    </row>
    <row r="23" spans="3:18" x14ac:dyDescent="0.25">
      <c r="C23">
        <v>10</v>
      </c>
      <c r="D23">
        <f t="shared" si="0"/>
        <v>9.765625E-4</v>
      </c>
      <c r="E23">
        <f t="shared" si="1"/>
        <v>1</v>
      </c>
      <c r="I23">
        <v>443</v>
      </c>
      <c r="J23" t="s">
        <v>10</v>
      </c>
    </row>
    <row r="25" spans="3:18" x14ac:dyDescent="0.25">
      <c r="H25" t="s">
        <v>11</v>
      </c>
      <c r="I25">
        <f>I23/2^I13</f>
        <v>0.4326171875</v>
      </c>
    </row>
    <row r="26" spans="3:18" x14ac:dyDescent="0.25">
      <c r="E26" t="s">
        <v>12</v>
      </c>
    </row>
    <row r="27" spans="3:18" x14ac:dyDescent="0.25">
      <c r="I27">
        <f>I25</f>
        <v>0.4326171875</v>
      </c>
      <c r="J27">
        <f>I27*2</f>
        <v>0.865234375</v>
      </c>
      <c r="K27">
        <f>IF(J27&gt;=1,(J27-1)*2,J27*2)</f>
        <v>1.73046875</v>
      </c>
      <c r="L27">
        <f t="shared" ref="L27:Q27" si="2">IF(K27&gt;=1,(K27-1)*2,K27*2)</f>
        <v>1.4609375</v>
      </c>
      <c r="M27">
        <f t="shared" si="2"/>
        <v>0.921875</v>
      </c>
      <c r="N27">
        <f t="shared" si="2"/>
        <v>1.84375</v>
      </c>
      <c r="O27">
        <f t="shared" si="2"/>
        <v>1.6875</v>
      </c>
      <c r="P27">
        <f t="shared" si="2"/>
        <v>1.375</v>
      </c>
      <c r="Q27">
        <f t="shared" si="2"/>
        <v>0.75</v>
      </c>
      <c r="R27">
        <f>IF(Q27&gt;=1,(Q27-1)*2,Q27*2)</f>
        <v>1.5</v>
      </c>
    </row>
    <row r="28" spans="3:18" x14ac:dyDescent="0.25">
      <c r="J28">
        <f>IF(J27&gt;=1,1,0)</f>
        <v>0</v>
      </c>
      <c r="K28">
        <f>IF(K27&gt;=1,1,0)</f>
        <v>1</v>
      </c>
      <c r="L28">
        <f t="shared" ref="L28:Q28" si="3">IF(L27&gt;=1,1,0)</f>
        <v>1</v>
      </c>
      <c r="M28">
        <f t="shared" si="3"/>
        <v>0</v>
      </c>
      <c r="N28">
        <f t="shared" si="3"/>
        <v>1</v>
      </c>
      <c r="O28">
        <f t="shared" si="3"/>
        <v>1</v>
      </c>
      <c r="P28">
        <f t="shared" si="3"/>
        <v>1</v>
      </c>
      <c r="Q28">
        <f t="shared" si="3"/>
        <v>0</v>
      </c>
      <c r="R28">
        <f>IF(R27&gt;=1,1,0)</f>
        <v>1</v>
      </c>
    </row>
    <row r="33" spans="3:11" x14ac:dyDescent="0.25">
      <c r="E33" t="s">
        <v>1</v>
      </c>
      <c r="F33" t="s">
        <v>2</v>
      </c>
      <c r="G33" t="s">
        <v>3</v>
      </c>
    </row>
    <row r="34" spans="3:11" x14ac:dyDescent="0.25">
      <c r="D34" t="s">
        <v>13</v>
      </c>
      <c r="E34">
        <v>0.31771874999999999</v>
      </c>
      <c r="F34">
        <v>0.31856249999999997</v>
      </c>
      <c r="G34">
        <v>8.4374999999999999E-4</v>
      </c>
    </row>
    <row r="37" spans="3:11" x14ac:dyDescent="0.25">
      <c r="C37" t="s">
        <v>5</v>
      </c>
      <c r="D37" t="s">
        <v>6</v>
      </c>
      <c r="E37" t="s">
        <v>14</v>
      </c>
      <c r="H37" t="s">
        <v>5</v>
      </c>
      <c r="I37">
        <v>11</v>
      </c>
    </row>
    <row r="38" spans="3:11" x14ac:dyDescent="0.25">
      <c r="C38">
        <v>1</v>
      </c>
      <c r="D38">
        <f>1/2^C38</f>
        <v>0.5</v>
      </c>
      <c r="E38">
        <f>IF(D38&lt;=G$34,1,0)</f>
        <v>0</v>
      </c>
    </row>
    <row r="39" spans="3:11" x14ac:dyDescent="0.25">
      <c r="C39">
        <v>2</v>
      </c>
      <c r="D39">
        <f t="shared" ref="D39:D48" si="4">1/2^C39</f>
        <v>0.25</v>
      </c>
      <c r="E39">
        <f t="shared" ref="E39:E48" si="5">IF(D39&lt;=G$34,1,0)</f>
        <v>0</v>
      </c>
      <c r="K39" t="s">
        <v>15</v>
      </c>
    </row>
    <row r="40" spans="3:11" x14ac:dyDescent="0.25">
      <c r="C40">
        <v>3</v>
      </c>
      <c r="D40">
        <f t="shared" si="4"/>
        <v>0.125</v>
      </c>
      <c r="E40">
        <f t="shared" si="5"/>
        <v>0</v>
      </c>
      <c r="H40">
        <f>2^-I37</f>
        <v>4.8828125E-4</v>
      </c>
      <c r="J40">
        <f>2^(-I37+1)</f>
        <v>9.765625E-4</v>
      </c>
    </row>
    <row r="41" spans="3:11" x14ac:dyDescent="0.25">
      <c r="C41">
        <v>4</v>
      </c>
      <c r="D41">
        <f t="shared" si="4"/>
        <v>6.25E-2</v>
      </c>
      <c r="E41">
        <f t="shared" si="5"/>
        <v>0</v>
      </c>
    </row>
    <row r="42" spans="3:11" x14ac:dyDescent="0.25">
      <c r="C42">
        <v>5</v>
      </c>
      <c r="D42">
        <f t="shared" si="4"/>
        <v>3.125E-2</v>
      </c>
      <c r="E42">
        <f t="shared" si="5"/>
        <v>0</v>
      </c>
    </row>
    <row r="43" spans="3:11" x14ac:dyDescent="0.25">
      <c r="C43">
        <v>6</v>
      </c>
      <c r="D43">
        <f t="shared" si="4"/>
        <v>1.5625E-2</v>
      </c>
      <c r="E43">
        <f t="shared" si="5"/>
        <v>0</v>
      </c>
    </row>
    <row r="44" spans="3:11" x14ac:dyDescent="0.25">
      <c r="C44">
        <v>7</v>
      </c>
      <c r="D44">
        <f t="shared" si="4"/>
        <v>7.8125E-3</v>
      </c>
      <c r="E44">
        <f t="shared" si="5"/>
        <v>0</v>
      </c>
      <c r="I44">
        <f>2^I37</f>
        <v>2048</v>
      </c>
    </row>
    <row r="45" spans="3:11" x14ac:dyDescent="0.25">
      <c r="C45">
        <v>8</v>
      </c>
      <c r="D45">
        <f t="shared" si="4"/>
        <v>3.90625E-3</v>
      </c>
      <c r="E45">
        <f t="shared" si="5"/>
        <v>0</v>
      </c>
      <c r="H45" t="s">
        <v>1</v>
      </c>
      <c r="J45" t="s">
        <v>2</v>
      </c>
    </row>
    <row r="46" spans="3:11" x14ac:dyDescent="0.25">
      <c r="C46">
        <v>9</v>
      </c>
      <c r="D46">
        <f t="shared" si="4"/>
        <v>1.953125E-3</v>
      </c>
      <c r="E46">
        <f t="shared" si="5"/>
        <v>0</v>
      </c>
      <c r="H46">
        <f>E34*I44</f>
        <v>650.68799999999999</v>
      </c>
      <c r="J46">
        <f>F34*I44</f>
        <v>652.41599999999994</v>
      </c>
    </row>
    <row r="47" spans="3:11" x14ac:dyDescent="0.25">
      <c r="C47">
        <v>10</v>
      </c>
      <c r="D47">
        <f t="shared" si="4"/>
        <v>9.765625E-4</v>
      </c>
      <c r="E47">
        <f t="shared" si="5"/>
        <v>0</v>
      </c>
      <c r="I47">
        <v>651</v>
      </c>
    </row>
    <row r="48" spans="3:11" x14ac:dyDescent="0.25">
      <c r="C48">
        <v>11</v>
      </c>
      <c r="D48">
        <f t="shared" si="4"/>
        <v>4.8828125E-4</v>
      </c>
      <c r="E48">
        <f t="shared" si="5"/>
        <v>1</v>
      </c>
      <c r="I48">
        <v>652</v>
      </c>
      <c r="J48" t="s">
        <v>16</v>
      </c>
    </row>
    <row r="50" spans="3:17" x14ac:dyDescent="0.25">
      <c r="H50" t="s">
        <v>11</v>
      </c>
      <c r="I50">
        <f>I48/2^I37</f>
        <v>0.318359375</v>
      </c>
    </row>
    <row r="52" spans="3:17" x14ac:dyDescent="0.25">
      <c r="I52">
        <f>I50</f>
        <v>0.318359375</v>
      </c>
      <c r="J52">
        <f>I52*2</f>
        <v>0.63671875</v>
      </c>
      <c r="K52">
        <f>IF(J52&gt;=1,(J52-1)*2,J52*2)</f>
        <v>1.2734375</v>
      </c>
      <c r="L52">
        <f t="shared" ref="L52:Q52" si="6">IF(K52&gt;=1,(K52-1)*2,K52*2)</f>
        <v>0.546875</v>
      </c>
      <c r="M52">
        <f t="shared" si="6"/>
        <v>1.09375</v>
      </c>
      <c r="N52">
        <f t="shared" si="6"/>
        <v>0.1875</v>
      </c>
      <c r="O52">
        <f t="shared" si="6"/>
        <v>0.375</v>
      </c>
      <c r="P52">
        <f t="shared" si="6"/>
        <v>0.75</v>
      </c>
      <c r="Q52">
        <f t="shared" si="6"/>
        <v>1.5</v>
      </c>
    </row>
    <row r="53" spans="3:17" x14ac:dyDescent="0.25">
      <c r="J53">
        <f>IF(J52&gt;=1,1,0)</f>
        <v>0</v>
      </c>
      <c r="K53">
        <f>IF(K52&gt;=1,1,0)</f>
        <v>1</v>
      </c>
      <c r="L53">
        <f t="shared" ref="L53:Q53" si="7">IF(L52&gt;=1,1,0)</f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1</v>
      </c>
    </row>
    <row r="57" spans="3:17" x14ac:dyDescent="0.25">
      <c r="E57" t="s">
        <v>1</v>
      </c>
      <c r="F57" t="s">
        <v>2</v>
      </c>
      <c r="G57" t="s">
        <v>3</v>
      </c>
    </row>
    <row r="58" spans="3:17" x14ac:dyDescent="0.25">
      <c r="D58" t="s">
        <v>17</v>
      </c>
      <c r="E58">
        <v>0.26418750000000002</v>
      </c>
      <c r="F58">
        <v>0.26559375000000002</v>
      </c>
      <c r="G58">
        <v>1.4062499999999999E-3</v>
      </c>
    </row>
    <row r="61" spans="3:17" x14ac:dyDescent="0.25">
      <c r="C61" t="s">
        <v>5</v>
      </c>
      <c r="D61" t="s">
        <v>6</v>
      </c>
      <c r="E61" t="s">
        <v>14</v>
      </c>
      <c r="H61" t="s">
        <v>5</v>
      </c>
      <c r="I61">
        <v>10</v>
      </c>
    </row>
    <row r="62" spans="3:17" x14ac:dyDescent="0.25">
      <c r="C62">
        <v>1</v>
      </c>
      <c r="D62">
        <f>1/2^C62</f>
        <v>0.5</v>
      </c>
      <c r="E62">
        <f>IF(D62&lt;=G$58,1,0)</f>
        <v>0</v>
      </c>
      <c r="K62" t="s">
        <v>15</v>
      </c>
    </row>
    <row r="63" spans="3:17" x14ac:dyDescent="0.25">
      <c r="C63">
        <v>2</v>
      </c>
      <c r="D63">
        <f>1/2^C63</f>
        <v>0.25</v>
      </c>
      <c r="E63">
        <f t="shared" ref="E63:E71" si="8">IF(D63&lt;=G$58,1,0)</f>
        <v>0</v>
      </c>
      <c r="H63">
        <f>2^-I61</f>
        <v>9.765625E-4</v>
      </c>
      <c r="J63">
        <f>2^(-I61+1)</f>
        <v>1.953125E-3</v>
      </c>
    </row>
    <row r="64" spans="3:17" x14ac:dyDescent="0.25">
      <c r="C64">
        <v>3</v>
      </c>
      <c r="D64">
        <f t="shared" ref="D64:D76" si="9">1/2^C64</f>
        <v>0.125</v>
      </c>
      <c r="E64">
        <f t="shared" si="8"/>
        <v>0</v>
      </c>
    </row>
    <row r="65" spans="3:18" x14ac:dyDescent="0.25">
      <c r="C65">
        <v>4</v>
      </c>
      <c r="D65">
        <f t="shared" si="9"/>
        <v>6.25E-2</v>
      </c>
      <c r="E65">
        <f t="shared" si="8"/>
        <v>0</v>
      </c>
    </row>
    <row r="66" spans="3:18" x14ac:dyDescent="0.25">
      <c r="C66">
        <v>5</v>
      </c>
      <c r="D66">
        <f t="shared" si="9"/>
        <v>3.125E-2</v>
      </c>
      <c r="E66">
        <f t="shared" si="8"/>
        <v>0</v>
      </c>
    </row>
    <row r="67" spans="3:18" x14ac:dyDescent="0.25">
      <c r="C67">
        <v>6</v>
      </c>
      <c r="D67">
        <f t="shared" si="9"/>
        <v>1.5625E-2</v>
      </c>
      <c r="E67">
        <f t="shared" si="8"/>
        <v>0</v>
      </c>
      <c r="I67">
        <f>2^I61</f>
        <v>1024</v>
      </c>
    </row>
    <row r="68" spans="3:18" x14ac:dyDescent="0.25">
      <c r="C68">
        <v>7</v>
      </c>
      <c r="D68">
        <f t="shared" si="9"/>
        <v>7.8125E-3</v>
      </c>
      <c r="E68">
        <f t="shared" si="8"/>
        <v>0</v>
      </c>
      <c r="H68" t="s">
        <v>1</v>
      </c>
      <c r="J68" t="s">
        <v>2</v>
      </c>
    </row>
    <row r="69" spans="3:18" x14ac:dyDescent="0.25">
      <c r="C69">
        <v>8</v>
      </c>
      <c r="D69">
        <f t="shared" si="9"/>
        <v>3.90625E-3</v>
      </c>
      <c r="E69">
        <f t="shared" si="8"/>
        <v>0</v>
      </c>
      <c r="H69">
        <f>E58*I67</f>
        <v>270.52800000000002</v>
      </c>
      <c r="J69">
        <f>F58*I67</f>
        <v>271.96800000000002</v>
      </c>
    </row>
    <row r="70" spans="3:18" x14ac:dyDescent="0.25">
      <c r="C70">
        <v>9</v>
      </c>
      <c r="D70">
        <f t="shared" si="9"/>
        <v>1.953125E-3</v>
      </c>
      <c r="E70">
        <f t="shared" si="8"/>
        <v>0</v>
      </c>
      <c r="I70">
        <v>271</v>
      </c>
    </row>
    <row r="71" spans="3:18" x14ac:dyDescent="0.25">
      <c r="C71">
        <v>10</v>
      </c>
      <c r="D71">
        <f t="shared" si="9"/>
        <v>9.765625E-4</v>
      </c>
      <c r="E71">
        <f t="shared" si="8"/>
        <v>1</v>
      </c>
    </row>
    <row r="72" spans="3:18" x14ac:dyDescent="0.25">
      <c r="H72" t="s">
        <v>11</v>
      </c>
      <c r="I72">
        <f>I70/2^I61</f>
        <v>0.2646484375</v>
      </c>
    </row>
    <row r="74" spans="3:18" x14ac:dyDescent="0.25">
      <c r="I74">
        <f>I72</f>
        <v>0.2646484375</v>
      </c>
      <c r="J74">
        <f>I74*2</f>
        <v>0.529296875</v>
      </c>
      <c r="K74">
        <f>IF(J74&gt;=1,(J74-1)*2,J74*2)</f>
        <v>1.05859375</v>
      </c>
      <c r="L74">
        <f t="shared" ref="L74:Q74" si="10">IF(K74&gt;=1,(K74-1)*2,K74*2)</f>
        <v>0.1171875</v>
      </c>
      <c r="M74">
        <f t="shared" si="10"/>
        <v>0.234375</v>
      </c>
      <c r="N74">
        <f t="shared" si="10"/>
        <v>0.46875</v>
      </c>
      <c r="O74">
        <f t="shared" si="10"/>
        <v>0.9375</v>
      </c>
      <c r="P74">
        <f t="shared" si="10"/>
        <v>1.875</v>
      </c>
      <c r="Q74">
        <f t="shared" si="10"/>
        <v>1.75</v>
      </c>
      <c r="R74">
        <f>IF(Q74&gt;=1,(Q74-1)*2,Q74*2)</f>
        <v>1.5</v>
      </c>
    </row>
    <row r="75" spans="3:18" x14ac:dyDescent="0.25">
      <c r="J75">
        <f>IF(J74&gt;=1,1,0)</f>
        <v>0</v>
      </c>
      <c r="K75">
        <f>IF(K74&gt;=1,1,0)</f>
        <v>1</v>
      </c>
      <c r="L75">
        <f t="shared" ref="L75:Q75" si="11">IF(L74&gt;=1,1,0)</f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1</v>
      </c>
      <c r="Q75">
        <f t="shared" si="11"/>
        <v>1</v>
      </c>
      <c r="R75">
        <f>IF(R74&gt;=1,1,0)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2022-05-06T17:29:06Z</dcterms:modified>
</cp:coreProperties>
</file>