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予実管理!$A$4:$BG$294</definedName>
  </definedNames>
  <calcPr calcId="152511"/>
</workbook>
</file>

<file path=xl/calcChain.xml><?xml version="1.0" encoding="utf-8"?>
<calcChain xmlns="http://schemas.openxmlformats.org/spreadsheetml/2006/main"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3" i="3"/>
  <c r="E205" i="3" l="1"/>
  <c r="E116" i="3" l="1"/>
  <c r="E208" i="3" l="1"/>
  <c r="E27" i="3" l="1"/>
  <c r="BF293" i="3" l="1"/>
  <c r="BF289" i="3" s="1"/>
  <c r="BE293" i="3"/>
  <c r="BE290" i="3" s="1"/>
  <c r="BD293" i="3"/>
  <c r="BD291" i="3" s="1"/>
  <c r="BC293" i="3"/>
  <c r="BC290" i="3" s="1"/>
  <c r="BB293" i="3"/>
  <c r="BB292" i="3" s="1"/>
  <c r="BA293" i="3"/>
  <c r="BA290" i="3" s="1"/>
  <c r="AZ293" i="3"/>
  <c r="AZ289" i="3" s="1"/>
  <c r="AY293" i="3"/>
  <c r="AY290" i="3" s="1"/>
  <c r="AX293" i="3"/>
  <c r="AX292" i="3" s="1"/>
  <c r="AW293" i="3"/>
  <c r="AW290" i="3" s="1"/>
  <c r="AV293" i="3"/>
  <c r="AV292" i="3" s="1"/>
  <c r="AU293" i="3"/>
  <c r="AU290" i="3" s="1"/>
  <c r="AT293" i="3"/>
  <c r="AT291" i="3" s="1"/>
  <c r="AS293" i="3"/>
  <c r="AS292" i="3" s="1"/>
  <c r="AR293" i="3"/>
  <c r="AR290" i="3" s="1"/>
  <c r="AQ293" i="3"/>
  <c r="AQ290" i="3" s="1"/>
  <c r="AP293" i="3"/>
  <c r="AP292" i="3" s="1"/>
  <c r="AO293" i="3"/>
  <c r="AO291" i="3" s="1"/>
  <c r="AN293" i="3"/>
  <c r="AN292" i="3" s="1"/>
  <c r="AM293" i="3"/>
  <c r="AM290" i="3" s="1"/>
  <c r="AL293" i="3"/>
  <c r="AL292" i="3" s="1"/>
  <c r="AK293" i="3"/>
  <c r="AK292" i="3" s="1"/>
  <c r="AJ293" i="3"/>
  <c r="AJ290" i="3" s="1"/>
  <c r="AI293" i="3"/>
  <c r="AI290" i="3" s="1"/>
  <c r="AH293" i="3"/>
  <c r="AH292" i="3" s="1"/>
  <c r="AG293" i="3"/>
  <c r="AG289" i="3" s="1"/>
  <c r="AF293" i="3"/>
  <c r="AF292" i="3" s="1"/>
  <c r="AE293" i="3"/>
  <c r="AE290" i="3" s="1"/>
  <c r="AD293" i="3"/>
  <c r="AD291" i="3" s="1"/>
  <c r="AC293" i="3"/>
  <c r="AC291" i="3" s="1"/>
  <c r="AB293" i="3"/>
  <c r="AB290" i="3" s="1"/>
  <c r="AA293" i="3"/>
  <c r="AA290" i="3" s="1"/>
  <c r="Z293" i="3"/>
  <c r="Z290" i="3" s="1"/>
  <c r="Y293" i="3"/>
  <c r="Y292" i="3" s="1"/>
  <c r="X293" i="3"/>
  <c r="X292" i="3" s="1"/>
  <c r="W293" i="3"/>
  <c r="W290" i="3" s="1"/>
  <c r="V293" i="3"/>
  <c r="V292" i="3" s="1"/>
  <c r="U293" i="3"/>
  <c r="U292" i="3" s="1"/>
  <c r="T293" i="3"/>
  <c r="T290" i="3" s="1"/>
  <c r="S293" i="3"/>
  <c r="S290" i="3" s="1"/>
  <c r="R293" i="3"/>
  <c r="R292" i="3" s="1"/>
  <c r="Q293" i="3"/>
  <c r="Q289" i="3" s="1"/>
  <c r="P293" i="3"/>
  <c r="P292" i="3" s="1"/>
  <c r="O293" i="3"/>
  <c r="O290" i="3" s="1"/>
  <c r="N293" i="3"/>
  <c r="N291" i="3" s="1"/>
  <c r="M293" i="3"/>
  <c r="M292" i="3" s="1"/>
  <c r="L290" i="3"/>
  <c r="K293" i="3"/>
  <c r="K290" i="3" s="1"/>
  <c r="J293" i="3"/>
  <c r="J292" i="3" s="1"/>
  <c r="I293" i="3"/>
  <c r="I292" i="3" s="1"/>
  <c r="H293" i="3"/>
  <c r="H292" i="3" s="1"/>
  <c r="BA292" i="3"/>
  <c r="AO292" i="3"/>
  <c r="BE291" i="3"/>
  <c r="AW291" i="3"/>
  <c r="AK291" i="3"/>
  <c r="AZ290" i="3"/>
  <c r="AK290" i="3"/>
  <c r="AR289" i="3"/>
  <c r="U289" i="3"/>
  <c r="BA288" i="3"/>
  <c r="AZ288" i="3"/>
  <c r="AS288" i="3"/>
  <c r="AN288" i="3"/>
  <c r="AK288" i="3"/>
  <c r="M288" i="3"/>
  <c r="BF286" i="3"/>
  <c r="BF283" i="3" s="1"/>
  <c r="BE286" i="3"/>
  <c r="BE283" i="3" s="1"/>
  <c r="BD286" i="3"/>
  <c r="BD285" i="3" s="1"/>
  <c r="BC286" i="3"/>
  <c r="BC284" i="3" s="1"/>
  <c r="BB286" i="3"/>
  <c r="BB283" i="3" s="1"/>
  <c r="BA286" i="3"/>
  <c r="BA285" i="3" s="1"/>
  <c r="AZ286" i="3"/>
  <c r="AZ284" i="3" s="1"/>
  <c r="AY286" i="3"/>
  <c r="AY285" i="3" s="1"/>
  <c r="AX286" i="3"/>
  <c r="AX283" i="3" s="1"/>
  <c r="AW286" i="3"/>
  <c r="AW281" i="3" s="1"/>
  <c r="AV286" i="3"/>
  <c r="AV283" i="3" s="1"/>
  <c r="AU286" i="3"/>
  <c r="AU284" i="3" s="1"/>
  <c r="AT286" i="3"/>
  <c r="AT283" i="3" s="1"/>
  <c r="AS286" i="3"/>
  <c r="AS284" i="3" s="1"/>
  <c r="AR286" i="3"/>
  <c r="AR285" i="3" s="1"/>
  <c r="AQ286" i="3"/>
  <c r="AQ281" i="3" s="1"/>
  <c r="AP286" i="3"/>
  <c r="AP283" i="3" s="1"/>
  <c r="AO286" i="3"/>
  <c r="AO285" i="3" s="1"/>
  <c r="AN286" i="3"/>
  <c r="AN284" i="3" s="1"/>
  <c r="AM286" i="3"/>
  <c r="AM285" i="3" s="1"/>
  <c r="AL286" i="3"/>
  <c r="AL283" i="3" s="1"/>
  <c r="AK286" i="3"/>
  <c r="AK283" i="3" s="1"/>
  <c r="AJ286" i="3"/>
  <c r="AJ285" i="3" s="1"/>
  <c r="AI286" i="3"/>
  <c r="AI282" i="3" s="1"/>
  <c r="AH286" i="3"/>
  <c r="AH283" i="3" s="1"/>
  <c r="AG286" i="3"/>
  <c r="AG281" i="3" s="1"/>
  <c r="AF286" i="3"/>
  <c r="AF284" i="3" s="1"/>
  <c r="AE286" i="3"/>
  <c r="AE283" i="3" s="1"/>
  <c r="AD286" i="3"/>
  <c r="AD283" i="3" s="1"/>
  <c r="AC286" i="3"/>
  <c r="AC284" i="3" s="1"/>
  <c r="AB286" i="3"/>
  <c r="AB285" i="3" s="1"/>
  <c r="AA286" i="3"/>
  <c r="AA285" i="3" s="1"/>
  <c r="Z286" i="3"/>
  <c r="Z283" i="3" s="1"/>
  <c r="Y286" i="3"/>
  <c r="Y283" i="3" s="1"/>
  <c r="X286" i="3"/>
  <c r="X284" i="3" s="1"/>
  <c r="W286" i="3"/>
  <c r="W285" i="3" s="1"/>
  <c r="V286" i="3"/>
  <c r="V283" i="3" s="1"/>
  <c r="U286" i="3"/>
  <c r="U283" i="3" s="1"/>
  <c r="T286" i="3"/>
  <c r="T282" i="3" s="1"/>
  <c r="S286" i="3"/>
  <c r="S285" i="3" s="1"/>
  <c r="R286" i="3"/>
  <c r="R283" i="3" s="1"/>
  <c r="Q286" i="3"/>
  <c r="Q285" i="3" s="1"/>
  <c r="P286" i="3"/>
  <c r="P283" i="3" s="1"/>
  <c r="O286" i="3"/>
  <c r="O285" i="3" s="1"/>
  <c r="N286" i="3"/>
  <c r="N283" i="3" s="1"/>
  <c r="M286" i="3"/>
  <c r="M284" i="3" s="1"/>
  <c r="L286" i="3"/>
  <c r="L282" i="3" s="1"/>
  <c r="K286" i="3"/>
  <c r="K285" i="3" s="1"/>
  <c r="J286" i="3"/>
  <c r="J283" i="3" s="1"/>
  <c r="I286" i="3"/>
  <c r="I282" i="3" s="1"/>
  <c r="H286" i="3"/>
  <c r="H284" i="3" s="1"/>
  <c r="E279" i="3"/>
  <c r="E276" i="3"/>
  <c r="E273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106" i="3"/>
  <c r="E103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X290" i="3" l="1"/>
  <c r="X288" i="3"/>
  <c r="AB289" i="3"/>
  <c r="AV288" i="3"/>
  <c r="AN289" i="3"/>
  <c r="BD289" i="3"/>
  <c r="AV290" i="3"/>
  <c r="AR291" i="3"/>
  <c r="BD292" i="3"/>
  <c r="AB288" i="3"/>
  <c r="AR288" i="3"/>
  <c r="AF289" i="3"/>
  <c r="AV289" i="3"/>
  <c r="BD290" i="3"/>
  <c r="AZ291" i="3"/>
  <c r="AZ292" i="3"/>
  <c r="AJ288" i="3"/>
  <c r="BD288" i="3"/>
  <c r="AJ289" i="3"/>
  <c r="AN290" i="3"/>
  <c r="AG288" i="3"/>
  <c r="AO288" i="3"/>
  <c r="AW288" i="3"/>
  <c r="BE288" i="3"/>
  <c r="M290" i="3"/>
  <c r="AC290" i="3"/>
  <c r="AO290" i="3"/>
  <c r="U291" i="3"/>
  <c r="BA291" i="3"/>
  <c r="AG292" i="3"/>
  <c r="AW292" i="3"/>
  <c r="BE292" i="3"/>
  <c r="Y288" i="3"/>
  <c r="I289" i="3"/>
  <c r="AC289" i="3"/>
  <c r="AK289" i="3"/>
  <c r="AK287" i="3" s="1"/>
  <c r="AS289" i="3"/>
  <c r="BA289" i="3"/>
  <c r="U290" i="3"/>
  <c r="AG290" i="3"/>
  <c r="AS290" i="3"/>
  <c r="AG291" i="3"/>
  <c r="AS291" i="3"/>
  <c r="U288" i="3"/>
  <c r="AC288" i="3"/>
  <c r="Y289" i="3"/>
  <c r="AO289" i="3"/>
  <c r="AW289" i="3"/>
  <c r="BE289" i="3"/>
  <c r="Y290" i="3"/>
  <c r="T288" i="3"/>
  <c r="T289" i="3"/>
  <c r="P290" i="3"/>
  <c r="AB291" i="3"/>
  <c r="AB292" i="3"/>
  <c r="I288" i="3"/>
  <c r="M291" i="3"/>
  <c r="M289" i="3"/>
  <c r="I290" i="3"/>
  <c r="AF290" i="3"/>
  <c r="AJ291" i="3"/>
  <c r="AR292" i="3"/>
  <c r="AJ292" i="3"/>
  <c r="L288" i="3"/>
  <c r="AF288" i="3"/>
  <c r="AC292" i="3"/>
  <c r="X289" i="3"/>
  <c r="T291" i="3"/>
  <c r="P289" i="3"/>
  <c r="P288" i="3"/>
  <c r="Q290" i="3"/>
  <c r="Q288" i="3"/>
  <c r="L291" i="3"/>
  <c r="L289" i="3"/>
  <c r="L292" i="3"/>
  <c r="T292" i="3"/>
  <c r="P291" i="3"/>
  <c r="X291" i="3"/>
  <c r="AF291" i="3"/>
  <c r="AN291" i="3"/>
  <c r="AN287" i="3" s="1"/>
  <c r="AV291" i="3"/>
  <c r="BA287" i="3"/>
  <c r="I291" i="3"/>
  <c r="Q291" i="3"/>
  <c r="Y291" i="3"/>
  <c r="Q292" i="3"/>
  <c r="H291" i="3"/>
  <c r="AU285" i="3"/>
  <c r="O281" i="3"/>
  <c r="AK285" i="3"/>
  <c r="AQ282" i="3"/>
  <c r="AQ283" i="3"/>
  <c r="AU282" i="3"/>
  <c r="AM281" i="3"/>
  <c r="AU283" i="3"/>
  <c r="AY281" i="3"/>
  <c r="BC282" i="3"/>
  <c r="AM284" i="3"/>
  <c r="BC281" i="3"/>
  <c r="AM283" i="3"/>
  <c r="BD284" i="3"/>
  <c r="BB288" i="3"/>
  <c r="W281" i="3"/>
  <c r="O282" i="3"/>
  <c r="O283" i="3"/>
  <c r="AI284" i="3"/>
  <c r="AQ285" i="3"/>
  <c r="BF291" i="3"/>
  <c r="V288" i="3"/>
  <c r="AL289" i="3"/>
  <c r="J288" i="3"/>
  <c r="AL288" i="3"/>
  <c r="BB289" i="3"/>
  <c r="AL291" i="3"/>
  <c r="AD290" i="3"/>
  <c r="AH288" i="3"/>
  <c r="AX288" i="3"/>
  <c r="V289" i="3"/>
  <c r="AH289" i="3"/>
  <c r="AX289" i="3"/>
  <c r="J291" i="3"/>
  <c r="BF292" i="3"/>
  <c r="AD288" i="3"/>
  <c r="AT288" i="3"/>
  <c r="R289" i="3"/>
  <c r="AD289" i="3"/>
  <c r="AT289" i="3"/>
  <c r="AT290" i="3"/>
  <c r="BF290" i="3"/>
  <c r="N288" i="3"/>
  <c r="Z288" i="3"/>
  <c r="AP288" i="3"/>
  <c r="BF288" i="3"/>
  <c r="N289" i="3"/>
  <c r="AP289" i="3"/>
  <c r="N290" i="3"/>
  <c r="AP290" i="3"/>
  <c r="BB290" i="3"/>
  <c r="AP291" i="3"/>
  <c r="AD292" i="3"/>
  <c r="J290" i="3"/>
  <c r="Z292" i="3"/>
  <c r="Z291" i="3"/>
  <c r="N292" i="3"/>
  <c r="AT292" i="3"/>
  <c r="AJ282" i="3"/>
  <c r="R288" i="3"/>
  <c r="J289" i="3"/>
  <c r="Z289" i="3"/>
  <c r="AX290" i="3"/>
  <c r="V291" i="3"/>
  <c r="BB291" i="3"/>
  <c r="V290" i="3"/>
  <c r="AL290" i="3"/>
  <c r="R291" i="3"/>
  <c r="AH291" i="3"/>
  <c r="AX291" i="3"/>
  <c r="T283" i="3"/>
  <c r="R290" i="3"/>
  <c r="AH290" i="3"/>
  <c r="AU281" i="3"/>
  <c r="W282" i="3"/>
  <c r="AY282" i="3"/>
  <c r="AI283" i="3"/>
  <c r="AE284" i="3"/>
  <c r="AE285" i="3"/>
  <c r="AC281" i="3"/>
  <c r="S281" i="3"/>
  <c r="K282" i="3"/>
  <c r="M285" i="3"/>
  <c r="BE282" i="3"/>
  <c r="AW283" i="3"/>
  <c r="AA281" i="3"/>
  <c r="S282" i="3"/>
  <c r="K283" i="3"/>
  <c r="AA284" i="3"/>
  <c r="AO284" i="3"/>
  <c r="AI285" i="3"/>
  <c r="H288" i="3"/>
  <c r="H290" i="3"/>
  <c r="H289" i="3"/>
  <c r="H282" i="3"/>
  <c r="L284" i="3"/>
  <c r="P285" i="3"/>
  <c r="AN281" i="3"/>
  <c r="J282" i="3"/>
  <c r="P281" i="3"/>
  <c r="X281" i="3"/>
  <c r="AF281" i="3"/>
  <c r="AR281" i="3"/>
  <c r="AZ281" i="3"/>
  <c r="P282" i="3"/>
  <c r="X282" i="3"/>
  <c r="AN282" i="3"/>
  <c r="AV282" i="3"/>
  <c r="BD282" i="3"/>
  <c r="L283" i="3"/>
  <c r="X283" i="3"/>
  <c r="AJ283" i="3"/>
  <c r="AR283" i="3"/>
  <c r="AZ283" i="3"/>
  <c r="P284" i="3"/>
  <c r="AB284" i="3"/>
  <c r="AJ284" i="3"/>
  <c r="AR284" i="3"/>
  <c r="H285" i="3"/>
  <c r="T285" i="3"/>
  <c r="AF285" i="3"/>
  <c r="AN285" i="3"/>
  <c r="AV285" i="3"/>
  <c r="H281" i="3"/>
  <c r="AJ281" i="3"/>
  <c r="AB282" i="3"/>
  <c r="AB283" i="3"/>
  <c r="BD283" i="3"/>
  <c r="T284" i="3"/>
  <c r="AV284" i="3"/>
  <c r="L285" i="3"/>
  <c r="X285" i="3"/>
  <c r="AZ285" i="3"/>
  <c r="L281" i="3"/>
  <c r="T281" i="3"/>
  <c r="AB281" i="3"/>
  <c r="AV281" i="3"/>
  <c r="BD281" i="3"/>
  <c r="AF282" i="3"/>
  <c r="AR282" i="3"/>
  <c r="AZ282" i="3"/>
  <c r="H283" i="3"/>
  <c r="AF283" i="3"/>
  <c r="AN283" i="3"/>
  <c r="K281" i="3"/>
  <c r="AE281" i="3"/>
  <c r="AS281" i="3"/>
  <c r="AE282" i="3"/>
  <c r="AM282" i="3"/>
  <c r="W283" i="3"/>
  <c r="AY283" i="3"/>
  <c r="O284" i="3"/>
  <c r="W284" i="3"/>
  <c r="AQ284" i="3"/>
  <c r="AY284" i="3"/>
  <c r="BE284" i="3"/>
  <c r="BC285" i="3"/>
  <c r="Y282" i="3"/>
  <c r="Q283" i="3"/>
  <c r="I284" i="3"/>
  <c r="AW285" i="3"/>
  <c r="Y285" i="3"/>
  <c r="M281" i="3"/>
  <c r="AI281" i="3"/>
  <c r="AA282" i="3"/>
  <c r="AO282" i="3"/>
  <c r="S283" i="3"/>
  <c r="AA283" i="3"/>
  <c r="AG283" i="3"/>
  <c r="BC283" i="3"/>
  <c r="K284" i="3"/>
  <c r="S284" i="3"/>
  <c r="Y284" i="3"/>
  <c r="I281" i="3"/>
  <c r="Y281" i="3"/>
  <c r="AO281" i="3"/>
  <c r="BE281" i="3"/>
  <c r="U282" i="3"/>
  <c r="AK282" i="3"/>
  <c r="BA282" i="3"/>
  <c r="M283" i="3"/>
  <c r="AC283" i="3"/>
  <c r="AS283" i="3"/>
  <c r="U284" i="3"/>
  <c r="AK284" i="3"/>
  <c r="BA284" i="3"/>
  <c r="AG285" i="3"/>
  <c r="AS285" i="3"/>
  <c r="K289" i="3"/>
  <c r="O289" i="3"/>
  <c r="S289" i="3"/>
  <c r="W289" i="3"/>
  <c r="AA289" i="3"/>
  <c r="AE289" i="3"/>
  <c r="AI289" i="3"/>
  <c r="AM289" i="3"/>
  <c r="AQ289" i="3"/>
  <c r="AU289" i="3"/>
  <c r="AY289" i="3"/>
  <c r="BC289" i="3"/>
  <c r="AG282" i="3"/>
  <c r="I283" i="3"/>
  <c r="AO283" i="3"/>
  <c r="Q284" i="3"/>
  <c r="AG284" i="3"/>
  <c r="AW284" i="3"/>
  <c r="I285" i="3"/>
  <c r="U285" i="3"/>
  <c r="AC285" i="3"/>
  <c r="BE285" i="3"/>
  <c r="U281" i="3"/>
  <c r="AK281" i="3"/>
  <c r="BA281" i="3"/>
  <c r="Q282" i="3"/>
  <c r="AW282" i="3"/>
  <c r="Q281" i="3"/>
  <c r="M282" i="3"/>
  <c r="AC282" i="3"/>
  <c r="AS282" i="3"/>
  <c r="BA283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J281" i="3"/>
  <c r="N281" i="3"/>
  <c r="R281" i="3"/>
  <c r="V281" i="3"/>
  <c r="Z281" i="3"/>
  <c r="AD281" i="3"/>
  <c r="AH281" i="3"/>
  <c r="AL281" i="3"/>
  <c r="AP281" i="3"/>
  <c r="AT281" i="3"/>
  <c r="AX281" i="3"/>
  <c r="BB281" i="3"/>
  <c r="BF281" i="3"/>
  <c r="J285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K288" i="3"/>
  <c r="O288" i="3"/>
  <c r="S288" i="3"/>
  <c r="W288" i="3"/>
  <c r="AA288" i="3"/>
  <c r="AE288" i="3"/>
  <c r="AI288" i="3"/>
  <c r="AM288" i="3"/>
  <c r="AQ288" i="3"/>
  <c r="AU288" i="3"/>
  <c r="AY288" i="3"/>
  <c r="BC288" i="3"/>
  <c r="K292" i="3"/>
  <c r="O292" i="3"/>
  <c r="S292" i="3"/>
  <c r="W292" i="3"/>
  <c r="AA292" i="3"/>
  <c r="AE292" i="3"/>
  <c r="AI292" i="3"/>
  <c r="AM292" i="3"/>
  <c r="AQ292" i="3"/>
  <c r="AU292" i="3"/>
  <c r="AY292" i="3"/>
  <c r="BC292" i="3"/>
  <c r="J284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K291" i="3"/>
  <c r="O291" i="3"/>
  <c r="S291" i="3"/>
  <c r="W291" i="3"/>
  <c r="AA291" i="3"/>
  <c r="AE291" i="3"/>
  <c r="AI291" i="3"/>
  <c r="AM291" i="3"/>
  <c r="AQ291" i="3"/>
  <c r="AU291" i="3"/>
  <c r="AY291" i="3"/>
  <c r="BC291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D287" i="3" l="1"/>
  <c r="AO287" i="3"/>
  <c r="Y287" i="3"/>
  <c r="AS287" i="3"/>
  <c r="AG287" i="3"/>
  <c r="AZ287" i="3"/>
  <c r="AC287" i="3"/>
  <c r="AR287" i="3"/>
  <c r="AV287" i="3"/>
  <c r="AW287" i="3"/>
  <c r="U287" i="3"/>
  <c r="AB287" i="3"/>
  <c r="BE287" i="3"/>
  <c r="AJ287" i="3"/>
  <c r="M287" i="3"/>
  <c r="I287" i="3"/>
  <c r="X287" i="3"/>
  <c r="T287" i="3"/>
  <c r="AF287" i="3"/>
  <c r="P287" i="3"/>
  <c r="L287" i="3"/>
  <c r="Q287" i="3"/>
  <c r="AU280" i="3"/>
  <c r="BF280" i="3"/>
  <c r="AP280" i="3"/>
  <c r="Z280" i="3"/>
  <c r="J280" i="3"/>
  <c r="Q280" i="3"/>
  <c r="AK280" i="3"/>
  <c r="AO280" i="3"/>
  <c r="AI280" i="3"/>
  <c r="AB280" i="3"/>
  <c r="AZ280" i="3"/>
  <c r="P280" i="3"/>
  <c r="AG280" i="3"/>
  <c r="AQ280" i="3"/>
  <c r="AW280" i="3"/>
  <c r="H287" i="3"/>
  <c r="AI287" i="3"/>
  <c r="AU287" i="3"/>
  <c r="AQ287" i="3"/>
  <c r="K287" i="3"/>
  <c r="AX280" i="3"/>
  <c r="R280" i="3"/>
  <c r="U280" i="3"/>
  <c r="Y280" i="3"/>
  <c r="M280" i="3"/>
  <c r="AS280" i="3"/>
  <c r="T280" i="3"/>
  <c r="AR280" i="3"/>
  <c r="N287" i="3"/>
  <c r="BB287" i="3"/>
  <c r="AM280" i="3"/>
  <c r="AY287" i="3"/>
  <c r="AE287" i="3"/>
  <c r="BB280" i="3"/>
  <c r="V280" i="3"/>
  <c r="AA287" i="3"/>
  <c r="AH280" i="3"/>
  <c r="BC287" i="3"/>
  <c r="AM287" i="3"/>
  <c r="W287" i="3"/>
  <c r="AT280" i="3"/>
  <c r="AD280" i="3"/>
  <c r="N280" i="3"/>
  <c r="I280" i="3"/>
  <c r="AE280" i="3"/>
  <c r="BD280" i="3"/>
  <c r="L280" i="3"/>
  <c r="AF280" i="3"/>
  <c r="AN280" i="3"/>
  <c r="AA280" i="3"/>
  <c r="BF287" i="3"/>
  <c r="AX287" i="3"/>
  <c r="V287" i="3"/>
  <c r="O280" i="3"/>
  <c r="BA280" i="3"/>
  <c r="BE280" i="3"/>
  <c r="K280" i="3"/>
  <c r="AV280" i="3"/>
  <c r="AJ280" i="3"/>
  <c r="X280" i="3"/>
  <c r="S280" i="3"/>
  <c r="AP287" i="3"/>
  <c r="AT287" i="3"/>
  <c r="AH287" i="3"/>
  <c r="AL287" i="3"/>
  <c r="AY280" i="3"/>
  <c r="S287" i="3"/>
  <c r="O287" i="3"/>
  <c r="AL280" i="3"/>
  <c r="AC280" i="3"/>
  <c r="R287" i="3"/>
  <c r="Z287" i="3"/>
  <c r="AD287" i="3"/>
  <c r="J287" i="3"/>
  <c r="W280" i="3"/>
  <c r="BC280" i="3"/>
  <c r="H280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sharedStrings.xml><?xml version="1.0" encoding="utf-8"?>
<sst xmlns="http://schemas.openxmlformats.org/spreadsheetml/2006/main" count="984" uniqueCount="139">
  <si>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</si>
  <si>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</si>
  <si>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</si>
  <si>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</si>
  <si>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</si>
  <si>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</si>
  <si>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</si>
  <si>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</si>
  <si>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</si>
  <si>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</si>
  <si>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</si>
  <si>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</si>
  <si>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</si>
  <si>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</si>
  <si>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</si>
  <si>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</si>
  <si>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</si>
  <si>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</si>
  <si>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</si>
  <si>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</si>
  <si>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</si>
  <si>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</si>
  <si>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</si>
  <si>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</si>
  <si>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</si>
  <si>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</si>
  <si>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</si>
  <si>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</si>
  <si>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</si>
  <si>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</si>
  <si>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</si>
  <si>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</si>
  <si>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</si>
  <si>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</si>
  <si>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</si>
  <si>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</si>
  <si>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</si>
  <si>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</si>
  <si>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</si>
  <si>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</si>
  <si>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</si>
  <si>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</si>
  <si>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</si>
  <si>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</si>
  <si>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</si>
  <si>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</si>
  <si>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</si>
  <si>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</si>
  <si>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</si>
  <si>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</si>
  <si>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</si>
  <si>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</si>
  <si>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</si>
  <si>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</si>
  <si>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</si>
  <si>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</si>
  <si>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</si>
  <si>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</si>
  <si>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</si>
  <si>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</si>
  <si>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</si>
  <si>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</si>
  <si>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</si>
  <si>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</si>
  <si>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</si>
  <si>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</si>
  <si>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</si>
  <si>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</si>
  <si>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</si>
  <si>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</si>
  <si>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</si>
  <si>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</si>
  <si>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</si>
  <si>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</si>
  <si>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</si>
  <si>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</si>
  <si>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</si>
  <si>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</si>
  <si>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</si>
  <si>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</si>
  <si>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</si>
  <si>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</si>
  <si>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</si>
  <si>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</si>
  <si>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</si>
  <si>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</si>
  <si>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</si>
  <si>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</si>
  <si>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</si>
  <si>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</si>
  <si>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</si>
  <si>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</si>
  <si>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</si>
  <si>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</si>
  <si>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</si>
  <si>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</si>
  <si>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</si>
  <si>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</si>
  <si>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技術調査</t>
    <rPh sb="0" eb="2">
      <t>ギジュツ</t>
    </rPh>
    <rPh sb="2" eb="4">
      <t>チョウサ</t>
    </rPh>
    <phoneticPr fontId="1"/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</si>
  <si>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</si>
  <si>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</si>
  <si>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</si>
  <si>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</si>
  <si>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</si>
  <si>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</si>
  <si>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</si>
  <si>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</si>
  <si>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</si>
  <si>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</si>
  <si>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</si>
  <si>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</si>
  <si>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</si>
  <si>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</si>
  <si>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</si>
  <si>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</si>
  <si>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P0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</si>
  <si>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</si>
  <si>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</si>
  <si>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</si>
  <si>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</si>
  <si>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</si>
  <si>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</si>
  <si>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</si>
  <si>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</si>
  <si>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</si>
  <si>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</si>
  <si>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</si>
  <si>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</si>
  <si>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</si>
  <si>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</si>
  <si>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</si>
  <si>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User情報初期設定画面</t>
    <phoneticPr fontId="1"/>
  </si>
  <si>
    <t>タイトル画面</t>
    <phoneticPr fontId="1"/>
  </si>
  <si>
    <t>メインメニュー画面</t>
    <phoneticPr fontId="1"/>
  </si>
  <si>
    <t>PW新規登録画面</t>
    <phoneticPr fontId="1"/>
  </si>
  <si>
    <t>PW生成画面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</si>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</sst>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7" borderId="33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1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EC6800"/>
      <color rgb="FF97AAE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100" t="s">
        <v>1</v>
      </c>
      <c r="B1" s="100" t="s">
        <v>0</v>
      </c>
      <c r="C1" s="100" t="s">
        <v>2</v>
      </c>
      <c r="D1" s="100" t="s">
        <v>6</v>
      </c>
      <c r="E1" s="94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1"/>
      <c r="B2" s="101"/>
      <c r="C2" s="101"/>
      <c r="D2" s="102"/>
      <c r="E2" s="95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6" t="s">
        <v>3</v>
      </c>
      <c r="B79" s="97"/>
      <c r="C79" s="97"/>
      <c r="D79" s="97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8" t="s">
        <v>4</v>
      </c>
      <c r="B80" s="99"/>
      <c r="C80" s="99"/>
      <c r="D80" s="99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101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294"/>
  <sheetViews>
    <sheetView tabSelected="1" zoomScaleNormal="100" workbookViewId="0">
      <pane xSplit="7" ySplit="8" topLeftCell="H19" activePane="bottomRight" state="frozen"/>
      <selection pane="topRight" activeCell="H1" sqref="H1"/>
      <selection pane="bottomLeft" activeCell="A9" sqref="A9"/>
      <selection pane="bottomRight" activeCell="L39" sqref="L39"/>
    </sheetView>
  </sheetViews>
  <sheetFormatPr defaultColWidth="2.625" defaultRowHeight="17.25" customHeight="1" outlineLevelRow="2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28"/>
      <c r="B1" s="128"/>
      <c r="C1" s="56">
        <f ca="1">TODAY()</f>
        <v>42398</v>
      </c>
      <c r="D1" s="57" t="s">
        <v>55</v>
      </c>
      <c r="E1" s="82" t="str">
        <f ca="1">($BF$3-C1) &amp; "日"</f>
        <v>46日</v>
      </c>
      <c r="F1" s="82" t="str">
        <f ca="1">"( "&amp;NETWORKDAYS(C1,BF3,休日!A1:A9)&amp;"日 )"</f>
        <v>( 27日 )</v>
      </c>
      <c r="G1" s="58"/>
      <c r="H1" s="104" t="s">
        <v>63</v>
      </c>
      <c r="I1" s="104"/>
      <c r="J1" s="104"/>
      <c r="K1" s="104"/>
      <c r="L1" s="104"/>
      <c r="M1" s="57"/>
      <c r="N1" s="57"/>
      <c r="O1" s="104" t="s">
        <v>64</v>
      </c>
      <c r="P1" s="104"/>
      <c r="Q1" s="104"/>
      <c r="R1" s="104"/>
      <c r="S1" s="104"/>
      <c r="T1" s="57"/>
      <c r="U1" s="57"/>
      <c r="V1" s="104" t="s">
        <v>65</v>
      </c>
      <c r="W1" s="104"/>
      <c r="X1" s="104"/>
      <c r="Y1" s="104"/>
      <c r="Z1" s="104"/>
      <c r="AA1" s="57"/>
      <c r="AB1" s="57"/>
      <c r="AC1" s="104" t="s">
        <v>66</v>
      </c>
      <c r="AD1" s="104"/>
      <c r="AE1" s="104"/>
      <c r="AF1" s="104"/>
      <c r="AG1" s="104"/>
      <c r="AH1" s="57"/>
      <c r="AI1" s="57"/>
      <c r="AJ1" s="104" t="s">
        <v>67</v>
      </c>
      <c r="AK1" s="104"/>
      <c r="AL1" s="104"/>
      <c r="AM1" s="104"/>
      <c r="AN1" s="104"/>
      <c r="AO1" s="57"/>
      <c r="AP1" s="57"/>
      <c r="AQ1" s="104" t="s">
        <v>68</v>
      </c>
      <c r="AR1" s="104"/>
      <c r="AS1" s="104"/>
      <c r="AT1" s="104"/>
      <c r="AU1" s="104"/>
      <c r="AV1" s="57"/>
      <c r="AW1" s="57"/>
      <c r="AX1" s="104" t="s">
        <v>69</v>
      </c>
      <c r="AY1" s="104"/>
      <c r="AZ1" s="104"/>
      <c r="BA1" s="104"/>
      <c r="BB1" s="104"/>
      <c r="BC1" s="57"/>
      <c r="BD1" s="57"/>
      <c r="BE1" s="104" t="s">
        <v>70</v>
      </c>
      <c r="BF1" s="104"/>
      <c r="BG1" s="104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9"/>
      <c r="B2" s="90"/>
      <c r="C2" s="91"/>
      <c r="D2" s="91"/>
      <c r="E2" s="92"/>
      <c r="F2" s="91"/>
      <c r="G2" s="91"/>
      <c r="H2" s="103">
        <v>42005</v>
      </c>
      <c r="I2" s="103"/>
      <c r="J2" s="103"/>
      <c r="K2" s="103"/>
      <c r="L2" s="103"/>
      <c r="M2" s="103"/>
      <c r="N2" s="103"/>
      <c r="O2" s="103">
        <v>42036</v>
      </c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>
        <v>42064</v>
      </c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57" t="s">
        <v>45</v>
      </c>
    </row>
    <row r="3" spans="1:70" ht="17.25" customHeight="1" x14ac:dyDescent="0.15">
      <c r="A3" s="89"/>
      <c r="B3" s="90"/>
      <c r="C3" s="91"/>
      <c r="D3" s="91"/>
      <c r="E3" s="91"/>
      <c r="F3" s="91"/>
      <c r="G3" s="91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9"/>
      <c r="B4" s="89" t="s">
        <v>113</v>
      </c>
      <c r="C4" s="91" t="s">
        <v>0</v>
      </c>
      <c r="D4" s="91" t="s">
        <v>71</v>
      </c>
      <c r="E4" s="91" t="s">
        <v>80</v>
      </c>
      <c r="F4" s="91" t="s">
        <v>5</v>
      </c>
      <c r="G4" s="91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24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100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24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98</v>
      </c>
      <c r="P6" s="66"/>
      <c r="Q6" s="66"/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99</v>
      </c>
      <c r="AR6" s="66" t="s">
        <v>100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24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106</v>
      </c>
      <c r="Y7" s="66"/>
      <c r="Z7" s="66"/>
      <c r="AA7" s="66"/>
      <c r="AB7" s="66"/>
      <c r="AC7" s="66"/>
      <c r="AD7" s="66"/>
      <c r="AE7" s="66"/>
      <c r="AF7" s="66" t="s">
        <v>105</v>
      </c>
      <c r="AG7" s="66"/>
      <c r="AH7" s="66"/>
      <c r="AI7" s="66"/>
      <c r="AJ7" s="66"/>
      <c r="AK7" s="66" t="s">
        <v>111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112</v>
      </c>
      <c r="AY7" s="66" t="s">
        <v>100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24"/>
      <c r="B8" s="67"/>
      <c r="C8" s="66" t="s">
        <v>102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102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25"/>
      <c r="B9" s="85"/>
      <c r="C9" s="86"/>
      <c r="D9" s="86"/>
      <c r="E9" s="86"/>
      <c r="F9" s="87"/>
      <c r="G9" s="87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8"/>
      <c r="BH9" s="64" t="s">
        <v>44</v>
      </c>
    </row>
    <row r="10" spans="1:70" ht="17.25" customHeight="1" thickTop="1" x14ac:dyDescent="0.15">
      <c r="A10" s="126" t="s">
        <v>47</v>
      </c>
      <c r="B10" s="126"/>
      <c r="C10" s="126"/>
      <c r="D10" s="126"/>
      <c r="E10" s="126"/>
      <c r="F10" s="127"/>
      <c r="G10" s="9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4"/>
      <c r="BH10" s="64" t="s">
        <v>44</v>
      </c>
    </row>
    <row r="11" spans="1:70" ht="17.25" customHeight="1" outlineLevel="1" x14ac:dyDescent="0.15">
      <c r="A11" s="57"/>
      <c r="B11" s="67"/>
      <c r="C11" s="115" t="s">
        <v>50</v>
      </c>
      <c r="D11" s="116"/>
      <c r="E11" s="116"/>
      <c r="F11" s="116"/>
      <c r="G11" s="11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customHeight="1" outlineLevel="1" x14ac:dyDescent="0.15">
      <c r="A28" s="57"/>
      <c r="B28" s="67"/>
      <c r="C28" s="115" t="s">
        <v>11</v>
      </c>
      <c r="D28" s="116"/>
      <c r="E28" s="116"/>
      <c r="F28" s="116"/>
      <c r="G28" s="117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60 %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customHeight="1" outlineLevel="2" x14ac:dyDescent="0.15">
      <c r="A33" s="57"/>
      <c r="B33" s="67"/>
      <c r="C33" s="69"/>
      <c r="D33" s="66"/>
      <c r="E33" s="66">
        <f>SUM($H33:$BF33)</f>
        <v>9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30 %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2</v>
      </c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customHeight="1" outlineLevel="2" x14ac:dyDescent="0.15">
      <c r="A36" s="57"/>
      <c r="B36" s="67"/>
      <c r="C36" s="69"/>
      <c r="D36" s="66"/>
      <c r="E36" s="66">
        <f>SUM($H36:$BF36)</f>
        <v>10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customHeight="1" outlineLevel="2" x14ac:dyDescent="0.15">
      <c r="A39" s="57"/>
      <c r="B39" s="67"/>
      <c r="C39" s="69"/>
      <c r="D39" s="66"/>
      <c r="E39" s="66">
        <f>SUM($H39:$BF39)</f>
        <v>9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80 %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5</v>
      </c>
      <c r="M41" s="66"/>
      <c r="N41" s="66"/>
      <c r="O41" s="66">
        <v>2</v>
      </c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customHeight="1" outlineLevel="2" x14ac:dyDescent="0.15">
      <c r="A42" s="57"/>
      <c r="B42" s="67"/>
      <c r="C42" s="69"/>
      <c r="D42" s="66"/>
      <c r="E42" s="66">
        <f>SUM($H42:$BF42)</f>
        <v>8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60 %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customHeight="1" outlineLevel="2" x14ac:dyDescent="0.15">
      <c r="A44" s="57"/>
      <c r="B44" s="67">
        <v>6</v>
      </c>
      <c r="C44" s="66" t="s">
        <v>107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customHeight="1" outlineLevel="2" x14ac:dyDescent="0.15">
      <c r="A45" s="57"/>
      <c r="B45" s="67"/>
      <c r="C45" s="69"/>
      <c r="D45" s="66"/>
      <c r="E45" s="66">
        <f>SUM($H45:$BF45)</f>
        <v>5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60 %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customHeight="1" outlineLevel="2" x14ac:dyDescent="0.15">
      <c r="A47" s="57"/>
      <c r="B47" s="67">
        <v>7</v>
      </c>
      <c r="C47" s="66" t="s">
        <v>108</v>
      </c>
      <c r="D47" s="66"/>
      <c r="E47" s="66"/>
      <c r="F47" s="62" t="s">
        <v>57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>
        <v>2</v>
      </c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57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/>
      </c>
      <c r="F49" s="62"/>
      <c r="G49" s="7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customHeight="1" outlineLevel="2" x14ac:dyDescent="0.15">
      <c r="A50" s="57"/>
      <c r="B50" s="67">
        <v>8</v>
      </c>
      <c r="C50" s="66" t="s">
        <v>109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customHeight="1" outlineLevel="2" x14ac:dyDescent="0.15">
      <c r="A51" s="57"/>
      <c r="B51" s="67"/>
      <c r="C51" s="69"/>
      <c r="D51" s="66"/>
      <c r="E51" s="66">
        <f>SUM($H51:$BF51)</f>
        <v>0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/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customHeight="1" outlineLevel="2" x14ac:dyDescent="0.15">
      <c r="A53" s="57"/>
      <c r="B53" s="67">
        <v>9</v>
      </c>
      <c r="C53" s="66" t="s">
        <v>110</v>
      </c>
      <c r="D53" s="66"/>
      <c r="E53" s="66"/>
      <c r="F53" s="62"/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customHeight="1" outlineLevel="2" x14ac:dyDescent="0.15">
      <c r="A54" s="57"/>
      <c r="B54" s="67"/>
      <c r="C54" s="69"/>
      <c r="D54" s="66"/>
      <c r="E54" s="66">
        <f>SUM($H54:$BF54)</f>
        <v>0</v>
      </c>
      <c r="F54" s="62"/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/>
      </c>
      <c r="F55" s="62"/>
      <c r="G55" s="73" t="s">
        <v>17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customHeight="1" outlineLevel="2" x14ac:dyDescent="0.15">
      <c r="A56" s="57"/>
      <c r="B56" s="67">
        <v>10</v>
      </c>
      <c r="C56" s="66" t="s">
        <v>25</v>
      </c>
      <c r="D56" s="66"/>
      <c r="E56" s="66"/>
      <c r="F56" s="62"/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customHeight="1" outlineLevel="2" x14ac:dyDescent="0.15">
      <c r="A57" s="57"/>
      <c r="B57" s="67"/>
      <c r="C57" s="69"/>
      <c r="D57" s="66"/>
      <c r="E57" s="66">
        <f>SUM($H57:$BF57)</f>
        <v>0</v>
      </c>
      <c r="F57" s="62"/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customHeight="1" outlineLevel="2" x14ac:dyDescent="0.15">
      <c r="A59" s="57"/>
      <c r="B59" s="67">
        <v>11</v>
      </c>
      <c r="C59" s="66" t="s">
        <v>24</v>
      </c>
      <c r="D59" s="66"/>
      <c r="E59" s="66"/>
      <c r="F59" s="62"/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customHeight="1" outlineLevel="2" x14ac:dyDescent="0.15">
      <c r="A60" s="57"/>
      <c r="B60" s="67"/>
      <c r="C60" s="69"/>
      <c r="D60" s="66"/>
      <c r="E60" s="66">
        <f>SUM($H60:$BF60)</f>
        <v>0</v>
      </c>
      <c r="F60" s="62"/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customHeight="1" outlineLevel="2" x14ac:dyDescent="0.15">
      <c r="A62" s="57"/>
      <c r="B62" s="67">
        <v>12</v>
      </c>
      <c r="C62" s="66" t="s">
        <v>26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customHeight="1" outlineLevel="2" x14ac:dyDescent="0.15">
      <c r="A65" s="57"/>
      <c r="B65" s="67">
        <v>13</v>
      </c>
      <c r="C65" s="66" t="s">
        <v>27</v>
      </c>
      <c r="D65" s="66"/>
      <c r="E65" s="66"/>
      <c r="F65" s="62"/>
      <c r="G65" s="73" t="s">
        <v>62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customHeight="1" outlineLevel="2" x14ac:dyDescent="0.15">
      <c r="A66" s="57"/>
      <c r="B66" s="67"/>
      <c r="C66" s="69"/>
      <c r="D66" s="66"/>
      <c r="E66" s="66">
        <f>SUM($H66:$BF66)</f>
        <v>0</v>
      </c>
      <c r="F66" s="62"/>
      <c r="G66" s="73" t="s">
        <v>16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customHeight="1" outlineLevel="2" x14ac:dyDescent="0.15">
      <c r="A68" s="57"/>
      <c r="B68" s="67">
        <v>14</v>
      </c>
      <c r="C68" s="66" t="s">
        <v>28</v>
      </c>
      <c r="D68" s="66"/>
      <c r="E68" s="66"/>
      <c r="F68" s="62"/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customHeight="1" outlineLevel="2" x14ac:dyDescent="0.15">
      <c r="A69" s="57"/>
      <c r="B69" s="67"/>
      <c r="C69" s="69"/>
      <c r="D69" s="66"/>
      <c r="E69" s="66">
        <f>SUM($H69:$BF69)</f>
        <v>0</v>
      </c>
      <c r="F69" s="62"/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customHeight="1" outlineLevel="1" x14ac:dyDescent="0.15">
      <c r="A89" s="57"/>
      <c r="B89" s="67"/>
      <c r="C89" s="115" t="s">
        <v>34</v>
      </c>
      <c r="D89" s="116"/>
      <c r="E89" s="116"/>
      <c r="F89" s="116"/>
      <c r="G89" s="117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customHeight="1" outlineLevel="2" x14ac:dyDescent="0.15">
      <c r="A90" s="57"/>
      <c r="B90" s="67">
        <v>1</v>
      </c>
      <c r="C90" s="70" t="s">
        <v>35</v>
      </c>
      <c r="D90" s="66"/>
      <c r="E90" s="66"/>
      <c r="F90" s="62"/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customHeight="1" outlineLevel="2" x14ac:dyDescent="0.15">
      <c r="A91" s="57"/>
      <c r="B91" s="67"/>
      <c r="C91" s="69"/>
      <c r="D91" s="66"/>
      <c r="E91" s="66">
        <f>SUM($H91:$BF91)</f>
        <v>0</v>
      </c>
      <c r="F91" s="62"/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customHeight="1" outlineLevel="2" x14ac:dyDescent="0.15">
      <c r="A93" s="57"/>
      <c r="B93" s="67">
        <v>2</v>
      </c>
      <c r="C93" s="70" t="s">
        <v>35</v>
      </c>
      <c r="D93" s="66"/>
      <c r="E93" s="66"/>
      <c r="F93" s="62"/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customHeight="1" outlineLevel="2" x14ac:dyDescent="0.15">
      <c r="A94" s="57"/>
      <c r="B94" s="67"/>
      <c r="C94" s="69"/>
      <c r="D94" s="66"/>
      <c r="E94" s="66">
        <f>SUM($H94:$BF94)</f>
        <v>0</v>
      </c>
      <c r="F94" s="62"/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x14ac:dyDescent="0.15">
      <c r="A99" s="111" t="s">
        <v>82</v>
      </c>
      <c r="B99" s="111"/>
      <c r="C99" s="111"/>
      <c r="D99" s="111"/>
      <c r="E99" s="111"/>
      <c r="F99" s="112"/>
      <c r="G99" s="80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hidden="1" customHeight="1" outlineLevel="1" x14ac:dyDescent="0.15">
      <c r="A100" s="57"/>
      <c r="B100" s="67"/>
      <c r="C100" s="118" t="s">
        <v>50</v>
      </c>
      <c r="D100" s="119"/>
      <c r="E100" s="119"/>
      <c r="F100" s="119"/>
      <c r="G100" s="120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hidden="1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hidden="1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hidden="1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85 %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hidden="1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hidden="1" customHeight="1" outlineLevel="2" x14ac:dyDescent="0.15">
      <c r="A105" s="57"/>
      <c r="B105" s="67"/>
      <c r="C105" s="69"/>
      <c r="D105" s="66"/>
      <c r="E105" s="66"/>
      <c r="F105" s="62"/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hidden="1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/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hidden="1" customHeight="1" outlineLevel="2" x14ac:dyDescent="0.15">
      <c r="A107" s="57"/>
      <c r="B107" s="67">
        <v>3</v>
      </c>
      <c r="C107" s="66" t="s">
        <v>8</v>
      </c>
      <c r="D107" s="66"/>
      <c r="E107" s="66"/>
      <c r="F107" s="62"/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hidden="1" customHeight="1" outlineLevel="2" x14ac:dyDescent="0.15">
      <c r="A108" s="57"/>
      <c r="B108" s="67"/>
      <c r="C108" s="69"/>
      <c r="D108" s="66"/>
      <c r="E108" s="66"/>
      <c r="F108" s="62"/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hidden="1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/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hidden="1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hidden="1" customHeight="1" outlineLevel="2" x14ac:dyDescent="0.15">
      <c r="A111" s="57"/>
      <c r="B111" s="67">
        <v>1</v>
      </c>
      <c r="C111" s="66" t="s">
        <v>114</v>
      </c>
      <c r="D111" s="66"/>
      <c r="E111" s="66"/>
      <c r="F111" s="62" t="s">
        <v>56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hidden="1" customHeight="1" outlineLevel="2" x14ac:dyDescent="0.15">
      <c r="A112" s="57"/>
      <c r="B112" s="67"/>
      <c r="C112" s="69"/>
      <c r="D112" s="66"/>
      <c r="E112" s="66"/>
      <c r="F112" s="62" t="s">
        <v>56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hidden="1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/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hidden="1" customHeight="1" outlineLevel="2" x14ac:dyDescent="0.15">
      <c r="A114" s="57"/>
      <c r="B114" s="67">
        <v>2</v>
      </c>
      <c r="C114" s="66"/>
      <c r="D114" s="66"/>
      <c r="E114" s="66"/>
      <c r="F114" s="62"/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hidden="1" customHeight="1" outlineLevel="2" x14ac:dyDescent="0.15">
      <c r="A115" s="57"/>
      <c r="B115" s="67"/>
      <c r="C115" s="69"/>
      <c r="D115" s="66"/>
      <c r="E115" s="66"/>
      <c r="F115" s="62"/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hidden="1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/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hidden="1" customHeight="1" outlineLevel="1" x14ac:dyDescent="0.15">
      <c r="A117" s="57"/>
      <c r="B117" s="67"/>
      <c r="C117" s="118" t="s">
        <v>11</v>
      </c>
      <c r="D117" s="119"/>
      <c r="E117" s="119"/>
      <c r="F117" s="119"/>
      <c r="G117" s="120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hidden="1" customHeight="1" outlineLevel="2" x14ac:dyDescent="0.15">
      <c r="A118" s="57"/>
      <c r="B118" s="67">
        <v>1</v>
      </c>
      <c r="C118" s="66" t="s">
        <v>115</v>
      </c>
      <c r="D118" s="66"/>
      <c r="E118" s="66"/>
      <c r="F118" s="62"/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hidden="1" customHeight="1" outlineLevel="2" x14ac:dyDescent="0.15">
      <c r="A119" s="57"/>
      <c r="B119" s="67"/>
      <c r="C119" s="69" t="s">
        <v>131</v>
      </c>
      <c r="D119" s="66"/>
      <c r="E119" s="66"/>
      <c r="F119" s="62"/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hidden="1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/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hidden="1" customHeight="1" outlineLevel="2" x14ac:dyDescent="0.15">
      <c r="A121" s="57"/>
      <c r="B121" s="67">
        <v>2</v>
      </c>
      <c r="C121" s="66" t="s">
        <v>116</v>
      </c>
      <c r="D121" s="66"/>
      <c r="E121" s="66"/>
      <c r="F121" s="62"/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hidden="1" customHeight="1" outlineLevel="2" x14ac:dyDescent="0.15">
      <c r="A122" s="57"/>
      <c r="B122" s="67"/>
      <c r="C122" s="69" t="s">
        <v>132</v>
      </c>
      <c r="D122" s="66"/>
      <c r="E122" s="66"/>
      <c r="F122" s="62"/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hidden="1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hidden="1" customHeight="1" outlineLevel="2" x14ac:dyDescent="0.15">
      <c r="A124" s="57"/>
      <c r="B124" s="67">
        <v>3</v>
      </c>
      <c r="C124" s="66" t="s">
        <v>117</v>
      </c>
      <c r="D124" s="66"/>
      <c r="E124" s="66"/>
      <c r="F124" s="62"/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hidden="1" customHeight="1" outlineLevel="2" x14ac:dyDescent="0.15">
      <c r="A125" s="57"/>
      <c r="B125" s="67"/>
      <c r="C125" s="69" t="s">
        <v>133</v>
      </c>
      <c r="D125" s="66"/>
      <c r="E125" s="66"/>
      <c r="F125" s="62"/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hidden="1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hidden="1" customHeight="1" outlineLevel="2" x14ac:dyDescent="0.15">
      <c r="A127" s="57"/>
      <c r="B127" s="67">
        <v>4</v>
      </c>
      <c r="C127" s="66" t="s">
        <v>118</v>
      </c>
      <c r="D127" s="66"/>
      <c r="E127" s="66"/>
      <c r="F127" s="62"/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hidden="1" customHeight="1" outlineLevel="2" x14ac:dyDescent="0.15">
      <c r="A128" s="57"/>
      <c r="B128" s="67"/>
      <c r="C128" s="69" t="s">
        <v>134</v>
      </c>
      <c r="D128" s="66"/>
      <c r="E128" s="66"/>
      <c r="F128" s="62"/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hidden="1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/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hidden="1" customHeight="1" outlineLevel="2" x14ac:dyDescent="0.15">
      <c r="A130" s="57"/>
      <c r="B130" s="67">
        <v>5</v>
      </c>
      <c r="C130" s="66" t="s">
        <v>119</v>
      </c>
      <c r="D130" s="66"/>
      <c r="E130" s="66"/>
      <c r="F130" s="62"/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hidden="1" customHeight="1" outlineLevel="2" x14ac:dyDescent="0.15">
      <c r="A131" s="57"/>
      <c r="B131" s="67"/>
      <c r="C131" s="69" t="s">
        <v>135</v>
      </c>
      <c r="D131" s="66"/>
      <c r="E131" s="66"/>
      <c r="F131" s="62"/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hidden="1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hidden="1" customHeight="1" outlineLevel="2" x14ac:dyDescent="0.15">
      <c r="A133" s="57"/>
      <c r="B133" s="67">
        <v>6</v>
      </c>
      <c r="C133" s="66" t="s">
        <v>120</v>
      </c>
      <c r="D133" s="66"/>
      <c r="E133" s="66"/>
      <c r="F133" s="62"/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hidden="1" customHeight="1" outlineLevel="2" x14ac:dyDescent="0.15">
      <c r="A134" s="57"/>
      <c r="B134" s="67"/>
      <c r="C134" s="69"/>
      <c r="D134" s="66"/>
      <c r="E134" s="66"/>
      <c r="F134" s="62"/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hidden="1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hidden="1" customHeight="1" outlineLevel="2" x14ac:dyDescent="0.15">
      <c r="A136" s="57"/>
      <c r="B136" s="67">
        <v>7</v>
      </c>
      <c r="C136" s="66" t="s">
        <v>121</v>
      </c>
      <c r="D136" s="66"/>
      <c r="E136" s="66"/>
      <c r="F136" s="62"/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hidden="1" customHeight="1" outlineLevel="2" x14ac:dyDescent="0.15">
      <c r="A137" s="57"/>
      <c r="B137" s="67"/>
      <c r="C137" s="69"/>
      <c r="D137" s="66"/>
      <c r="E137" s="66"/>
      <c r="F137" s="62"/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hidden="1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hidden="1" customHeight="1" outlineLevel="2" x14ac:dyDescent="0.15">
      <c r="A139" s="57"/>
      <c r="B139" s="67">
        <v>8</v>
      </c>
      <c r="C139" s="66" t="s">
        <v>122</v>
      </c>
      <c r="D139" s="66"/>
      <c r="E139" s="66"/>
      <c r="F139" s="62"/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hidden="1" customHeight="1" outlineLevel="2" x14ac:dyDescent="0.15">
      <c r="A140" s="57"/>
      <c r="B140" s="67"/>
      <c r="C140" s="69"/>
      <c r="D140" s="66"/>
      <c r="E140" s="66"/>
      <c r="F140" s="62"/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hidden="1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/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hidden="1" customHeight="1" outlineLevel="2" x14ac:dyDescent="0.15">
      <c r="A142" s="57"/>
      <c r="B142" s="67">
        <v>9</v>
      </c>
      <c r="C142" s="66" t="s">
        <v>123</v>
      </c>
      <c r="D142" s="66"/>
      <c r="E142" s="66"/>
      <c r="F142" s="62"/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hidden="1" customHeight="1" outlineLevel="2" x14ac:dyDescent="0.15">
      <c r="A143" s="57"/>
      <c r="B143" s="67"/>
      <c r="C143" s="69"/>
      <c r="D143" s="66"/>
      <c r="E143" s="66"/>
      <c r="F143" s="62"/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hidden="1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hidden="1" customHeight="1" outlineLevel="2" x14ac:dyDescent="0.15">
      <c r="A145" s="57"/>
      <c r="B145" s="67">
        <v>10</v>
      </c>
      <c r="C145" s="66" t="s">
        <v>124</v>
      </c>
      <c r="D145" s="66"/>
      <c r="E145" s="66"/>
      <c r="F145" s="62"/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hidden="1" customHeight="1" outlineLevel="2" x14ac:dyDescent="0.15">
      <c r="A146" s="57"/>
      <c r="B146" s="67"/>
      <c r="C146" s="69"/>
      <c r="D146" s="66"/>
      <c r="E146" s="66"/>
      <c r="F146" s="62"/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hidden="1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/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hidden="1" customHeight="1" outlineLevel="2" x14ac:dyDescent="0.15">
      <c r="A148" s="57"/>
      <c r="B148" s="67">
        <v>11</v>
      </c>
      <c r="C148" s="66" t="s">
        <v>125</v>
      </c>
      <c r="D148" s="66"/>
      <c r="E148" s="66"/>
      <c r="F148" s="62"/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hidden="1" customHeight="1" outlineLevel="2" x14ac:dyDescent="0.15">
      <c r="A149" s="57"/>
      <c r="B149" s="67"/>
      <c r="C149" s="69"/>
      <c r="D149" s="66"/>
      <c r="E149" s="66"/>
      <c r="F149" s="62"/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hidden="1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/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hidden="1" customHeight="1" outlineLevel="2" x14ac:dyDescent="0.15">
      <c r="A151" s="57"/>
      <c r="B151" s="67">
        <v>12</v>
      </c>
      <c r="C151" s="66" t="s">
        <v>126</v>
      </c>
      <c r="D151" s="66"/>
      <c r="E151" s="66"/>
      <c r="F151" s="62"/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hidden="1" customHeight="1" outlineLevel="2" x14ac:dyDescent="0.15">
      <c r="A152" s="57"/>
      <c r="B152" s="67"/>
      <c r="C152" s="69"/>
      <c r="D152" s="66"/>
      <c r="E152" s="66"/>
      <c r="F152" s="62"/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hidden="1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hidden="1" customHeight="1" outlineLevel="2" x14ac:dyDescent="0.15">
      <c r="A154" s="57"/>
      <c r="B154" s="67">
        <v>13</v>
      </c>
      <c r="C154" s="66" t="s">
        <v>127</v>
      </c>
      <c r="D154" s="66"/>
      <c r="E154" s="66"/>
      <c r="F154" s="62"/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hidden="1" customHeight="1" outlineLevel="2" x14ac:dyDescent="0.15">
      <c r="A155" s="57"/>
      <c r="B155" s="67"/>
      <c r="C155" s="69"/>
      <c r="D155" s="66"/>
      <c r="E155" s="66"/>
      <c r="F155" s="62"/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hidden="1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hidden="1" customHeight="1" outlineLevel="2" x14ac:dyDescent="0.15">
      <c r="A157" s="57"/>
      <c r="B157" s="67">
        <v>14</v>
      </c>
      <c r="C157" s="66" t="s">
        <v>128</v>
      </c>
      <c r="D157" s="66"/>
      <c r="E157" s="66"/>
      <c r="F157" s="62"/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hidden="1" customHeight="1" outlineLevel="2" x14ac:dyDescent="0.15">
      <c r="A158" s="57"/>
      <c r="B158" s="67"/>
      <c r="C158" s="69"/>
      <c r="D158" s="66"/>
      <c r="E158" s="66"/>
      <c r="F158" s="62"/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hidden="1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/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hidden="1" customHeight="1" outlineLevel="2" x14ac:dyDescent="0.15">
      <c r="A160" s="57"/>
      <c r="B160" s="67">
        <v>15</v>
      </c>
      <c r="C160" s="66" t="s">
        <v>129</v>
      </c>
      <c r="D160" s="66"/>
      <c r="E160" s="66"/>
      <c r="F160" s="62"/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hidden="1" customHeight="1" outlineLevel="2" x14ac:dyDescent="0.15">
      <c r="A161" s="57"/>
      <c r="B161" s="67"/>
      <c r="C161" s="69"/>
      <c r="D161" s="66"/>
      <c r="E161" s="66"/>
      <c r="F161" s="62"/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hidden="1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/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hidden="1" customHeight="1" outlineLevel="2" x14ac:dyDescent="0.15">
      <c r="A163" s="57"/>
      <c r="B163" s="67">
        <v>16</v>
      </c>
      <c r="C163" s="66" t="s">
        <v>130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hidden="1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hidden="1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hidden="1" customHeight="1" outlineLevel="2" x14ac:dyDescent="0.15">
      <c r="A166" s="57"/>
      <c r="B166" s="67">
        <v>17</v>
      </c>
      <c r="C166" s="66" t="s">
        <v>31</v>
      </c>
      <c r="D166" s="66"/>
      <c r="E166" s="66"/>
      <c r="F166" s="62"/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hidden="1" customHeight="1" outlineLevel="2" x14ac:dyDescent="0.15">
      <c r="A167" s="57"/>
      <c r="B167" s="67"/>
      <c r="C167" s="69"/>
      <c r="D167" s="66"/>
      <c r="E167" s="66"/>
      <c r="F167" s="62"/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hidden="1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hidden="1" customHeight="1" outlineLevel="2" x14ac:dyDescent="0.15">
      <c r="A169" s="57"/>
      <c r="B169" s="67">
        <v>18</v>
      </c>
      <c r="C169" s="66" t="s">
        <v>32</v>
      </c>
      <c r="D169" s="66"/>
      <c r="E169" s="66"/>
      <c r="F169" s="62"/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hidden="1" customHeight="1" outlineLevel="2" x14ac:dyDescent="0.15">
      <c r="A170" s="57"/>
      <c r="B170" s="67"/>
      <c r="C170" s="69"/>
      <c r="D170" s="66"/>
      <c r="E170" s="66"/>
      <c r="F170" s="62"/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hidden="1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/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hidden="1" customHeight="1" outlineLevel="2" x14ac:dyDescent="0.15">
      <c r="A172" s="57"/>
      <c r="B172" s="67">
        <v>19</v>
      </c>
      <c r="C172" s="66" t="s">
        <v>33</v>
      </c>
      <c r="D172" s="66"/>
      <c r="E172" s="66"/>
      <c r="F172" s="62"/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hidden="1" customHeight="1" outlineLevel="2" x14ac:dyDescent="0.15">
      <c r="A173" s="57"/>
      <c r="B173" s="67"/>
      <c r="C173" s="69"/>
      <c r="D173" s="66"/>
      <c r="E173" s="66"/>
      <c r="F173" s="62"/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hidden="1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hidden="1" customHeight="1" outlineLevel="2" x14ac:dyDescent="0.15">
      <c r="A175" s="57"/>
      <c r="B175" s="67">
        <v>20</v>
      </c>
      <c r="C175" s="66" t="s">
        <v>79</v>
      </c>
      <c r="D175" s="66"/>
      <c r="E175" s="66"/>
      <c r="F175" s="62"/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hidden="1" customHeight="1" outlineLevel="2" x14ac:dyDescent="0.15">
      <c r="A176" s="57"/>
      <c r="B176" s="67"/>
      <c r="C176" s="69"/>
      <c r="D176" s="66"/>
      <c r="E176" s="66"/>
      <c r="F176" s="62"/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hidden="1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hidden="1" customHeight="1" outlineLevel="1" x14ac:dyDescent="0.15">
      <c r="A178" s="57"/>
      <c r="B178" s="67"/>
      <c r="C178" s="118" t="s">
        <v>34</v>
      </c>
      <c r="D178" s="119"/>
      <c r="E178" s="119"/>
      <c r="F178" s="119"/>
      <c r="G178" s="120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hidden="1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hidden="1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hidden="1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hidden="1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hidden="1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hidden="1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hidden="1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hidden="1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hidden="1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collapsed="1" x14ac:dyDescent="0.15">
      <c r="A188" s="113" t="s">
        <v>83</v>
      </c>
      <c r="B188" s="113"/>
      <c r="C188" s="113"/>
      <c r="D188" s="113"/>
      <c r="E188" s="113"/>
      <c r="F188" s="114"/>
      <c r="G188" s="81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hidden="1" customHeight="1" outlineLevel="1" x14ac:dyDescent="0.15">
      <c r="A189" s="57"/>
      <c r="B189" s="67"/>
      <c r="C189" s="121" t="s">
        <v>50</v>
      </c>
      <c r="D189" s="122"/>
      <c r="E189" s="122"/>
      <c r="F189" s="122"/>
      <c r="G189" s="123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hidden="1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>
        <v>1</v>
      </c>
      <c r="Q190" s="66">
        <v>1</v>
      </c>
      <c r="R190" s="66">
        <v>1</v>
      </c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hidden="1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hidden="1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hidden="1" customHeight="1" outlineLevel="2" x14ac:dyDescent="0.15">
      <c r="A193" s="57"/>
      <c r="B193" s="67">
        <v>2</v>
      </c>
      <c r="C193" s="66" t="s">
        <v>87</v>
      </c>
      <c r="D193" s="66"/>
      <c r="E193" s="66" t="s">
        <v>137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hidden="1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hidden="1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hidden="1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hidden="1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hidden="1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hidden="1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hidden="1" customHeight="1" outlineLevel="2" x14ac:dyDescent="0.15">
      <c r="A200" s="57"/>
      <c r="B200" s="67">
        <v>1</v>
      </c>
      <c r="C200" s="66" t="s">
        <v>86</v>
      </c>
      <c r="D200" s="66" t="s">
        <v>103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1</v>
      </c>
      <c r="P200" s="66">
        <v>1</v>
      </c>
      <c r="Q200" s="66">
        <v>3</v>
      </c>
      <c r="R200" s="66">
        <v>3</v>
      </c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hidden="1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hidden="1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hidden="1" customHeight="1" outlineLevel="2" x14ac:dyDescent="0.15">
      <c r="A203" s="57"/>
      <c r="B203" s="67">
        <v>2</v>
      </c>
      <c r="C203" s="66" t="s">
        <v>86</v>
      </c>
      <c r="D203" s="66" t="s">
        <v>136</v>
      </c>
      <c r="E203" s="66"/>
      <c r="F203" s="62" t="s">
        <v>57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 t="s">
        <v>44</v>
      </c>
    </row>
    <row r="204" spans="1:60" ht="17.25" hidden="1" customHeight="1" outlineLevel="2" x14ac:dyDescent="0.15">
      <c r="A204" s="57"/>
      <c r="B204" s="67"/>
      <c r="C204" s="69"/>
      <c r="D204" s="66" t="s">
        <v>138</v>
      </c>
      <c r="E204" s="66"/>
      <c r="F204" s="62" t="s">
        <v>57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 t="s">
        <v>44</v>
      </c>
    </row>
    <row r="205" spans="1:60" ht="17.25" hidden="1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/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 t="s">
        <v>44</v>
      </c>
    </row>
    <row r="206" spans="1:60" ht="17.25" hidden="1" customHeight="1" outlineLevel="2" x14ac:dyDescent="0.15">
      <c r="A206" s="57"/>
      <c r="B206" s="67">
        <v>3</v>
      </c>
      <c r="C206" s="66" t="s">
        <v>86</v>
      </c>
      <c r="D206" s="66" t="s">
        <v>104</v>
      </c>
      <c r="E206" s="66"/>
      <c r="F206" s="62" t="s">
        <v>58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>
        <v>1</v>
      </c>
      <c r="Q206" s="66">
        <v>1</v>
      </c>
      <c r="R206" s="66">
        <v>1</v>
      </c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hidden="1" customHeight="1" outlineLevel="2" x14ac:dyDescent="0.15">
      <c r="A207" s="57"/>
      <c r="B207" s="67"/>
      <c r="C207" s="69"/>
      <c r="D207" s="66"/>
      <c r="E207" s="66"/>
      <c r="F207" s="62" t="s">
        <v>58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hidden="1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hidden="1" customHeight="1" outlineLevel="1" x14ac:dyDescent="0.15">
      <c r="A209" s="57"/>
      <c r="B209" s="67"/>
      <c r="C209" s="121" t="s">
        <v>11</v>
      </c>
      <c r="D209" s="122"/>
      <c r="E209" s="122"/>
      <c r="F209" s="122"/>
      <c r="G209" s="123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hidden="1" customHeight="1" outlineLevel="2" x14ac:dyDescent="0.15">
      <c r="A210" s="57"/>
      <c r="B210" s="67">
        <v>1</v>
      </c>
      <c r="C210" s="66" t="s">
        <v>38</v>
      </c>
      <c r="D210" s="66"/>
      <c r="E210" s="66"/>
      <c r="F210" s="62"/>
      <c r="G210" s="73" t="s">
        <v>62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hidden="1" customHeight="1" outlineLevel="2" x14ac:dyDescent="0.15">
      <c r="A211" s="57"/>
      <c r="B211" s="67"/>
      <c r="C211" s="69"/>
      <c r="D211" s="66"/>
      <c r="E211" s="66"/>
      <c r="F211" s="62"/>
      <c r="G211" s="73" t="s">
        <v>16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hidden="1" customHeight="1" outlineLevel="2" x14ac:dyDescent="0.15">
      <c r="A212" s="57"/>
      <c r="B212" s="67"/>
      <c r="C212" s="69"/>
      <c r="D212" s="66" t="s">
        <v>81</v>
      </c>
      <c r="E212" s="66" t="str">
        <f>IF(MAX($H212:$BF212)=0,"",MAX($H212:$BF212)&amp;" %")</f>
        <v/>
      </c>
      <c r="F212" s="62"/>
      <c r="G212" s="73" t="s">
        <v>17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hidden="1" customHeight="1" outlineLevel="2" x14ac:dyDescent="0.15">
      <c r="A213" s="57"/>
      <c r="B213" s="67">
        <v>2</v>
      </c>
      <c r="C213" s="66" t="s">
        <v>39</v>
      </c>
      <c r="D213" s="66"/>
      <c r="E213" s="66"/>
      <c r="F213" s="62"/>
      <c r="G213" s="73" t="s">
        <v>62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hidden="1" customHeight="1" outlineLevel="2" x14ac:dyDescent="0.15">
      <c r="A214" s="57"/>
      <c r="B214" s="67"/>
      <c r="C214" s="69"/>
      <c r="D214" s="66"/>
      <c r="E214" s="66"/>
      <c r="F214" s="62"/>
      <c r="G214" s="73" t="s">
        <v>16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hidden="1" customHeight="1" outlineLevel="2" x14ac:dyDescent="0.15">
      <c r="A215" s="57"/>
      <c r="B215" s="67"/>
      <c r="C215" s="69"/>
      <c r="D215" s="66" t="s">
        <v>81</v>
      </c>
      <c r="E215" s="66" t="str">
        <f>IF(MAX($H215:$BF215)=0,"",MAX($H215:$BF215)&amp;" %")</f>
        <v/>
      </c>
      <c r="F215" s="62"/>
      <c r="G215" s="73" t="s">
        <v>17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hidden="1" customHeight="1" outlineLevel="2" x14ac:dyDescent="0.15">
      <c r="A216" s="57"/>
      <c r="B216" s="67">
        <v>3</v>
      </c>
      <c r="C216" s="66" t="s">
        <v>14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hidden="1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hidden="1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hidden="1" customHeight="1" outlineLevel="2" x14ac:dyDescent="0.15">
      <c r="A219" s="57"/>
      <c r="B219" s="67">
        <v>4</v>
      </c>
      <c r="C219" s="66" t="s">
        <v>15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hidden="1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hidden="1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hidden="1" customHeight="1" outlineLevel="2" x14ac:dyDescent="0.15">
      <c r="A222" s="57"/>
      <c r="B222" s="67">
        <v>5</v>
      </c>
      <c r="C222" s="66" t="s">
        <v>19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hidden="1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hidden="1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hidden="1" customHeight="1" outlineLevel="2" x14ac:dyDescent="0.15">
      <c r="A225" s="57"/>
      <c r="B225" s="67">
        <v>6</v>
      </c>
      <c r="C225" s="66" t="s">
        <v>20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hidden="1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hidden="1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hidden="1" customHeight="1" outlineLevel="2" x14ac:dyDescent="0.15">
      <c r="A228" s="57"/>
      <c r="B228" s="67">
        <v>7</v>
      </c>
      <c r="C228" s="66" t="s">
        <v>21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hidden="1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hidden="1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hidden="1" customHeight="1" outlineLevel="2" x14ac:dyDescent="0.15">
      <c r="A231" s="57"/>
      <c r="B231" s="67">
        <v>8</v>
      </c>
      <c r="C231" s="66" t="s">
        <v>22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hidden="1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hidden="1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hidden="1" customHeight="1" outlineLevel="2" x14ac:dyDescent="0.15">
      <c r="A234" s="57"/>
      <c r="B234" s="67">
        <v>9</v>
      </c>
      <c r="C234" s="66" t="s">
        <v>23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hidden="1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hidden="1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hidden="1" customHeight="1" outlineLevel="2" x14ac:dyDescent="0.15">
      <c r="A237" s="57"/>
      <c r="B237" s="67">
        <v>10</v>
      </c>
      <c r="C237" s="66" t="s">
        <v>25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hidden="1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hidden="1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hidden="1" customHeight="1" outlineLevel="2" x14ac:dyDescent="0.15">
      <c r="A240" s="57"/>
      <c r="B240" s="67">
        <v>11</v>
      </c>
      <c r="C240" s="66" t="s">
        <v>24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hidden="1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hidden="1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hidden="1" customHeight="1" outlineLevel="2" x14ac:dyDescent="0.15">
      <c r="A243" s="57"/>
      <c r="B243" s="67">
        <v>12</v>
      </c>
      <c r="C243" s="66" t="s">
        <v>26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hidden="1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hidden="1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hidden="1" customHeight="1" outlineLevel="2" x14ac:dyDescent="0.15">
      <c r="A246" s="57"/>
      <c r="B246" s="67">
        <v>13</v>
      </c>
      <c r="C246" s="66" t="s">
        <v>27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hidden="1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hidden="1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hidden="1" customHeight="1" outlineLevel="2" x14ac:dyDescent="0.15">
      <c r="A249" s="57"/>
      <c r="B249" s="67">
        <v>14</v>
      </c>
      <c r="C249" s="66" t="s">
        <v>28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hidden="1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hidden="1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hidden="1" customHeight="1" outlineLevel="2" x14ac:dyDescent="0.15">
      <c r="A252" s="57"/>
      <c r="B252" s="67">
        <v>15</v>
      </c>
      <c r="C252" s="66" t="s">
        <v>29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hidden="1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hidden="1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hidden="1" customHeight="1" outlineLevel="2" x14ac:dyDescent="0.15">
      <c r="A255" s="57"/>
      <c r="B255" s="67">
        <v>16</v>
      </c>
      <c r="C255" s="66" t="s">
        <v>30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hidden="1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hidden="1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hidden="1" customHeight="1" outlineLevel="2" x14ac:dyDescent="0.15">
      <c r="A258" s="57"/>
      <c r="B258" s="67">
        <v>17</v>
      </c>
      <c r="C258" s="66" t="s">
        <v>31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hidden="1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hidden="1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hidden="1" customHeight="1" outlineLevel="2" x14ac:dyDescent="0.15">
      <c r="A261" s="57"/>
      <c r="B261" s="67">
        <v>18</v>
      </c>
      <c r="C261" s="66" t="s">
        <v>32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hidden="1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hidden="1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hidden="1" customHeight="1" outlineLevel="2" x14ac:dyDescent="0.15">
      <c r="A264" s="57"/>
      <c r="B264" s="67">
        <v>19</v>
      </c>
      <c r="C264" s="66" t="s">
        <v>33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hidden="1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hidden="1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hidden="1" customHeight="1" outlineLevel="2" x14ac:dyDescent="0.15">
      <c r="A267" s="57"/>
      <c r="B267" s="67">
        <v>20</v>
      </c>
      <c r="C267" s="66" t="s">
        <v>79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hidden="1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hidden="1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hidden="1" customHeight="1" outlineLevel="1" x14ac:dyDescent="0.15">
      <c r="A270" s="57"/>
      <c r="B270" s="67"/>
      <c r="C270" s="66" t="s">
        <v>34</v>
      </c>
      <c r="D270" s="66"/>
      <c r="E270" s="66"/>
      <c r="F270" s="62"/>
      <c r="G270" s="73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hidden="1" customHeight="1" outlineLevel="1" x14ac:dyDescent="0.15">
      <c r="A271" s="57"/>
      <c r="B271" s="67">
        <v>1</v>
      </c>
      <c r="C271" s="70" t="s">
        <v>35</v>
      </c>
      <c r="D271" s="66"/>
      <c r="E271" s="66"/>
      <c r="F271" s="62"/>
      <c r="G271" s="73" t="s">
        <v>62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hidden="1" customHeight="1" outlineLevel="1" x14ac:dyDescent="0.15">
      <c r="A272" s="57"/>
      <c r="B272" s="67"/>
      <c r="C272" s="69"/>
      <c r="D272" s="66"/>
      <c r="E272" s="66"/>
      <c r="F272" s="62"/>
      <c r="G272" s="73" t="s">
        <v>16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hidden="1" customHeight="1" outlineLevel="1" x14ac:dyDescent="0.15">
      <c r="A273" s="57"/>
      <c r="B273" s="67"/>
      <c r="C273" s="69"/>
      <c r="D273" s="66" t="s">
        <v>81</v>
      </c>
      <c r="E273" s="66" t="str">
        <f>IF(MAX($H273:$BF273)=0,"",MAX($H273:$BF273)&amp;" %")</f>
        <v/>
      </c>
      <c r="F273" s="62"/>
      <c r="G273" s="73" t="s">
        <v>17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hidden="1" customHeight="1" outlineLevel="1" x14ac:dyDescent="0.15">
      <c r="A274" s="57"/>
      <c r="B274" s="67">
        <v>2</v>
      </c>
      <c r="C274" s="70" t="s">
        <v>35</v>
      </c>
      <c r="D274" s="66"/>
      <c r="E274" s="66"/>
      <c r="F274" s="62"/>
      <c r="G274" s="73" t="s">
        <v>62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hidden="1" customHeight="1" outlineLevel="1" x14ac:dyDescent="0.15">
      <c r="A275" s="57"/>
      <c r="B275" s="67"/>
      <c r="C275" s="69"/>
      <c r="D275" s="66"/>
      <c r="E275" s="66"/>
      <c r="F275" s="62"/>
      <c r="G275" s="73" t="s">
        <v>16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hidden="1" customHeight="1" outlineLevel="1" x14ac:dyDescent="0.15">
      <c r="A276" s="57"/>
      <c r="B276" s="67"/>
      <c r="C276" s="69"/>
      <c r="D276" s="66" t="s">
        <v>81</v>
      </c>
      <c r="E276" s="66" t="str">
        <f>IF(MAX($H276:$BF276)=0,"",MAX($H276:$BF276)&amp;" %")</f>
        <v/>
      </c>
      <c r="F276" s="62"/>
      <c r="G276" s="73" t="s">
        <v>17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hidden="1" customHeight="1" outlineLevel="1" x14ac:dyDescent="0.15">
      <c r="A277" s="57"/>
      <c r="B277" s="67">
        <v>3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hidden="1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hidden="1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customHeight="1" collapsed="1" x14ac:dyDescent="0.15">
      <c r="A280" s="57"/>
      <c r="B280" s="105" t="s">
        <v>73</v>
      </c>
      <c r="C280" s="106"/>
      <c r="D280" s="106"/>
      <c r="E280" s="106"/>
      <c r="F280" s="106"/>
      <c r="G280" s="107"/>
      <c r="H280" s="66">
        <f>SUM(H281:H285)</f>
        <v>5</v>
      </c>
      <c r="I280" s="66">
        <f t="shared" ref="I280:BF280" si="2">SUM(I281:I285)</f>
        <v>5</v>
      </c>
      <c r="J280" s="66">
        <f t="shared" si="2"/>
        <v>0</v>
      </c>
      <c r="K280" s="66">
        <f t="shared" si="2"/>
        <v>28</v>
      </c>
      <c r="L280" s="66">
        <f t="shared" si="2"/>
        <v>32</v>
      </c>
      <c r="M280" s="66">
        <f t="shared" si="2"/>
        <v>0</v>
      </c>
      <c r="N280" s="66">
        <f t="shared" si="2"/>
        <v>0</v>
      </c>
      <c r="O280" s="66">
        <f t="shared" si="2"/>
        <v>25</v>
      </c>
      <c r="P280" s="66">
        <f t="shared" si="2"/>
        <v>7</v>
      </c>
      <c r="Q280" s="66">
        <f t="shared" si="2"/>
        <v>9</v>
      </c>
      <c r="R280" s="66">
        <f t="shared" si="2"/>
        <v>9</v>
      </c>
      <c r="S280" s="66">
        <f t="shared" si="2"/>
        <v>0</v>
      </c>
      <c r="T280" s="66">
        <f t="shared" si="2"/>
        <v>0</v>
      </c>
      <c r="U280" s="66">
        <f t="shared" si="2"/>
        <v>0</v>
      </c>
      <c r="V280" s="66">
        <f t="shared" si="2"/>
        <v>5</v>
      </c>
      <c r="W280" s="66">
        <f t="shared" si="2"/>
        <v>0</v>
      </c>
      <c r="X280" s="66">
        <f t="shared" si="2"/>
        <v>0</v>
      </c>
      <c r="Y280" s="66">
        <f t="shared" si="2"/>
        <v>0</v>
      </c>
      <c r="Z280" s="66">
        <f t="shared" si="2"/>
        <v>0</v>
      </c>
      <c r="AA280" s="66">
        <f t="shared" si="2"/>
        <v>0</v>
      </c>
      <c r="AB280" s="66">
        <f t="shared" si="2"/>
        <v>0</v>
      </c>
      <c r="AC280" s="66">
        <f t="shared" si="2"/>
        <v>0</v>
      </c>
      <c r="AD280" s="66">
        <f t="shared" si="2"/>
        <v>0</v>
      </c>
      <c r="AE280" s="66">
        <f t="shared" si="2"/>
        <v>0</v>
      </c>
      <c r="AF280" s="66">
        <f t="shared" si="2"/>
        <v>0</v>
      </c>
      <c r="AG280" s="66">
        <f t="shared" si="2"/>
        <v>0</v>
      </c>
      <c r="AH280" s="66">
        <f t="shared" si="2"/>
        <v>0</v>
      </c>
      <c r="AI280" s="66">
        <f t="shared" si="2"/>
        <v>0</v>
      </c>
      <c r="AJ280" s="66">
        <f t="shared" si="2"/>
        <v>0</v>
      </c>
      <c r="AK280" s="66">
        <f t="shared" si="2"/>
        <v>0</v>
      </c>
      <c r="AL280" s="66">
        <f t="shared" si="2"/>
        <v>0</v>
      </c>
      <c r="AM280" s="66">
        <f t="shared" si="2"/>
        <v>0</v>
      </c>
      <c r="AN280" s="66">
        <f t="shared" si="2"/>
        <v>0</v>
      </c>
      <c r="AO280" s="66">
        <f t="shared" si="2"/>
        <v>0</v>
      </c>
      <c r="AP280" s="66">
        <f t="shared" si="2"/>
        <v>0</v>
      </c>
      <c r="AQ280" s="66">
        <f t="shared" si="2"/>
        <v>0</v>
      </c>
      <c r="AR280" s="66">
        <f t="shared" si="2"/>
        <v>0</v>
      </c>
      <c r="AS280" s="66">
        <f t="shared" si="2"/>
        <v>0</v>
      </c>
      <c r="AT280" s="66">
        <f t="shared" si="2"/>
        <v>0</v>
      </c>
      <c r="AU280" s="66">
        <f t="shared" si="2"/>
        <v>0</v>
      </c>
      <c r="AV280" s="66">
        <f t="shared" si="2"/>
        <v>0</v>
      </c>
      <c r="AW280" s="66">
        <f t="shared" si="2"/>
        <v>0</v>
      </c>
      <c r="AX280" s="66">
        <f t="shared" si="2"/>
        <v>0</v>
      </c>
      <c r="AY280" s="66">
        <f t="shared" si="2"/>
        <v>0</v>
      </c>
      <c r="AZ280" s="66">
        <f t="shared" si="2"/>
        <v>0</v>
      </c>
      <c r="BA280" s="66">
        <f t="shared" si="2"/>
        <v>0</v>
      </c>
      <c r="BB280" s="66">
        <f t="shared" si="2"/>
        <v>0</v>
      </c>
      <c r="BC280" s="66">
        <f t="shared" si="2"/>
        <v>0</v>
      </c>
      <c r="BD280" s="66">
        <f t="shared" si="2"/>
        <v>0</v>
      </c>
      <c r="BE280" s="66">
        <f t="shared" si="2"/>
        <v>0</v>
      </c>
      <c r="BF280" s="66">
        <f t="shared" si="2"/>
        <v>0</v>
      </c>
      <c r="BG280" s="68"/>
      <c r="BH280" s="57" t="s">
        <v>44</v>
      </c>
    </row>
    <row r="281" spans="1:60" ht="17.25" customHeight="1" x14ac:dyDescent="0.15">
      <c r="A281" s="57"/>
      <c r="B281" s="77"/>
      <c r="C281" s="77"/>
      <c r="D281" s="77"/>
      <c r="E281" s="77"/>
      <c r="F281" s="78"/>
      <c r="G281" s="62" t="s">
        <v>74</v>
      </c>
      <c r="H281" s="66">
        <f t="shared" ref="H281:AM281" si="3">SUMIFS(H12:H279,$G12:$G279,"予定時間",$F12:$F279,"今井")+H286</f>
        <v>1</v>
      </c>
      <c r="I281" s="66">
        <f t="shared" si="3"/>
        <v>1</v>
      </c>
      <c r="J281" s="66">
        <f t="shared" si="3"/>
        <v>0</v>
      </c>
      <c r="K281" s="66">
        <f t="shared" si="3"/>
        <v>6</v>
      </c>
      <c r="L281" s="66">
        <f t="shared" si="3"/>
        <v>8</v>
      </c>
      <c r="M281" s="66">
        <f t="shared" si="3"/>
        <v>0</v>
      </c>
      <c r="N281" s="66">
        <f t="shared" si="3"/>
        <v>0</v>
      </c>
      <c r="O281" s="66">
        <f t="shared" si="3"/>
        <v>3</v>
      </c>
      <c r="P281" s="66">
        <f t="shared" si="3"/>
        <v>1</v>
      </c>
      <c r="Q281" s="66">
        <f t="shared" si="3"/>
        <v>1</v>
      </c>
      <c r="R281" s="66">
        <f t="shared" si="3"/>
        <v>1</v>
      </c>
      <c r="S281" s="66">
        <f t="shared" si="3"/>
        <v>0</v>
      </c>
      <c r="T281" s="66">
        <f t="shared" si="3"/>
        <v>0</v>
      </c>
      <c r="U281" s="66">
        <f t="shared" si="3"/>
        <v>0</v>
      </c>
      <c r="V281" s="66">
        <f t="shared" si="3"/>
        <v>1</v>
      </c>
      <c r="W281" s="66">
        <f t="shared" si="3"/>
        <v>0</v>
      </c>
      <c r="X281" s="66">
        <f t="shared" si="3"/>
        <v>0</v>
      </c>
      <c r="Y281" s="66">
        <f t="shared" si="3"/>
        <v>0</v>
      </c>
      <c r="Z281" s="66">
        <f t="shared" si="3"/>
        <v>0</v>
      </c>
      <c r="AA281" s="66">
        <f t="shared" si="3"/>
        <v>0</v>
      </c>
      <c r="AB281" s="66">
        <f t="shared" si="3"/>
        <v>0</v>
      </c>
      <c r="AC281" s="66">
        <f t="shared" si="3"/>
        <v>0</v>
      </c>
      <c r="AD281" s="66">
        <f t="shared" si="3"/>
        <v>0</v>
      </c>
      <c r="AE281" s="66">
        <f t="shared" si="3"/>
        <v>0</v>
      </c>
      <c r="AF281" s="66">
        <f t="shared" si="3"/>
        <v>0</v>
      </c>
      <c r="AG281" s="66">
        <f t="shared" si="3"/>
        <v>0</v>
      </c>
      <c r="AH281" s="66">
        <f t="shared" si="3"/>
        <v>0</v>
      </c>
      <c r="AI281" s="66">
        <f t="shared" si="3"/>
        <v>0</v>
      </c>
      <c r="AJ281" s="66">
        <f t="shared" si="3"/>
        <v>0</v>
      </c>
      <c r="AK281" s="66">
        <f t="shared" si="3"/>
        <v>0</v>
      </c>
      <c r="AL281" s="66">
        <f t="shared" si="3"/>
        <v>0</v>
      </c>
      <c r="AM281" s="66">
        <f t="shared" si="3"/>
        <v>0</v>
      </c>
      <c r="AN281" s="66">
        <f t="shared" ref="AN281:BF281" si="4">SUMIFS(AN12:AN279,$G12:$G279,"予定時間",$F12:$F279,"今井")+AN286</f>
        <v>0</v>
      </c>
      <c r="AO281" s="66">
        <f t="shared" si="4"/>
        <v>0</v>
      </c>
      <c r="AP281" s="66">
        <f t="shared" si="4"/>
        <v>0</v>
      </c>
      <c r="AQ281" s="66">
        <f t="shared" si="4"/>
        <v>0</v>
      </c>
      <c r="AR281" s="66">
        <f t="shared" si="4"/>
        <v>0</v>
      </c>
      <c r="AS281" s="66">
        <f t="shared" si="4"/>
        <v>0</v>
      </c>
      <c r="AT281" s="66">
        <f t="shared" si="4"/>
        <v>0</v>
      </c>
      <c r="AU281" s="66">
        <f t="shared" si="4"/>
        <v>0</v>
      </c>
      <c r="AV281" s="66">
        <f t="shared" si="4"/>
        <v>0</v>
      </c>
      <c r="AW281" s="66">
        <f t="shared" si="4"/>
        <v>0</v>
      </c>
      <c r="AX281" s="66">
        <f t="shared" si="4"/>
        <v>0</v>
      </c>
      <c r="AY281" s="66">
        <f t="shared" si="4"/>
        <v>0</v>
      </c>
      <c r="AZ281" s="66">
        <f t="shared" si="4"/>
        <v>0</v>
      </c>
      <c r="BA281" s="66">
        <f t="shared" si="4"/>
        <v>0</v>
      </c>
      <c r="BB281" s="66">
        <f t="shared" si="4"/>
        <v>0</v>
      </c>
      <c r="BC281" s="66">
        <f t="shared" si="4"/>
        <v>0</v>
      </c>
      <c r="BD281" s="66">
        <f t="shared" si="4"/>
        <v>0</v>
      </c>
      <c r="BE281" s="66">
        <f t="shared" si="4"/>
        <v>0</v>
      </c>
      <c r="BF281" s="66">
        <f t="shared" si="4"/>
        <v>0</v>
      </c>
      <c r="BG281" s="68"/>
      <c r="BH281" s="57" t="s">
        <v>44</v>
      </c>
    </row>
    <row r="282" spans="1:60" ht="17.25" customHeight="1" x14ac:dyDescent="0.15">
      <c r="A282" s="57"/>
      <c r="B282" s="77"/>
      <c r="C282" s="77"/>
      <c r="D282" s="77"/>
      <c r="E282" s="77"/>
      <c r="F282" s="78"/>
      <c r="G282" s="62" t="s">
        <v>75</v>
      </c>
      <c r="H282" s="66">
        <f t="shared" ref="H282:AM282" si="5">SUMIFS(H12:H279,$G12:$G279,"予定時間",$F12:$F279,"浦島")+H286</f>
        <v>1</v>
      </c>
      <c r="I282" s="66">
        <f t="shared" si="5"/>
        <v>1</v>
      </c>
      <c r="J282" s="66">
        <f t="shared" si="5"/>
        <v>0</v>
      </c>
      <c r="K282" s="66">
        <f t="shared" si="5"/>
        <v>6</v>
      </c>
      <c r="L282" s="66">
        <f t="shared" si="5"/>
        <v>6</v>
      </c>
      <c r="M282" s="66">
        <f t="shared" si="5"/>
        <v>0</v>
      </c>
      <c r="N282" s="66">
        <f t="shared" si="5"/>
        <v>0</v>
      </c>
      <c r="O282" s="66">
        <f t="shared" si="5"/>
        <v>5</v>
      </c>
      <c r="P282" s="66">
        <f t="shared" si="5"/>
        <v>1</v>
      </c>
      <c r="Q282" s="66">
        <f t="shared" si="5"/>
        <v>1</v>
      </c>
      <c r="R282" s="66">
        <f t="shared" si="5"/>
        <v>1</v>
      </c>
      <c r="S282" s="66">
        <f t="shared" si="5"/>
        <v>0</v>
      </c>
      <c r="T282" s="66">
        <f t="shared" si="5"/>
        <v>0</v>
      </c>
      <c r="U282" s="66">
        <f t="shared" si="5"/>
        <v>0</v>
      </c>
      <c r="V282" s="66">
        <f t="shared" si="5"/>
        <v>1</v>
      </c>
      <c r="W282" s="66">
        <f t="shared" si="5"/>
        <v>0</v>
      </c>
      <c r="X282" s="66">
        <f t="shared" si="5"/>
        <v>0</v>
      </c>
      <c r="Y282" s="66">
        <f t="shared" si="5"/>
        <v>0</v>
      </c>
      <c r="Z282" s="66">
        <f t="shared" si="5"/>
        <v>0</v>
      </c>
      <c r="AA282" s="66">
        <f t="shared" si="5"/>
        <v>0</v>
      </c>
      <c r="AB282" s="66">
        <f t="shared" si="5"/>
        <v>0</v>
      </c>
      <c r="AC282" s="66">
        <f t="shared" si="5"/>
        <v>0</v>
      </c>
      <c r="AD282" s="66">
        <f t="shared" si="5"/>
        <v>0</v>
      </c>
      <c r="AE282" s="66">
        <f t="shared" si="5"/>
        <v>0</v>
      </c>
      <c r="AF282" s="66">
        <f t="shared" si="5"/>
        <v>0</v>
      </c>
      <c r="AG282" s="66">
        <f t="shared" si="5"/>
        <v>0</v>
      </c>
      <c r="AH282" s="66">
        <f t="shared" si="5"/>
        <v>0</v>
      </c>
      <c r="AI282" s="66">
        <f t="shared" si="5"/>
        <v>0</v>
      </c>
      <c r="AJ282" s="66">
        <f t="shared" si="5"/>
        <v>0</v>
      </c>
      <c r="AK282" s="66">
        <f t="shared" si="5"/>
        <v>0</v>
      </c>
      <c r="AL282" s="66">
        <f t="shared" si="5"/>
        <v>0</v>
      </c>
      <c r="AM282" s="66">
        <f t="shared" si="5"/>
        <v>0</v>
      </c>
      <c r="AN282" s="66">
        <f t="shared" ref="AN282:BF282" si="6">SUMIFS(AN12:AN279,$G12:$G279,"予定時間",$F12:$F279,"浦島")+AN286</f>
        <v>0</v>
      </c>
      <c r="AO282" s="66">
        <f t="shared" si="6"/>
        <v>0</v>
      </c>
      <c r="AP282" s="66">
        <f t="shared" si="6"/>
        <v>0</v>
      </c>
      <c r="AQ282" s="66">
        <f t="shared" si="6"/>
        <v>0</v>
      </c>
      <c r="AR282" s="66">
        <f t="shared" si="6"/>
        <v>0</v>
      </c>
      <c r="AS282" s="66">
        <f t="shared" si="6"/>
        <v>0</v>
      </c>
      <c r="AT282" s="66">
        <f t="shared" si="6"/>
        <v>0</v>
      </c>
      <c r="AU282" s="66">
        <f t="shared" si="6"/>
        <v>0</v>
      </c>
      <c r="AV282" s="66">
        <f t="shared" si="6"/>
        <v>0</v>
      </c>
      <c r="AW282" s="66">
        <f t="shared" si="6"/>
        <v>0</v>
      </c>
      <c r="AX282" s="66">
        <f t="shared" si="6"/>
        <v>0</v>
      </c>
      <c r="AY282" s="66">
        <f t="shared" si="6"/>
        <v>0</v>
      </c>
      <c r="AZ282" s="66">
        <f t="shared" si="6"/>
        <v>0</v>
      </c>
      <c r="BA282" s="66">
        <f t="shared" si="6"/>
        <v>0</v>
      </c>
      <c r="BB282" s="66">
        <f t="shared" si="6"/>
        <v>0</v>
      </c>
      <c r="BC282" s="66">
        <f t="shared" si="6"/>
        <v>0</v>
      </c>
      <c r="BD282" s="66">
        <f t="shared" si="6"/>
        <v>0</v>
      </c>
      <c r="BE282" s="66">
        <f t="shared" si="6"/>
        <v>0</v>
      </c>
      <c r="BF282" s="66">
        <f t="shared" si="6"/>
        <v>0</v>
      </c>
      <c r="BG282" s="68"/>
      <c r="BH282" s="57" t="s">
        <v>44</v>
      </c>
    </row>
    <row r="283" spans="1:60" ht="17.25" customHeight="1" x14ac:dyDescent="0.15">
      <c r="A283" s="57"/>
      <c r="B283" s="77"/>
      <c r="C283" s="77"/>
      <c r="D283" s="77"/>
      <c r="E283" s="77"/>
      <c r="F283" s="78"/>
      <c r="G283" s="62" t="s">
        <v>76</v>
      </c>
      <c r="H283" s="66">
        <f t="shared" ref="H283:AM283" si="7">SUMIFS(H12:H279,$G12:$G279,"予定時間",$F12:$F279,"河野")+H286</f>
        <v>1</v>
      </c>
      <c r="I283" s="66">
        <f t="shared" si="7"/>
        <v>1</v>
      </c>
      <c r="J283" s="66">
        <f t="shared" si="7"/>
        <v>0</v>
      </c>
      <c r="K283" s="66">
        <f t="shared" si="7"/>
        <v>5</v>
      </c>
      <c r="L283" s="66">
        <f t="shared" si="7"/>
        <v>6</v>
      </c>
      <c r="M283" s="66">
        <f t="shared" si="7"/>
        <v>0</v>
      </c>
      <c r="N283" s="66">
        <f t="shared" si="7"/>
        <v>0</v>
      </c>
      <c r="O283" s="66">
        <f t="shared" si="7"/>
        <v>6</v>
      </c>
      <c r="P283" s="66">
        <f t="shared" si="7"/>
        <v>2</v>
      </c>
      <c r="Q283" s="66">
        <f t="shared" si="7"/>
        <v>2</v>
      </c>
      <c r="R283" s="66">
        <f t="shared" si="7"/>
        <v>2</v>
      </c>
      <c r="S283" s="66">
        <f t="shared" si="7"/>
        <v>0</v>
      </c>
      <c r="T283" s="66">
        <f t="shared" si="7"/>
        <v>0</v>
      </c>
      <c r="U283" s="66">
        <f t="shared" si="7"/>
        <v>0</v>
      </c>
      <c r="V283" s="66">
        <f t="shared" si="7"/>
        <v>1</v>
      </c>
      <c r="W283" s="66">
        <f t="shared" si="7"/>
        <v>0</v>
      </c>
      <c r="X283" s="66">
        <f t="shared" si="7"/>
        <v>0</v>
      </c>
      <c r="Y283" s="66">
        <f t="shared" si="7"/>
        <v>0</v>
      </c>
      <c r="Z283" s="66">
        <f t="shared" si="7"/>
        <v>0</v>
      </c>
      <c r="AA283" s="66">
        <f t="shared" si="7"/>
        <v>0</v>
      </c>
      <c r="AB283" s="66">
        <f t="shared" si="7"/>
        <v>0</v>
      </c>
      <c r="AC283" s="66">
        <f t="shared" si="7"/>
        <v>0</v>
      </c>
      <c r="AD283" s="66">
        <f t="shared" si="7"/>
        <v>0</v>
      </c>
      <c r="AE283" s="66">
        <f t="shared" si="7"/>
        <v>0</v>
      </c>
      <c r="AF283" s="66">
        <f t="shared" si="7"/>
        <v>0</v>
      </c>
      <c r="AG283" s="66">
        <f t="shared" si="7"/>
        <v>0</v>
      </c>
      <c r="AH283" s="66">
        <f t="shared" si="7"/>
        <v>0</v>
      </c>
      <c r="AI283" s="66">
        <f t="shared" si="7"/>
        <v>0</v>
      </c>
      <c r="AJ283" s="66">
        <f t="shared" si="7"/>
        <v>0</v>
      </c>
      <c r="AK283" s="66">
        <f t="shared" si="7"/>
        <v>0</v>
      </c>
      <c r="AL283" s="66">
        <f t="shared" si="7"/>
        <v>0</v>
      </c>
      <c r="AM283" s="66">
        <f t="shared" si="7"/>
        <v>0</v>
      </c>
      <c r="AN283" s="66">
        <f t="shared" ref="AN283:BF283" si="8">SUMIFS(AN12:AN279,$G12:$G279,"予定時間",$F12:$F279,"河野")+AN286</f>
        <v>0</v>
      </c>
      <c r="AO283" s="66">
        <f t="shared" si="8"/>
        <v>0</v>
      </c>
      <c r="AP283" s="66">
        <f t="shared" si="8"/>
        <v>0</v>
      </c>
      <c r="AQ283" s="66">
        <f t="shared" si="8"/>
        <v>0</v>
      </c>
      <c r="AR283" s="66">
        <f t="shared" si="8"/>
        <v>0</v>
      </c>
      <c r="AS283" s="66">
        <f t="shared" si="8"/>
        <v>0</v>
      </c>
      <c r="AT283" s="66">
        <f t="shared" si="8"/>
        <v>0</v>
      </c>
      <c r="AU283" s="66">
        <f t="shared" si="8"/>
        <v>0</v>
      </c>
      <c r="AV283" s="66">
        <f t="shared" si="8"/>
        <v>0</v>
      </c>
      <c r="AW283" s="66">
        <f t="shared" si="8"/>
        <v>0</v>
      </c>
      <c r="AX283" s="66">
        <f t="shared" si="8"/>
        <v>0</v>
      </c>
      <c r="AY283" s="66">
        <f t="shared" si="8"/>
        <v>0</v>
      </c>
      <c r="AZ283" s="66">
        <f t="shared" si="8"/>
        <v>0</v>
      </c>
      <c r="BA283" s="66">
        <f t="shared" si="8"/>
        <v>0</v>
      </c>
      <c r="BB283" s="66">
        <f t="shared" si="8"/>
        <v>0</v>
      </c>
      <c r="BC283" s="66">
        <f t="shared" si="8"/>
        <v>0</v>
      </c>
      <c r="BD283" s="66">
        <f t="shared" si="8"/>
        <v>0</v>
      </c>
      <c r="BE283" s="66">
        <f t="shared" si="8"/>
        <v>0</v>
      </c>
      <c r="BF283" s="66">
        <f t="shared" si="8"/>
        <v>0</v>
      </c>
      <c r="BG283" s="68"/>
      <c r="BH283" s="57" t="s">
        <v>44</v>
      </c>
    </row>
    <row r="284" spans="1:60" ht="17.25" customHeight="1" x14ac:dyDescent="0.15">
      <c r="A284" s="57"/>
      <c r="B284" s="77"/>
      <c r="C284" s="77"/>
      <c r="D284" s="77"/>
      <c r="E284" s="77"/>
      <c r="F284" s="78"/>
      <c r="G284" s="62" t="s">
        <v>77</v>
      </c>
      <c r="H284" s="66">
        <f t="shared" ref="H284:AM284" si="9">SUMIFS(H12:H279,$G12:$G279,"予定時間",$F12:$F279,"堀川")+H286</f>
        <v>1</v>
      </c>
      <c r="I284" s="66">
        <f t="shared" si="9"/>
        <v>1</v>
      </c>
      <c r="J284" s="66">
        <f t="shared" si="9"/>
        <v>0</v>
      </c>
      <c r="K284" s="66">
        <f t="shared" si="9"/>
        <v>5</v>
      </c>
      <c r="L284" s="66">
        <f t="shared" si="9"/>
        <v>6</v>
      </c>
      <c r="M284" s="66">
        <f t="shared" si="9"/>
        <v>0</v>
      </c>
      <c r="N284" s="66">
        <f t="shared" si="9"/>
        <v>0</v>
      </c>
      <c r="O284" s="66">
        <f t="shared" si="9"/>
        <v>6</v>
      </c>
      <c r="P284" s="66">
        <f t="shared" si="9"/>
        <v>1</v>
      </c>
      <c r="Q284" s="66">
        <f t="shared" si="9"/>
        <v>1</v>
      </c>
      <c r="R284" s="66">
        <f t="shared" si="9"/>
        <v>1</v>
      </c>
      <c r="S284" s="66">
        <f t="shared" si="9"/>
        <v>0</v>
      </c>
      <c r="T284" s="66">
        <f t="shared" si="9"/>
        <v>0</v>
      </c>
      <c r="U284" s="66">
        <f t="shared" si="9"/>
        <v>0</v>
      </c>
      <c r="V284" s="66">
        <f t="shared" si="9"/>
        <v>1</v>
      </c>
      <c r="W284" s="66">
        <f t="shared" si="9"/>
        <v>0</v>
      </c>
      <c r="X284" s="66">
        <f t="shared" si="9"/>
        <v>0</v>
      </c>
      <c r="Y284" s="66">
        <f t="shared" si="9"/>
        <v>0</v>
      </c>
      <c r="Z284" s="66">
        <f t="shared" si="9"/>
        <v>0</v>
      </c>
      <c r="AA284" s="66">
        <f t="shared" si="9"/>
        <v>0</v>
      </c>
      <c r="AB284" s="66">
        <f t="shared" si="9"/>
        <v>0</v>
      </c>
      <c r="AC284" s="66">
        <f t="shared" si="9"/>
        <v>0</v>
      </c>
      <c r="AD284" s="66">
        <f t="shared" si="9"/>
        <v>0</v>
      </c>
      <c r="AE284" s="66">
        <f t="shared" si="9"/>
        <v>0</v>
      </c>
      <c r="AF284" s="66">
        <f t="shared" si="9"/>
        <v>0</v>
      </c>
      <c r="AG284" s="66">
        <f t="shared" si="9"/>
        <v>0</v>
      </c>
      <c r="AH284" s="66">
        <f t="shared" si="9"/>
        <v>0</v>
      </c>
      <c r="AI284" s="66">
        <f t="shared" si="9"/>
        <v>0</v>
      </c>
      <c r="AJ284" s="66">
        <f t="shared" si="9"/>
        <v>0</v>
      </c>
      <c r="AK284" s="66">
        <f t="shared" si="9"/>
        <v>0</v>
      </c>
      <c r="AL284" s="66">
        <f t="shared" si="9"/>
        <v>0</v>
      </c>
      <c r="AM284" s="66">
        <f t="shared" si="9"/>
        <v>0</v>
      </c>
      <c r="AN284" s="66">
        <f t="shared" ref="AN284:BF284" si="10">SUMIFS(AN12:AN279,$G12:$G279,"予定時間",$F12:$F279,"堀川")+AN286</f>
        <v>0</v>
      </c>
      <c r="AO284" s="66">
        <f t="shared" si="10"/>
        <v>0</v>
      </c>
      <c r="AP284" s="66">
        <f t="shared" si="10"/>
        <v>0</v>
      </c>
      <c r="AQ284" s="66">
        <f t="shared" si="10"/>
        <v>0</v>
      </c>
      <c r="AR284" s="66">
        <f t="shared" si="10"/>
        <v>0</v>
      </c>
      <c r="AS284" s="66">
        <f t="shared" si="10"/>
        <v>0</v>
      </c>
      <c r="AT284" s="66">
        <f t="shared" si="10"/>
        <v>0</v>
      </c>
      <c r="AU284" s="66">
        <f t="shared" si="10"/>
        <v>0</v>
      </c>
      <c r="AV284" s="66">
        <f t="shared" si="10"/>
        <v>0</v>
      </c>
      <c r="AW284" s="66">
        <f t="shared" si="10"/>
        <v>0</v>
      </c>
      <c r="AX284" s="66">
        <f t="shared" si="10"/>
        <v>0</v>
      </c>
      <c r="AY284" s="66">
        <f t="shared" si="10"/>
        <v>0</v>
      </c>
      <c r="AZ284" s="66">
        <f t="shared" si="10"/>
        <v>0</v>
      </c>
      <c r="BA284" s="66">
        <f t="shared" si="10"/>
        <v>0</v>
      </c>
      <c r="BB284" s="66">
        <f t="shared" si="10"/>
        <v>0</v>
      </c>
      <c r="BC284" s="66">
        <f t="shared" si="10"/>
        <v>0</v>
      </c>
      <c r="BD284" s="66">
        <f t="shared" si="10"/>
        <v>0</v>
      </c>
      <c r="BE284" s="66">
        <f t="shared" si="10"/>
        <v>0</v>
      </c>
      <c r="BF284" s="66">
        <f t="shared" si="10"/>
        <v>0</v>
      </c>
      <c r="BG284" s="68"/>
      <c r="BH284" s="57" t="s">
        <v>44</v>
      </c>
    </row>
    <row r="285" spans="1:60" ht="17.25" customHeight="1" x14ac:dyDescent="0.15">
      <c r="A285" s="57"/>
      <c r="B285" s="77"/>
      <c r="C285" s="77"/>
      <c r="D285" s="77"/>
      <c r="E285" s="77"/>
      <c r="F285" s="78"/>
      <c r="G285" s="62" t="s">
        <v>78</v>
      </c>
      <c r="H285" s="66">
        <f t="shared" ref="H285:AM285" si="11">SUMIFS(H12:H279,$G12:$G279,"予定時間",$F12:$F279,"田中")+H286</f>
        <v>1</v>
      </c>
      <c r="I285" s="66">
        <f t="shared" si="11"/>
        <v>1</v>
      </c>
      <c r="J285" s="66">
        <f t="shared" si="11"/>
        <v>0</v>
      </c>
      <c r="K285" s="66">
        <f t="shared" si="11"/>
        <v>6</v>
      </c>
      <c r="L285" s="66">
        <f t="shared" si="11"/>
        <v>6</v>
      </c>
      <c r="M285" s="66">
        <f t="shared" si="11"/>
        <v>0</v>
      </c>
      <c r="N285" s="66">
        <f t="shared" si="11"/>
        <v>0</v>
      </c>
      <c r="O285" s="66">
        <f t="shared" si="11"/>
        <v>5</v>
      </c>
      <c r="P285" s="66">
        <f t="shared" si="11"/>
        <v>2</v>
      </c>
      <c r="Q285" s="66">
        <f t="shared" si="11"/>
        <v>4</v>
      </c>
      <c r="R285" s="66">
        <f t="shared" si="11"/>
        <v>4</v>
      </c>
      <c r="S285" s="66">
        <f t="shared" si="11"/>
        <v>0</v>
      </c>
      <c r="T285" s="66">
        <f t="shared" si="11"/>
        <v>0</v>
      </c>
      <c r="U285" s="66">
        <f t="shared" si="11"/>
        <v>0</v>
      </c>
      <c r="V285" s="66">
        <f t="shared" si="11"/>
        <v>1</v>
      </c>
      <c r="W285" s="66">
        <f t="shared" si="11"/>
        <v>0</v>
      </c>
      <c r="X285" s="66">
        <f t="shared" si="11"/>
        <v>0</v>
      </c>
      <c r="Y285" s="66">
        <f t="shared" si="11"/>
        <v>0</v>
      </c>
      <c r="Z285" s="66">
        <f t="shared" si="11"/>
        <v>0</v>
      </c>
      <c r="AA285" s="66">
        <f t="shared" si="11"/>
        <v>0</v>
      </c>
      <c r="AB285" s="66">
        <f t="shared" si="11"/>
        <v>0</v>
      </c>
      <c r="AC285" s="66">
        <f t="shared" si="11"/>
        <v>0</v>
      </c>
      <c r="AD285" s="66">
        <f t="shared" si="11"/>
        <v>0</v>
      </c>
      <c r="AE285" s="66">
        <f t="shared" si="11"/>
        <v>0</v>
      </c>
      <c r="AF285" s="66">
        <f t="shared" si="11"/>
        <v>0</v>
      </c>
      <c r="AG285" s="66">
        <f t="shared" si="11"/>
        <v>0</v>
      </c>
      <c r="AH285" s="66">
        <f t="shared" si="11"/>
        <v>0</v>
      </c>
      <c r="AI285" s="66">
        <f t="shared" si="11"/>
        <v>0</v>
      </c>
      <c r="AJ285" s="66">
        <f t="shared" si="11"/>
        <v>0</v>
      </c>
      <c r="AK285" s="66">
        <f t="shared" si="11"/>
        <v>0</v>
      </c>
      <c r="AL285" s="66">
        <f t="shared" si="11"/>
        <v>0</v>
      </c>
      <c r="AM285" s="66">
        <f t="shared" si="11"/>
        <v>0</v>
      </c>
      <c r="AN285" s="66">
        <f t="shared" ref="AN285:BF285" si="12">SUMIFS(AN12:AN279,$G12:$G279,"予定時間",$F12:$F279,"田中")+AN286</f>
        <v>0</v>
      </c>
      <c r="AO285" s="66">
        <f t="shared" si="12"/>
        <v>0</v>
      </c>
      <c r="AP285" s="66">
        <f t="shared" si="12"/>
        <v>0</v>
      </c>
      <c r="AQ285" s="66">
        <f t="shared" si="12"/>
        <v>0</v>
      </c>
      <c r="AR285" s="66">
        <f t="shared" si="12"/>
        <v>0</v>
      </c>
      <c r="AS285" s="66">
        <f t="shared" si="12"/>
        <v>0</v>
      </c>
      <c r="AT285" s="66">
        <f t="shared" si="12"/>
        <v>0</v>
      </c>
      <c r="AU285" s="66">
        <f t="shared" si="12"/>
        <v>0</v>
      </c>
      <c r="AV285" s="66">
        <f t="shared" si="12"/>
        <v>0</v>
      </c>
      <c r="AW285" s="66">
        <f t="shared" si="12"/>
        <v>0</v>
      </c>
      <c r="AX285" s="66">
        <f t="shared" si="12"/>
        <v>0</v>
      </c>
      <c r="AY285" s="66">
        <f t="shared" si="12"/>
        <v>0</v>
      </c>
      <c r="AZ285" s="66">
        <f t="shared" si="12"/>
        <v>0</v>
      </c>
      <c r="BA285" s="66">
        <f t="shared" si="12"/>
        <v>0</v>
      </c>
      <c r="BB285" s="66">
        <f t="shared" si="12"/>
        <v>0</v>
      </c>
      <c r="BC285" s="66">
        <f t="shared" si="12"/>
        <v>0</v>
      </c>
      <c r="BD285" s="66">
        <f t="shared" si="12"/>
        <v>0</v>
      </c>
      <c r="BE285" s="66">
        <f t="shared" si="12"/>
        <v>0</v>
      </c>
      <c r="BF285" s="66">
        <f t="shared" si="12"/>
        <v>0</v>
      </c>
      <c r="BG285" s="68"/>
      <c r="BH285" s="57" t="s">
        <v>44</v>
      </c>
    </row>
    <row r="286" spans="1:60" ht="17.25" customHeight="1" x14ac:dyDescent="0.15">
      <c r="A286" s="57"/>
      <c r="B286" s="77"/>
      <c r="C286" s="77"/>
      <c r="D286" s="77"/>
      <c r="E286" s="77"/>
      <c r="F286" s="78"/>
      <c r="G286" s="62" t="s">
        <v>95</v>
      </c>
      <c r="H286" s="66">
        <f t="shared" ref="H286:AM286" si="13">SUMIFS(H12:H279,$G12:$G279,"予定時間",$F12:$F279,"男班")</f>
        <v>1</v>
      </c>
      <c r="I286" s="66">
        <f t="shared" si="13"/>
        <v>1</v>
      </c>
      <c r="J286" s="66">
        <f t="shared" si="13"/>
        <v>0</v>
      </c>
      <c r="K286" s="66">
        <f t="shared" si="13"/>
        <v>1</v>
      </c>
      <c r="L286" s="66">
        <f t="shared" si="13"/>
        <v>1</v>
      </c>
      <c r="M286" s="66">
        <f t="shared" si="13"/>
        <v>0</v>
      </c>
      <c r="N286" s="66">
        <f t="shared" si="13"/>
        <v>0</v>
      </c>
      <c r="O286" s="66">
        <f t="shared" si="13"/>
        <v>1</v>
      </c>
      <c r="P286" s="66">
        <f t="shared" si="13"/>
        <v>1</v>
      </c>
      <c r="Q286" s="66">
        <f t="shared" si="13"/>
        <v>1</v>
      </c>
      <c r="R286" s="66">
        <f t="shared" si="13"/>
        <v>1</v>
      </c>
      <c r="S286" s="66">
        <f t="shared" si="13"/>
        <v>0</v>
      </c>
      <c r="T286" s="66">
        <f t="shared" si="13"/>
        <v>0</v>
      </c>
      <c r="U286" s="66">
        <f t="shared" si="13"/>
        <v>0</v>
      </c>
      <c r="V286" s="66">
        <f t="shared" si="13"/>
        <v>1</v>
      </c>
      <c r="W286" s="66">
        <f t="shared" si="13"/>
        <v>0</v>
      </c>
      <c r="X286" s="66">
        <f t="shared" si="13"/>
        <v>0</v>
      </c>
      <c r="Y286" s="66">
        <f t="shared" si="13"/>
        <v>0</v>
      </c>
      <c r="Z286" s="66">
        <f t="shared" si="13"/>
        <v>0</v>
      </c>
      <c r="AA286" s="66">
        <f t="shared" si="13"/>
        <v>0</v>
      </c>
      <c r="AB286" s="66">
        <f t="shared" si="13"/>
        <v>0</v>
      </c>
      <c r="AC286" s="66">
        <f t="shared" si="13"/>
        <v>0</v>
      </c>
      <c r="AD286" s="66">
        <f t="shared" si="13"/>
        <v>0</v>
      </c>
      <c r="AE286" s="66">
        <f t="shared" si="13"/>
        <v>0</v>
      </c>
      <c r="AF286" s="66">
        <f t="shared" si="13"/>
        <v>0</v>
      </c>
      <c r="AG286" s="66">
        <f t="shared" si="13"/>
        <v>0</v>
      </c>
      <c r="AH286" s="66">
        <f t="shared" si="13"/>
        <v>0</v>
      </c>
      <c r="AI286" s="66">
        <f t="shared" si="13"/>
        <v>0</v>
      </c>
      <c r="AJ286" s="66">
        <f t="shared" si="13"/>
        <v>0</v>
      </c>
      <c r="AK286" s="66">
        <f t="shared" si="13"/>
        <v>0</v>
      </c>
      <c r="AL286" s="66">
        <f t="shared" si="13"/>
        <v>0</v>
      </c>
      <c r="AM286" s="66">
        <f t="shared" si="13"/>
        <v>0</v>
      </c>
      <c r="AN286" s="66">
        <f t="shared" ref="AN286:BF286" si="14">SUMIFS(AN12:AN279,$G12:$G279,"予定時間",$F12:$F279,"男班")</f>
        <v>0</v>
      </c>
      <c r="AO286" s="66">
        <f t="shared" si="14"/>
        <v>0</v>
      </c>
      <c r="AP286" s="66">
        <f t="shared" si="14"/>
        <v>0</v>
      </c>
      <c r="AQ286" s="66">
        <f t="shared" si="14"/>
        <v>0</v>
      </c>
      <c r="AR286" s="66">
        <f t="shared" si="14"/>
        <v>0</v>
      </c>
      <c r="AS286" s="66">
        <f t="shared" si="14"/>
        <v>0</v>
      </c>
      <c r="AT286" s="66">
        <f t="shared" si="14"/>
        <v>0</v>
      </c>
      <c r="AU286" s="66">
        <f t="shared" si="14"/>
        <v>0</v>
      </c>
      <c r="AV286" s="66">
        <f t="shared" si="14"/>
        <v>0</v>
      </c>
      <c r="AW286" s="66">
        <f t="shared" si="14"/>
        <v>0</v>
      </c>
      <c r="AX286" s="66">
        <f t="shared" si="14"/>
        <v>0</v>
      </c>
      <c r="AY286" s="66">
        <f t="shared" si="14"/>
        <v>0</v>
      </c>
      <c r="AZ286" s="66">
        <f t="shared" si="14"/>
        <v>0</v>
      </c>
      <c r="BA286" s="66">
        <f t="shared" si="14"/>
        <v>0</v>
      </c>
      <c r="BB286" s="66">
        <f t="shared" si="14"/>
        <v>0</v>
      </c>
      <c r="BC286" s="66">
        <f t="shared" si="14"/>
        <v>0</v>
      </c>
      <c r="BD286" s="66">
        <f t="shared" si="14"/>
        <v>0</v>
      </c>
      <c r="BE286" s="66">
        <f t="shared" si="14"/>
        <v>0</v>
      </c>
      <c r="BF286" s="66">
        <f t="shared" si="14"/>
        <v>0</v>
      </c>
      <c r="BG286" s="68"/>
      <c r="BH286" s="57" t="s">
        <v>44</v>
      </c>
    </row>
    <row r="287" spans="1:60" ht="17.25" customHeight="1" x14ac:dyDescent="0.15">
      <c r="A287" s="57"/>
      <c r="B287" s="108" t="s">
        <v>4</v>
      </c>
      <c r="C287" s="109"/>
      <c r="D287" s="109"/>
      <c r="E287" s="109"/>
      <c r="F287" s="109"/>
      <c r="G287" s="110"/>
      <c r="H287" s="66">
        <f>SUM(H288:H292)</f>
        <v>5</v>
      </c>
      <c r="I287" s="66">
        <f t="shared" ref="I287:BF287" si="15">SUM(I288:I292)</f>
        <v>5</v>
      </c>
      <c r="J287" s="66">
        <f t="shared" si="15"/>
        <v>0</v>
      </c>
      <c r="K287" s="66">
        <f t="shared" si="15"/>
        <v>28</v>
      </c>
      <c r="L287" s="66">
        <f t="shared" si="15"/>
        <v>30</v>
      </c>
      <c r="M287" s="66">
        <f t="shared" si="15"/>
        <v>0</v>
      </c>
      <c r="N287" s="66">
        <f t="shared" si="15"/>
        <v>0</v>
      </c>
      <c r="O287" s="66">
        <f t="shared" si="15"/>
        <v>0</v>
      </c>
      <c r="P287" s="66">
        <f t="shared" si="15"/>
        <v>0</v>
      </c>
      <c r="Q287" s="66">
        <f t="shared" si="15"/>
        <v>0</v>
      </c>
      <c r="R287" s="66">
        <f t="shared" si="15"/>
        <v>0</v>
      </c>
      <c r="S287" s="66">
        <f t="shared" si="15"/>
        <v>0</v>
      </c>
      <c r="T287" s="66">
        <f t="shared" si="15"/>
        <v>0</v>
      </c>
      <c r="U287" s="66">
        <f t="shared" si="15"/>
        <v>0</v>
      </c>
      <c r="V287" s="66">
        <f t="shared" si="15"/>
        <v>0</v>
      </c>
      <c r="W287" s="66">
        <f t="shared" si="15"/>
        <v>0</v>
      </c>
      <c r="X287" s="66">
        <f t="shared" si="15"/>
        <v>0</v>
      </c>
      <c r="Y287" s="66">
        <f t="shared" si="15"/>
        <v>0</v>
      </c>
      <c r="Z287" s="66">
        <f t="shared" si="15"/>
        <v>0</v>
      </c>
      <c r="AA287" s="66">
        <f t="shared" si="15"/>
        <v>0</v>
      </c>
      <c r="AB287" s="66">
        <f t="shared" si="15"/>
        <v>0</v>
      </c>
      <c r="AC287" s="66">
        <f t="shared" si="15"/>
        <v>0</v>
      </c>
      <c r="AD287" s="66">
        <f t="shared" si="15"/>
        <v>0</v>
      </c>
      <c r="AE287" s="66">
        <f t="shared" si="15"/>
        <v>0</v>
      </c>
      <c r="AF287" s="66">
        <f t="shared" si="15"/>
        <v>0</v>
      </c>
      <c r="AG287" s="66">
        <f t="shared" si="15"/>
        <v>0</v>
      </c>
      <c r="AH287" s="66">
        <f t="shared" si="15"/>
        <v>0</v>
      </c>
      <c r="AI287" s="66">
        <f t="shared" si="15"/>
        <v>0</v>
      </c>
      <c r="AJ287" s="66">
        <f t="shared" si="15"/>
        <v>0</v>
      </c>
      <c r="AK287" s="66">
        <f t="shared" si="15"/>
        <v>0</v>
      </c>
      <c r="AL287" s="66">
        <f t="shared" si="15"/>
        <v>0</v>
      </c>
      <c r="AM287" s="66">
        <f t="shared" si="15"/>
        <v>0</v>
      </c>
      <c r="AN287" s="66">
        <f t="shared" si="15"/>
        <v>0</v>
      </c>
      <c r="AO287" s="66">
        <f t="shared" si="15"/>
        <v>0</v>
      </c>
      <c r="AP287" s="66">
        <f t="shared" si="15"/>
        <v>0</v>
      </c>
      <c r="AQ287" s="66">
        <f t="shared" si="15"/>
        <v>0</v>
      </c>
      <c r="AR287" s="66">
        <f t="shared" si="15"/>
        <v>0</v>
      </c>
      <c r="AS287" s="66">
        <f t="shared" si="15"/>
        <v>0</v>
      </c>
      <c r="AT287" s="66">
        <f t="shared" si="15"/>
        <v>0</v>
      </c>
      <c r="AU287" s="66">
        <f t="shared" si="15"/>
        <v>0</v>
      </c>
      <c r="AV287" s="66">
        <f t="shared" si="15"/>
        <v>0</v>
      </c>
      <c r="AW287" s="66">
        <f t="shared" si="15"/>
        <v>0</v>
      </c>
      <c r="AX287" s="66">
        <f t="shared" si="15"/>
        <v>0</v>
      </c>
      <c r="AY287" s="66">
        <f t="shared" si="15"/>
        <v>0</v>
      </c>
      <c r="AZ287" s="66">
        <f t="shared" si="15"/>
        <v>0</v>
      </c>
      <c r="BA287" s="66">
        <f t="shared" si="15"/>
        <v>0</v>
      </c>
      <c r="BB287" s="66">
        <f t="shared" si="15"/>
        <v>0</v>
      </c>
      <c r="BC287" s="66">
        <f t="shared" si="15"/>
        <v>0</v>
      </c>
      <c r="BD287" s="66">
        <f t="shared" si="15"/>
        <v>0</v>
      </c>
      <c r="BE287" s="66">
        <f t="shared" si="15"/>
        <v>0</v>
      </c>
      <c r="BF287" s="66">
        <f t="shared" si="15"/>
        <v>0</v>
      </c>
      <c r="BG287" s="68"/>
      <c r="BH287" s="57" t="s">
        <v>44</v>
      </c>
    </row>
    <row r="288" spans="1:60" ht="17.25" customHeight="1" x14ac:dyDescent="0.15">
      <c r="A288" s="57"/>
      <c r="B288" s="79"/>
      <c r="C288" s="79"/>
      <c r="D288" s="79"/>
      <c r="E288" s="79"/>
      <c r="F288" s="79"/>
      <c r="G288" s="74" t="s">
        <v>74</v>
      </c>
      <c r="H288" s="75">
        <f t="shared" ref="H288:AM288" si="16">SUMIFS(H12:H279,$G12:$G279,"実績時間",$F12:$F279,"今井")+H293</f>
        <v>1</v>
      </c>
      <c r="I288" s="75">
        <f t="shared" si="16"/>
        <v>1</v>
      </c>
      <c r="J288" s="75">
        <f t="shared" si="16"/>
        <v>0</v>
      </c>
      <c r="K288" s="75">
        <f t="shared" si="16"/>
        <v>6</v>
      </c>
      <c r="L288" s="75">
        <f t="shared" si="16"/>
        <v>6</v>
      </c>
      <c r="M288" s="75">
        <f t="shared" si="16"/>
        <v>0</v>
      </c>
      <c r="N288" s="75">
        <f t="shared" si="16"/>
        <v>0</v>
      </c>
      <c r="O288" s="75">
        <f t="shared" si="16"/>
        <v>0</v>
      </c>
      <c r="P288" s="75">
        <f t="shared" si="16"/>
        <v>0</v>
      </c>
      <c r="Q288" s="75">
        <f t="shared" si="16"/>
        <v>0</v>
      </c>
      <c r="R288" s="75">
        <f t="shared" si="16"/>
        <v>0</v>
      </c>
      <c r="S288" s="75">
        <f t="shared" si="16"/>
        <v>0</v>
      </c>
      <c r="T288" s="75">
        <f t="shared" si="16"/>
        <v>0</v>
      </c>
      <c r="U288" s="75">
        <f t="shared" si="16"/>
        <v>0</v>
      </c>
      <c r="V288" s="75">
        <f t="shared" si="16"/>
        <v>0</v>
      </c>
      <c r="W288" s="75">
        <f t="shared" si="16"/>
        <v>0</v>
      </c>
      <c r="X288" s="75">
        <f t="shared" si="16"/>
        <v>0</v>
      </c>
      <c r="Y288" s="75">
        <f t="shared" si="16"/>
        <v>0</v>
      </c>
      <c r="Z288" s="75">
        <f t="shared" si="16"/>
        <v>0</v>
      </c>
      <c r="AA288" s="75">
        <f t="shared" si="16"/>
        <v>0</v>
      </c>
      <c r="AB288" s="75">
        <f t="shared" si="16"/>
        <v>0</v>
      </c>
      <c r="AC288" s="75">
        <f t="shared" si="16"/>
        <v>0</v>
      </c>
      <c r="AD288" s="75">
        <f t="shared" si="16"/>
        <v>0</v>
      </c>
      <c r="AE288" s="75">
        <f t="shared" si="16"/>
        <v>0</v>
      </c>
      <c r="AF288" s="75">
        <f t="shared" si="16"/>
        <v>0</v>
      </c>
      <c r="AG288" s="75">
        <f t="shared" si="16"/>
        <v>0</v>
      </c>
      <c r="AH288" s="75">
        <f t="shared" si="16"/>
        <v>0</v>
      </c>
      <c r="AI288" s="75">
        <f t="shared" si="16"/>
        <v>0</v>
      </c>
      <c r="AJ288" s="75">
        <f t="shared" si="16"/>
        <v>0</v>
      </c>
      <c r="AK288" s="75">
        <f t="shared" si="16"/>
        <v>0</v>
      </c>
      <c r="AL288" s="75">
        <f t="shared" si="16"/>
        <v>0</v>
      </c>
      <c r="AM288" s="75">
        <f t="shared" si="16"/>
        <v>0</v>
      </c>
      <c r="AN288" s="75">
        <f t="shared" ref="AN288:BF288" si="17">SUMIFS(AN12:AN279,$G12:$G279,"実績時間",$F12:$F279,"今井")+AN293</f>
        <v>0</v>
      </c>
      <c r="AO288" s="75">
        <f t="shared" si="17"/>
        <v>0</v>
      </c>
      <c r="AP288" s="75">
        <f t="shared" si="17"/>
        <v>0</v>
      </c>
      <c r="AQ288" s="75">
        <f t="shared" si="17"/>
        <v>0</v>
      </c>
      <c r="AR288" s="75">
        <f t="shared" si="17"/>
        <v>0</v>
      </c>
      <c r="AS288" s="75">
        <f t="shared" si="17"/>
        <v>0</v>
      </c>
      <c r="AT288" s="75">
        <f t="shared" si="17"/>
        <v>0</v>
      </c>
      <c r="AU288" s="75">
        <f t="shared" si="17"/>
        <v>0</v>
      </c>
      <c r="AV288" s="75">
        <f t="shared" si="17"/>
        <v>0</v>
      </c>
      <c r="AW288" s="75">
        <f t="shared" si="17"/>
        <v>0</v>
      </c>
      <c r="AX288" s="75">
        <f t="shared" si="17"/>
        <v>0</v>
      </c>
      <c r="AY288" s="75">
        <f t="shared" si="17"/>
        <v>0</v>
      </c>
      <c r="AZ288" s="75">
        <f t="shared" si="17"/>
        <v>0</v>
      </c>
      <c r="BA288" s="75">
        <f t="shared" si="17"/>
        <v>0</v>
      </c>
      <c r="BB288" s="75">
        <f t="shared" si="17"/>
        <v>0</v>
      </c>
      <c r="BC288" s="75">
        <f t="shared" si="17"/>
        <v>0</v>
      </c>
      <c r="BD288" s="75">
        <f t="shared" si="17"/>
        <v>0</v>
      </c>
      <c r="BE288" s="75">
        <f t="shared" si="17"/>
        <v>0</v>
      </c>
      <c r="BF288" s="75">
        <f t="shared" si="17"/>
        <v>0</v>
      </c>
      <c r="BG288" s="76"/>
      <c r="BH288" s="57" t="s">
        <v>44</v>
      </c>
    </row>
    <row r="289" spans="1:60" ht="17.25" customHeight="1" x14ac:dyDescent="0.15">
      <c r="A289" s="57"/>
      <c r="B289" s="79"/>
      <c r="C289" s="79"/>
      <c r="D289" s="79"/>
      <c r="E289" s="79"/>
      <c r="F289" s="79"/>
      <c r="G289" s="74" t="s">
        <v>75</v>
      </c>
      <c r="H289" s="75">
        <f t="shared" ref="H289:AM289" si="18">SUMIFS(H12:H279,$G12:$G279,"実績時間",$F12:$F279,"浦島")+H293</f>
        <v>1</v>
      </c>
      <c r="I289" s="75">
        <f t="shared" si="18"/>
        <v>1</v>
      </c>
      <c r="J289" s="75">
        <f t="shared" si="18"/>
        <v>0</v>
      </c>
      <c r="K289" s="75">
        <f t="shared" si="18"/>
        <v>6</v>
      </c>
      <c r="L289" s="75">
        <f t="shared" si="18"/>
        <v>6</v>
      </c>
      <c r="M289" s="75">
        <f t="shared" si="18"/>
        <v>0</v>
      </c>
      <c r="N289" s="75">
        <f t="shared" si="18"/>
        <v>0</v>
      </c>
      <c r="O289" s="75">
        <f t="shared" si="18"/>
        <v>0</v>
      </c>
      <c r="P289" s="75">
        <f t="shared" si="18"/>
        <v>0</v>
      </c>
      <c r="Q289" s="75">
        <f t="shared" si="18"/>
        <v>0</v>
      </c>
      <c r="R289" s="75">
        <f t="shared" si="18"/>
        <v>0</v>
      </c>
      <c r="S289" s="75">
        <f t="shared" si="18"/>
        <v>0</v>
      </c>
      <c r="T289" s="75">
        <f t="shared" si="18"/>
        <v>0</v>
      </c>
      <c r="U289" s="75">
        <f t="shared" si="18"/>
        <v>0</v>
      </c>
      <c r="V289" s="75">
        <f t="shared" si="18"/>
        <v>0</v>
      </c>
      <c r="W289" s="75">
        <f t="shared" si="18"/>
        <v>0</v>
      </c>
      <c r="X289" s="75">
        <f t="shared" si="18"/>
        <v>0</v>
      </c>
      <c r="Y289" s="75">
        <f t="shared" si="18"/>
        <v>0</v>
      </c>
      <c r="Z289" s="75">
        <f t="shared" si="18"/>
        <v>0</v>
      </c>
      <c r="AA289" s="75">
        <f t="shared" si="18"/>
        <v>0</v>
      </c>
      <c r="AB289" s="75">
        <f t="shared" si="18"/>
        <v>0</v>
      </c>
      <c r="AC289" s="75">
        <f t="shared" si="18"/>
        <v>0</v>
      </c>
      <c r="AD289" s="75">
        <f t="shared" si="18"/>
        <v>0</v>
      </c>
      <c r="AE289" s="75">
        <f t="shared" si="18"/>
        <v>0</v>
      </c>
      <c r="AF289" s="75">
        <f t="shared" si="18"/>
        <v>0</v>
      </c>
      <c r="AG289" s="75">
        <f t="shared" si="18"/>
        <v>0</v>
      </c>
      <c r="AH289" s="75">
        <f t="shared" si="18"/>
        <v>0</v>
      </c>
      <c r="AI289" s="75">
        <f t="shared" si="18"/>
        <v>0</v>
      </c>
      <c r="AJ289" s="75">
        <f t="shared" si="18"/>
        <v>0</v>
      </c>
      <c r="AK289" s="75">
        <f t="shared" si="18"/>
        <v>0</v>
      </c>
      <c r="AL289" s="75">
        <f t="shared" si="18"/>
        <v>0</v>
      </c>
      <c r="AM289" s="75">
        <f t="shared" si="18"/>
        <v>0</v>
      </c>
      <c r="AN289" s="75">
        <f t="shared" ref="AN289:BF289" si="19">SUMIFS(AN12:AN279,$G12:$G279,"実績時間",$F12:$F279,"浦島")+AN293</f>
        <v>0</v>
      </c>
      <c r="AO289" s="75">
        <f t="shared" si="19"/>
        <v>0</v>
      </c>
      <c r="AP289" s="75">
        <f t="shared" si="19"/>
        <v>0</v>
      </c>
      <c r="AQ289" s="75">
        <f t="shared" si="19"/>
        <v>0</v>
      </c>
      <c r="AR289" s="75">
        <f t="shared" si="19"/>
        <v>0</v>
      </c>
      <c r="AS289" s="75">
        <f t="shared" si="19"/>
        <v>0</v>
      </c>
      <c r="AT289" s="75">
        <f t="shared" si="19"/>
        <v>0</v>
      </c>
      <c r="AU289" s="75">
        <f t="shared" si="19"/>
        <v>0</v>
      </c>
      <c r="AV289" s="75">
        <f t="shared" si="19"/>
        <v>0</v>
      </c>
      <c r="AW289" s="75">
        <f t="shared" si="19"/>
        <v>0</v>
      </c>
      <c r="AX289" s="75">
        <f t="shared" si="19"/>
        <v>0</v>
      </c>
      <c r="AY289" s="75">
        <f t="shared" si="19"/>
        <v>0</v>
      </c>
      <c r="AZ289" s="75">
        <f t="shared" si="19"/>
        <v>0</v>
      </c>
      <c r="BA289" s="75">
        <f t="shared" si="19"/>
        <v>0</v>
      </c>
      <c r="BB289" s="75">
        <f t="shared" si="19"/>
        <v>0</v>
      </c>
      <c r="BC289" s="75">
        <f t="shared" si="19"/>
        <v>0</v>
      </c>
      <c r="BD289" s="75">
        <f t="shared" si="19"/>
        <v>0</v>
      </c>
      <c r="BE289" s="75">
        <f t="shared" si="19"/>
        <v>0</v>
      </c>
      <c r="BF289" s="75">
        <f t="shared" si="19"/>
        <v>0</v>
      </c>
      <c r="BG289" s="76"/>
      <c r="BH289" s="57" t="s">
        <v>44</v>
      </c>
    </row>
    <row r="290" spans="1:60" ht="17.25" customHeight="1" x14ac:dyDescent="0.15">
      <c r="A290" s="57"/>
      <c r="B290" s="79"/>
      <c r="C290" s="79"/>
      <c r="D290" s="79"/>
      <c r="E290" s="79"/>
      <c r="F290" s="79"/>
      <c r="G290" s="74" t="s">
        <v>76</v>
      </c>
      <c r="H290" s="75">
        <f t="shared" ref="H290:AM290" si="20">SUMIFS(H12:H279,$G12:$G279,"実績時間",$F12:$F279,"河野")+H293</f>
        <v>1</v>
      </c>
      <c r="I290" s="75">
        <f t="shared" si="20"/>
        <v>1</v>
      </c>
      <c r="J290" s="75">
        <f t="shared" si="20"/>
        <v>0</v>
      </c>
      <c r="K290" s="75">
        <f t="shared" si="20"/>
        <v>5</v>
      </c>
      <c r="L290" s="75">
        <f t="shared" si="20"/>
        <v>6</v>
      </c>
      <c r="M290" s="75">
        <f t="shared" si="20"/>
        <v>0</v>
      </c>
      <c r="N290" s="75">
        <f t="shared" si="20"/>
        <v>0</v>
      </c>
      <c r="O290" s="75">
        <f t="shared" si="20"/>
        <v>0</v>
      </c>
      <c r="P290" s="75">
        <f t="shared" si="20"/>
        <v>0</v>
      </c>
      <c r="Q290" s="75">
        <f t="shared" si="20"/>
        <v>0</v>
      </c>
      <c r="R290" s="75">
        <f t="shared" si="20"/>
        <v>0</v>
      </c>
      <c r="S290" s="75">
        <f t="shared" si="20"/>
        <v>0</v>
      </c>
      <c r="T290" s="75">
        <f t="shared" si="20"/>
        <v>0</v>
      </c>
      <c r="U290" s="75">
        <f t="shared" si="20"/>
        <v>0</v>
      </c>
      <c r="V290" s="75">
        <f t="shared" si="20"/>
        <v>0</v>
      </c>
      <c r="W290" s="75">
        <f t="shared" si="20"/>
        <v>0</v>
      </c>
      <c r="X290" s="75">
        <f t="shared" si="20"/>
        <v>0</v>
      </c>
      <c r="Y290" s="75">
        <f t="shared" si="20"/>
        <v>0</v>
      </c>
      <c r="Z290" s="75">
        <f t="shared" si="20"/>
        <v>0</v>
      </c>
      <c r="AA290" s="75">
        <f t="shared" si="20"/>
        <v>0</v>
      </c>
      <c r="AB290" s="75">
        <f t="shared" si="20"/>
        <v>0</v>
      </c>
      <c r="AC290" s="75">
        <f t="shared" si="20"/>
        <v>0</v>
      </c>
      <c r="AD290" s="75">
        <f t="shared" si="20"/>
        <v>0</v>
      </c>
      <c r="AE290" s="75">
        <f t="shared" si="20"/>
        <v>0</v>
      </c>
      <c r="AF290" s="75">
        <f t="shared" si="20"/>
        <v>0</v>
      </c>
      <c r="AG290" s="75">
        <f t="shared" si="20"/>
        <v>0</v>
      </c>
      <c r="AH290" s="75">
        <f t="shared" si="20"/>
        <v>0</v>
      </c>
      <c r="AI290" s="75">
        <f t="shared" si="20"/>
        <v>0</v>
      </c>
      <c r="AJ290" s="75">
        <f t="shared" si="20"/>
        <v>0</v>
      </c>
      <c r="AK290" s="75">
        <f t="shared" si="20"/>
        <v>0</v>
      </c>
      <c r="AL290" s="75">
        <f t="shared" si="20"/>
        <v>0</v>
      </c>
      <c r="AM290" s="75">
        <f t="shared" si="20"/>
        <v>0</v>
      </c>
      <c r="AN290" s="75">
        <f t="shared" ref="AN290:BF290" si="21">SUMIFS(AN12:AN279,$G12:$G279,"実績時間",$F12:$F279,"河野")+AN293</f>
        <v>0</v>
      </c>
      <c r="AO290" s="75">
        <f t="shared" si="21"/>
        <v>0</v>
      </c>
      <c r="AP290" s="75">
        <f t="shared" si="21"/>
        <v>0</v>
      </c>
      <c r="AQ290" s="75">
        <f t="shared" si="21"/>
        <v>0</v>
      </c>
      <c r="AR290" s="75">
        <f t="shared" si="21"/>
        <v>0</v>
      </c>
      <c r="AS290" s="75">
        <f t="shared" si="21"/>
        <v>0</v>
      </c>
      <c r="AT290" s="75">
        <f t="shared" si="21"/>
        <v>0</v>
      </c>
      <c r="AU290" s="75">
        <f t="shared" si="21"/>
        <v>0</v>
      </c>
      <c r="AV290" s="75">
        <f t="shared" si="21"/>
        <v>0</v>
      </c>
      <c r="AW290" s="75">
        <f t="shared" si="21"/>
        <v>0</v>
      </c>
      <c r="AX290" s="75">
        <f t="shared" si="21"/>
        <v>0</v>
      </c>
      <c r="AY290" s="75">
        <f t="shared" si="21"/>
        <v>0</v>
      </c>
      <c r="AZ290" s="75">
        <f t="shared" si="21"/>
        <v>0</v>
      </c>
      <c r="BA290" s="75">
        <f t="shared" si="21"/>
        <v>0</v>
      </c>
      <c r="BB290" s="75">
        <f t="shared" si="21"/>
        <v>0</v>
      </c>
      <c r="BC290" s="75">
        <f t="shared" si="21"/>
        <v>0</v>
      </c>
      <c r="BD290" s="75">
        <f t="shared" si="21"/>
        <v>0</v>
      </c>
      <c r="BE290" s="75">
        <f t="shared" si="21"/>
        <v>0</v>
      </c>
      <c r="BF290" s="75">
        <f t="shared" si="21"/>
        <v>0</v>
      </c>
      <c r="BG290" s="76"/>
      <c r="BH290" s="57" t="s">
        <v>44</v>
      </c>
    </row>
    <row r="291" spans="1:60" ht="17.25" customHeight="1" x14ac:dyDescent="0.15">
      <c r="A291" s="57"/>
      <c r="B291" s="79"/>
      <c r="C291" s="79"/>
      <c r="D291" s="79"/>
      <c r="E291" s="79"/>
      <c r="F291" s="79"/>
      <c r="G291" s="74" t="s">
        <v>77</v>
      </c>
      <c r="H291" s="75">
        <f t="shared" ref="H291:AM291" si="22">SUMIFS(H12:H279,$G12:$G279,"実績時間",$F12:$F279,"堀川")+H293</f>
        <v>1</v>
      </c>
      <c r="I291" s="75">
        <f t="shared" si="22"/>
        <v>1</v>
      </c>
      <c r="J291" s="75">
        <f t="shared" si="22"/>
        <v>0</v>
      </c>
      <c r="K291" s="75">
        <f t="shared" si="22"/>
        <v>5</v>
      </c>
      <c r="L291" s="75">
        <f t="shared" si="22"/>
        <v>6</v>
      </c>
      <c r="M291" s="75">
        <f t="shared" si="22"/>
        <v>0</v>
      </c>
      <c r="N291" s="75">
        <f t="shared" si="22"/>
        <v>0</v>
      </c>
      <c r="O291" s="75">
        <f t="shared" si="22"/>
        <v>0</v>
      </c>
      <c r="P291" s="75">
        <f t="shared" si="22"/>
        <v>0</v>
      </c>
      <c r="Q291" s="75">
        <f t="shared" si="22"/>
        <v>0</v>
      </c>
      <c r="R291" s="75">
        <f t="shared" si="22"/>
        <v>0</v>
      </c>
      <c r="S291" s="75">
        <f t="shared" si="22"/>
        <v>0</v>
      </c>
      <c r="T291" s="75">
        <f t="shared" si="22"/>
        <v>0</v>
      </c>
      <c r="U291" s="75">
        <f t="shared" si="22"/>
        <v>0</v>
      </c>
      <c r="V291" s="75">
        <f t="shared" si="22"/>
        <v>0</v>
      </c>
      <c r="W291" s="75">
        <f t="shared" si="22"/>
        <v>0</v>
      </c>
      <c r="X291" s="75">
        <f t="shared" si="22"/>
        <v>0</v>
      </c>
      <c r="Y291" s="75">
        <f t="shared" si="22"/>
        <v>0</v>
      </c>
      <c r="Z291" s="75">
        <f t="shared" si="22"/>
        <v>0</v>
      </c>
      <c r="AA291" s="75">
        <f t="shared" si="22"/>
        <v>0</v>
      </c>
      <c r="AB291" s="75">
        <f t="shared" si="22"/>
        <v>0</v>
      </c>
      <c r="AC291" s="75">
        <f t="shared" si="22"/>
        <v>0</v>
      </c>
      <c r="AD291" s="75">
        <f t="shared" si="22"/>
        <v>0</v>
      </c>
      <c r="AE291" s="75">
        <f t="shared" si="22"/>
        <v>0</v>
      </c>
      <c r="AF291" s="75">
        <f t="shared" si="22"/>
        <v>0</v>
      </c>
      <c r="AG291" s="75">
        <f t="shared" si="22"/>
        <v>0</v>
      </c>
      <c r="AH291" s="75">
        <f t="shared" si="22"/>
        <v>0</v>
      </c>
      <c r="AI291" s="75">
        <f t="shared" si="22"/>
        <v>0</v>
      </c>
      <c r="AJ291" s="75">
        <f t="shared" si="22"/>
        <v>0</v>
      </c>
      <c r="AK291" s="75">
        <f t="shared" si="22"/>
        <v>0</v>
      </c>
      <c r="AL291" s="75">
        <f t="shared" si="22"/>
        <v>0</v>
      </c>
      <c r="AM291" s="75">
        <f t="shared" si="22"/>
        <v>0</v>
      </c>
      <c r="AN291" s="75">
        <f t="shared" ref="AN291:BF291" si="23">SUMIFS(AN12:AN279,$G12:$G279,"実績時間",$F12:$F279,"堀川")+AN293</f>
        <v>0</v>
      </c>
      <c r="AO291" s="75">
        <f t="shared" si="23"/>
        <v>0</v>
      </c>
      <c r="AP291" s="75">
        <f t="shared" si="23"/>
        <v>0</v>
      </c>
      <c r="AQ291" s="75">
        <f t="shared" si="23"/>
        <v>0</v>
      </c>
      <c r="AR291" s="75">
        <f t="shared" si="23"/>
        <v>0</v>
      </c>
      <c r="AS291" s="75">
        <f t="shared" si="23"/>
        <v>0</v>
      </c>
      <c r="AT291" s="75">
        <f t="shared" si="23"/>
        <v>0</v>
      </c>
      <c r="AU291" s="75">
        <f t="shared" si="23"/>
        <v>0</v>
      </c>
      <c r="AV291" s="75">
        <f t="shared" si="23"/>
        <v>0</v>
      </c>
      <c r="AW291" s="75">
        <f t="shared" si="23"/>
        <v>0</v>
      </c>
      <c r="AX291" s="75">
        <f t="shared" si="23"/>
        <v>0</v>
      </c>
      <c r="AY291" s="75">
        <f t="shared" si="23"/>
        <v>0</v>
      </c>
      <c r="AZ291" s="75">
        <f t="shared" si="23"/>
        <v>0</v>
      </c>
      <c r="BA291" s="75">
        <f t="shared" si="23"/>
        <v>0</v>
      </c>
      <c r="BB291" s="75">
        <f t="shared" si="23"/>
        <v>0</v>
      </c>
      <c r="BC291" s="75">
        <f t="shared" si="23"/>
        <v>0</v>
      </c>
      <c r="BD291" s="75">
        <f t="shared" si="23"/>
        <v>0</v>
      </c>
      <c r="BE291" s="75">
        <f t="shared" si="23"/>
        <v>0</v>
      </c>
      <c r="BF291" s="75">
        <f t="shared" si="23"/>
        <v>0</v>
      </c>
      <c r="BG291" s="76"/>
      <c r="BH291" s="57" t="s">
        <v>44</v>
      </c>
    </row>
    <row r="292" spans="1:60" ht="17.25" customHeight="1" x14ac:dyDescent="0.15">
      <c r="A292" s="57"/>
      <c r="B292" s="79"/>
      <c r="C292" s="79"/>
      <c r="D292" s="79"/>
      <c r="E292" s="79"/>
      <c r="F292" s="79"/>
      <c r="G292" s="74" t="s">
        <v>78</v>
      </c>
      <c r="H292" s="75">
        <f t="shared" ref="H292:AM292" si="24">SUMIFS(H12:H279,$G12:$G279,"実績時間",$F12:$F279,"田中")+H293</f>
        <v>1</v>
      </c>
      <c r="I292" s="75">
        <f t="shared" si="24"/>
        <v>1</v>
      </c>
      <c r="J292" s="75">
        <f t="shared" si="24"/>
        <v>0</v>
      </c>
      <c r="K292" s="75">
        <f t="shared" si="24"/>
        <v>6</v>
      </c>
      <c r="L292" s="75">
        <f t="shared" si="24"/>
        <v>6</v>
      </c>
      <c r="M292" s="75">
        <f t="shared" si="24"/>
        <v>0</v>
      </c>
      <c r="N292" s="75">
        <f t="shared" si="24"/>
        <v>0</v>
      </c>
      <c r="O292" s="75">
        <f t="shared" si="24"/>
        <v>0</v>
      </c>
      <c r="P292" s="75">
        <f t="shared" si="24"/>
        <v>0</v>
      </c>
      <c r="Q292" s="75">
        <f t="shared" si="24"/>
        <v>0</v>
      </c>
      <c r="R292" s="75">
        <f t="shared" si="24"/>
        <v>0</v>
      </c>
      <c r="S292" s="75">
        <f t="shared" si="24"/>
        <v>0</v>
      </c>
      <c r="T292" s="75">
        <f t="shared" si="24"/>
        <v>0</v>
      </c>
      <c r="U292" s="75">
        <f t="shared" si="24"/>
        <v>0</v>
      </c>
      <c r="V292" s="75">
        <f t="shared" si="24"/>
        <v>0</v>
      </c>
      <c r="W292" s="75">
        <f t="shared" si="24"/>
        <v>0</v>
      </c>
      <c r="X292" s="75">
        <f t="shared" si="24"/>
        <v>0</v>
      </c>
      <c r="Y292" s="75">
        <f t="shared" si="24"/>
        <v>0</v>
      </c>
      <c r="Z292" s="75">
        <f t="shared" si="24"/>
        <v>0</v>
      </c>
      <c r="AA292" s="75">
        <f t="shared" si="24"/>
        <v>0</v>
      </c>
      <c r="AB292" s="75">
        <f t="shared" si="24"/>
        <v>0</v>
      </c>
      <c r="AC292" s="75">
        <f t="shared" si="24"/>
        <v>0</v>
      </c>
      <c r="AD292" s="75">
        <f t="shared" si="24"/>
        <v>0</v>
      </c>
      <c r="AE292" s="75">
        <f t="shared" si="24"/>
        <v>0</v>
      </c>
      <c r="AF292" s="75">
        <f t="shared" si="24"/>
        <v>0</v>
      </c>
      <c r="AG292" s="75">
        <f t="shared" si="24"/>
        <v>0</v>
      </c>
      <c r="AH292" s="75">
        <f t="shared" si="24"/>
        <v>0</v>
      </c>
      <c r="AI292" s="75">
        <f t="shared" si="24"/>
        <v>0</v>
      </c>
      <c r="AJ292" s="75">
        <f t="shared" si="24"/>
        <v>0</v>
      </c>
      <c r="AK292" s="75">
        <f t="shared" si="24"/>
        <v>0</v>
      </c>
      <c r="AL292" s="75">
        <f t="shared" si="24"/>
        <v>0</v>
      </c>
      <c r="AM292" s="75">
        <f t="shared" si="24"/>
        <v>0</v>
      </c>
      <c r="AN292" s="75">
        <f t="shared" ref="AN292:BF292" si="25">SUMIFS(AN12:AN279,$G12:$G279,"実績時間",$F12:$F279,"田中")+AN293</f>
        <v>0</v>
      </c>
      <c r="AO292" s="75">
        <f t="shared" si="25"/>
        <v>0</v>
      </c>
      <c r="AP292" s="75">
        <f t="shared" si="25"/>
        <v>0</v>
      </c>
      <c r="AQ292" s="75">
        <f t="shared" si="25"/>
        <v>0</v>
      </c>
      <c r="AR292" s="75">
        <f t="shared" si="25"/>
        <v>0</v>
      </c>
      <c r="AS292" s="75">
        <f t="shared" si="25"/>
        <v>0</v>
      </c>
      <c r="AT292" s="75">
        <f t="shared" si="25"/>
        <v>0</v>
      </c>
      <c r="AU292" s="75">
        <f t="shared" si="25"/>
        <v>0</v>
      </c>
      <c r="AV292" s="75">
        <f t="shared" si="25"/>
        <v>0</v>
      </c>
      <c r="AW292" s="75">
        <f t="shared" si="25"/>
        <v>0</v>
      </c>
      <c r="AX292" s="75">
        <f t="shared" si="25"/>
        <v>0</v>
      </c>
      <c r="AY292" s="75">
        <f t="shared" si="25"/>
        <v>0</v>
      </c>
      <c r="AZ292" s="75">
        <f t="shared" si="25"/>
        <v>0</v>
      </c>
      <c r="BA292" s="75">
        <f t="shared" si="25"/>
        <v>0</v>
      </c>
      <c r="BB292" s="75">
        <f t="shared" si="25"/>
        <v>0</v>
      </c>
      <c r="BC292" s="75">
        <f t="shared" si="25"/>
        <v>0</v>
      </c>
      <c r="BD292" s="75">
        <f t="shared" si="25"/>
        <v>0</v>
      </c>
      <c r="BE292" s="75">
        <f t="shared" si="25"/>
        <v>0</v>
      </c>
      <c r="BF292" s="75">
        <f t="shared" si="25"/>
        <v>0</v>
      </c>
      <c r="BG292" s="76"/>
      <c r="BH292" s="57" t="s">
        <v>44</v>
      </c>
    </row>
    <row r="293" spans="1:60" ht="17.25" customHeight="1" x14ac:dyDescent="0.15">
      <c r="A293" s="57"/>
      <c r="B293" s="79"/>
      <c r="C293" s="79"/>
      <c r="D293" s="79"/>
      <c r="E293" s="79"/>
      <c r="F293" s="79"/>
      <c r="G293" s="74" t="s">
        <v>95</v>
      </c>
      <c r="H293" s="75">
        <f t="shared" ref="H293:AM293" si="26">SUMIFS(H12:H279,$G12:$G279,"実績時間",$F12:$F279,"男班")</f>
        <v>1</v>
      </c>
      <c r="I293" s="75">
        <f t="shared" si="26"/>
        <v>1</v>
      </c>
      <c r="J293" s="75">
        <f t="shared" si="26"/>
        <v>0</v>
      </c>
      <c r="K293" s="75">
        <f t="shared" si="26"/>
        <v>1</v>
      </c>
      <c r="L293" s="75">
        <f>SUMIFS(L12:L279,$G12:$G279,"実績時間",$F12:$F279,"男班")</f>
        <v>1</v>
      </c>
      <c r="M293" s="75">
        <f t="shared" si="26"/>
        <v>0</v>
      </c>
      <c r="N293" s="75">
        <f t="shared" si="26"/>
        <v>0</v>
      </c>
      <c r="O293" s="75">
        <f t="shared" si="26"/>
        <v>0</v>
      </c>
      <c r="P293" s="75">
        <f t="shared" si="26"/>
        <v>0</v>
      </c>
      <c r="Q293" s="75">
        <f t="shared" si="26"/>
        <v>0</v>
      </c>
      <c r="R293" s="75">
        <f t="shared" si="26"/>
        <v>0</v>
      </c>
      <c r="S293" s="75">
        <f t="shared" si="26"/>
        <v>0</v>
      </c>
      <c r="T293" s="75">
        <f t="shared" si="26"/>
        <v>0</v>
      </c>
      <c r="U293" s="75">
        <f t="shared" si="26"/>
        <v>0</v>
      </c>
      <c r="V293" s="75">
        <f t="shared" si="26"/>
        <v>0</v>
      </c>
      <c r="W293" s="75">
        <f t="shared" si="26"/>
        <v>0</v>
      </c>
      <c r="X293" s="75">
        <f t="shared" si="26"/>
        <v>0</v>
      </c>
      <c r="Y293" s="75">
        <f t="shared" si="26"/>
        <v>0</v>
      </c>
      <c r="Z293" s="75">
        <f t="shared" si="26"/>
        <v>0</v>
      </c>
      <c r="AA293" s="75">
        <f t="shared" si="26"/>
        <v>0</v>
      </c>
      <c r="AB293" s="75">
        <f t="shared" si="26"/>
        <v>0</v>
      </c>
      <c r="AC293" s="75">
        <f t="shared" si="26"/>
        <v>0</v>
      </c>
      <c r="AD293" s="75">
        <f t="shared" si="26"/>
        <v>0</v>
      </c>
      <c r="AE293" s="75">
        <f t="shared" si="26"/>
        <v>0</v>
      </c>
      <c r="AF293" s="75">
        <f t="shared" si="26"/>
        <v>0</v>
      </c>
      <c r="AG293" s="75">
        <f t="shared" si="26"/>
        <v>0</v>
      </c>
      <c r="AH293" s="75">
        <f t="shared" si="26"/>
        <v>0</v>
      </c>
      <c r="AI293" s="75">
        <f t="shared" si="26"/>
        <v>0</v>
      </c>
      <c r="AJ293" s="75">
        <f t="shared" si="26"/>
        <v>0</v>
      </c>
      <c r="AK293" s="75">
        <f t="shared" si="26"/>
        <v>0</v>
      </c>
      <c r="AL293" s="75">
        <f t="shared" si="26"/>
        <v>0</v>
      </c>
      <c r="AM293" s="75">
        <f t="shared" si="26"/>
        <v>0</v>
      </c>
      <c r="AN293" s="75">
        <f t="shared" ref="AN293:BF293" si="27">SUMIFS(AN12:AN279,$G12:$G279,"実績時間",$F12:$F279,"男班")</f>
        <v>0</v>
      </c>
      <c r="AO293" s="75">
        <f t="shared" si="27"/>
        <v>0</v>
      </c>
      <c r="AP293" s="75">
        <f t="shared" si="27"/>
        <v>0</v>
      </c>
      <c r="AQ293" s="75">
        <f t="shared" si="27"/>
        <v>0</v>
      </c>
      <c r="AR293" s="75">
        <f t="shared" si="27"/>
        <v>0</v>
      </c>
      <c r="AS293" s="75">
        <f t="shared" si="27"/>
        <v>0</v>
      </c>
      <c r="AT293" s="75">
        <f t="shared" si="27"/>
        <v>0</v>
      </c>
      <c r="AU293" s="75">
        <f t="shared" si="27"/>
        <v>0</v>
      </c>
      <c r="AV293" s="75">
        <f t="shared" si="27"/>
        <v>0</v>
      </c>
      <c r="AW293" s="75">
        <f t="shared" si="27"/>
        <v>0</v>
      </c>
      <c r="AX293" s="75">
        <f t="shared" si="27"/>
        <v>0</v>
      </c>
      <c r="AY293" s="75">
        <f t="shared" si="27"/>
        <v>0</v>
      </c>
      <c r="AZ293" s="75">
        <f t="shared" si="27"/>
        <v>0</v>
      </c>
      <c r="BA293" s="75">
        <f t="shared" si="27"/>
        <v>0</v>
      </c>
      <c r="BB293" s="75">
        <f t="shared" si="27"/>
        <v>0</v>
      </c>
      <c r="BC293" s="75">
        <f t="shared" si="27"/>
        <v>0</v>
      </c>
      <c r="BD293" s="75">
        <f t="shared" si="27"/>
        <v>0</v>
      </c>
      <c r="BE293" s="75">
        <f t="shared" si="27"/>
        <v>0</v>
      </c>
      <c r="BF293" s="75">
        <f t="shared" si="27"/>
        <v>0</v>
      </c>
      <c r="BG293" s="76"/>
      <c r="BH293" s="57" t="s">
        <v>44</v>
      </c>
    </row>
    <row r="294" spans="1:60" ht="17.25" customHeight="1" x14ac:dyDescent="0.15">
      <c r="A294" s="57"/>
      <c r="B294" s="58" t="s">
        <v>44</v>
      </c>
      <c r="C294" s="58" t="s">
        <v>44</v>
      </c>
      <c r="D294" s="58" t="s">
        <v>44</v>
      </c>
      <c r="E294" s="58" t="s">
        <v>44</v>
      </c>
      <c r="F294" s="58" t="s">
        <v>44</v>
      </c>
      <c r="G294" s="58" t="s">
        <v>44</v>
      </c>
      <c r="H294" s="58" t="s">
        <v>44</v>
      </c>
      <c r="I294" s="58" t="s">
        <v>44</v>
      </c>
      <c r="J294" s="58" t="s">
        <v>44</v>
      </c>
      <c r="K294" s="58" t="s">
        <v>44</v>
      </c>
      <c r="L294" s="58" t="s">
        <v>44</v>
      </c>
      <c r="M294" s="58" t="s">
        <v>44</v>
      </c>
      <c r="N294" s="58" t="s">
        <v>44</v>
      </c>
      <c r="O294" s="58" t="s">
        <v>44</v>
      </c>
      <c r="P294" s="58" t="s">
        <v>44</v>
      </c>
      <c r="Q294" s="58" t="s">
        <v>44</v>
      </c>
      <c r="R294" s="58" t="s">
        <v>44</v>
      </c>
      <c r="S294" s="58" t="s">
        <v>44</v>
      </c>
      <c r="T294" s="58" t="s">
        <v>44</v>
      </c>
      <c r="U294" s="58" t="s">
        <v>44</v>
      </c>
      <c r="V294" s="58" t="s">
        <v>44</v>
      </c>
      <c r="W294" s="58" t="s">
        <v>44</v>
      </c>
      <c r="X294" s="58" t="s">
        <v>44</v>
      </c>
      <c r="Y294" s="58" t="s">
        <v>44</v>
      </c>
      <c r="Z294" s="58" t="s">
        <v>44</v>
      </c>
      <c r="AA294" s="58" t="s">
        <v>44</v>
      </c>
      <c r="AB294" s="58" t="s">
        <v>44</v>
      </c>
      <c r="AC294" s="58" t="s">
        <v>44</v>
      </c>
      <c r="AD294" s="58" t="s">
        <v>44</v>
      </c>
      <c r="AE294" s="58" t="s">
        <v>44</v>
      </c>
      <c r="AF294" s="58" t="s">
        <v>44</v>
      </c>
      <c r="AG294" s="58" t="s">
        <v>44</v>
      </c>
      <c r="AH294" s="58" t="s">
        <v>44</v>
      </c>
      <c r="AI294" s="58" t="s">
        <v>44</v>
      </c>
      <c r="AJ294" s="58" t="s">
        <v>44</v>
      </c>
      <c r="AK294" s="58" t="s">
        <v>44</v>
      </c>
      <c r="AL294" s="58" t="s">
        <v>44</v>
      </c>
      <c r="AM294" s="58" t="s">
        <v>44</v>
      </c>
      <c r="AN294" s="58" t="s">
        <v>44</v>
      </c>
      <c r="AO294" s="58" t="s">
        <v>44</v>
      </c>
      <c r="AP294" s="58" t="s">
        <v>44</v>
      </c>
      <c r="AQ294" s="58" t="s">
        <v>44</v>
      </c>
      <c r="AR294" s="58" t="s">
        <v>44</v>
      </c>
      <c r="AS294" s="58" t="s">
        <v>44</v>
      </c>
      <c r="AT294" s="58" t="s">
        <v>44</v>
      </c>
      <c r="AU294" s="58" t="s">
        <v>44</v>
      </c>
      <c r="AV294" s="58" t="s">
        <v>44</v>
      </c>
      <c r="AW294" s="58" t="s">
        <v>44</v>
      </c>
      <c r="AX294" s="58" t="s">
        <v>44</v>
      </c>
      <c r="AY294" s="58" t="s">
        <v>44</v>
      </c>
      <c r="AZ294" s="58" t="s">
        <v>44</v>
      </c>
      <c r="BA294" s="58" t="s">
        <v>44</v>
      </c>
      <c r="BB294" s="58" t="s">
        <v>44</v>
      </c>
      <c r="BC294" s="58" t="s">
        <v>44</v>
      </c>
      <c r="BD294" s="58" t="s">
        <v>44</v>
      </c>
      <c r="BE294" s="58" t="s">
        <v>44</v>
      </c>
      <c r="BF294" s="58" t="s">
        <v>44</v>
      </c>
      <c r="BG294" s="71" t="s">
        <v>44</v>
      </c>
      <c r="BH294" s="57" t="s">
        <v>44</v>
      </c>
    </row>
  </sheetData>
  <autoFilter ref="A4:BG294"/>
  <mergeCells count="26">
    <mergeCell ref="V1:Z1"/>
    <mergeCell ref="H2:N2"/>
    <mergeCell ref="O2:AQ2"/>
    <mergeCell ref="C100:G100"/>
    <mergeCell ref="C117:G117"/>
    <mergeCell ref="A5:A9"/>
    <mergeCell ref="A10:F10"/>
    <mergeCell ref="A1:B1"/>
    <mergeCell ref="H1:L1"/>
    <mergeCell ref="O1:S1"/>
    <mergeCell ref="B280:G280"/>
    <mergeCell ref="B287:G287"/>
    <mergeCell ref="A99:F99"/>
    <mergeCell ref="A188:F188"/>
    <mergeCell ref="C11:G11"/>
    <mergeCell ref="C28:G28"/>
    <mergeCell ref="C89:G89"/>
    <mergeCell ref="C178:G178"/>
    <mergeCell ref="C189:G189"/>
    <mergeCell ref="C209:G209"/>
    <mergeCell ref="AR2:BG2"/>
    <mergeCell ref="AC1:AG1"/>
    <mergeCell ref="AJ1:AN1"/>
    <mergeCell ref="AQ1:AU1"/>
    <mergeCell ref="AX1:BB1"/>
    <mergeCell ref="BE1:BG1"/>
  </mergeCells>
  <phoneticPr fontId="1"/>
  <conditionalFormatting sqref="H4:BG4 BG5 BG8:BG10">
    <cfRule type="cellIs" dxfId="115" priority="118" operator="equal">
      <formula>"日"</formula>
    </cfRule>
    <cfRule type="cellIs" dxfId="114" priority="119" operator="equal">
      <formula>"土"</formula>
    </cfRule>
  </conditionalFormatting>
  <conditionalFormatting sqref="BG6:BG7">
    <cfRule type="cellIs" dxfId="113" priority="116" operator="equal">
      <formula>"日"</formula>
    </cfRule>
    <cfRule type="cellIs" dxfId="112" priority="117" operator="equal">
      <formula>"土"</formula>
    </cfRule>
  </conditionalFormatting>
  <conditionalFormatting sqref="H3:BG3">
    <cfRule type="cellIs" dxfId="111" priority="115" operator="equal">
      <formula>$C$1</formula>
    </cfRule>
  </conditionalFormatting>
  <conditionalFormatting sqref="J5">
    <cfRule type="expression" dxfId="110" priority="111">
      <formula>J$3&lt;$C$1</formula>
    </cfRule>
  </conditionalFormatting>
  <conditionalFormatting sqref="J6:J24 J86:J92 J280:J293 J28:J82">
    <cfRule type="expression" dxfId="109" priority="108">
      <formula>J$3&lt;$C$1</formula>
    </cfRule>
  </conditionalFormatting>
  <conditionalFormatting sqref="H5:BF24 H86:BF92 H280:BF293 H28:BF82">
    <cfRule type="expression" dxfId="108" priority="106">
      <formula>H$3&lt;$C$1</formula>
    </cfRule>
  </conditionalFormatting>
  <conditionalFormatting sqref="K5:BF24 K86:BF92 K280:BF293 K28:BF82">
    <cfRule type="expression" dxfId="107" priority="104">
      <formula>K$3&lt;$C$1</formula>
    </cfRule>
  </conditionalFormatting>
  <conditionalFormatting sqref="J83:J85">
    <cfRule type="expression" dxfId="106" priority="102">
      <formula>J$3&lt;$C$1</formula>
    </cfRule>
  </conditionalFormatting>
  <conditionalFormatting sqref="H83:BF85">
    <cfRule type="expression" dxfId="105" priority="100">
      <formula>H$3&lt;$C$1</formula>
    </cfRule>
  </conditionalFormatting>
  <conditionalFormatting sqref="K83:BF85">
    <cfRule type="expression" dxfId="104" priority="98">
      <formula>K$3&lt;$C$1</formula>
    </cfRule>
  </conditionalFormatting>
  <conditionalFormatting sqref="J93:J95">
    <cfRule type="expression" dxfId="103" priority="96">
      <formula>J$3&lt;$C$1</formula>
    </cfRule>
  </conditionalFormatting>
  <conditionalFormatting sqref="H93:BF95">
    <cfRule type="expression" dxfId="102" priority="94">
      <formula>H$3&lt;$C$1</formula>
    </cfRule>
  </conditionalFormatting>
  <conditionalFormatting sqref="K93:BF95">
    <cfRule type="expression" dxfId="101" priority="92">
      <formula>K$3&lt;$C$1</formula>
    </cfRule>
  </conditionalFormatting>
  <conditionalFormatting sqref="J96:J98">
    <cfRule type="expression" dxfId="100" priority="90">
      <formula>J$3&lt;$C$1</formula>
    </cfRule>
  </conditionalFormatting>
  <conditionalFormatting sqref="H96:BF98">
    <cfRule type="expression" dxfId="99" priority="88">
      <formula>H$3&lt;$C$1</formula>
    </cfRule>
  </conditionalFormatting>
  <conditionalFormatting sqref="K96:BF98">
    <cfRule type="expression" dxfId="98" priority="86">
      <formula>K$3&lt;$C$1</formula>
    </cfRule>
  </conditionalFormatting>
  <conditionalFormatting sqref="BG99">
    <cfRule type="cellIs" dxfId="97" priority="83" operator="equal">
      <formula>"日"</formula>
    </cfRule>
    <cfRule type="cellIs" dxfId="96" priority="84" operator="equal">
      <formula>"土"</formula>
    </cfRule>
  </conditionalFormatting>
  <conditionalFormatting sqref="J99:J113 J175:J181 J117:J171">
    <cfRule type="expression" dxfId="95" priority="82">
      <formula>J$3&lt;$C$1</formula>
    </cfRule>
  </conditionalFormatting>
  <conditionalFormatting sqref="H99:BF113 H175:BF181 H117:BF171">
    <cfRule type="expression" dxfId="94" priority="80">
      <formula>H$3&lt;$C$1</formula>
    </cfRule>
  </conditionalFormatting>
  <conditionalFormatting sqref="K99:BF113 K175:BF181 K117:BF171">
    <cfRule type="expression" dxfId="93" priority="78">
      <formula>K$3&lt;$C$1</formula>
    </cfRule>
  </conditionalFormatting>
  <conditionalFormatting sqref="J172:J174">
    <cfRule type="expression" dxfId="92" priority="76">
      <formula>J$3&lt;$C$1</formula>
    </cfRule>
  </conditionalFormatting>
  <conditionalFormatting sqref="H172:BF174">
    <cfRule type="expression" dxfId="91" priority="74">
      <formula>H$3&lt;$C$1</formula>
    </cfRule>
  </conditionalFormatting>
  <conditionalFormatting sqref="K172:BF174">
    <cfRule type="expression" dxfId="90" priority="72">
      <formula>K$3&lt;$C$1</formula>
    </cfRule>
  </conditionalFormatting>
  <conditionalFormatting sqref="J182:J184">
    <cfRule type="expression" dxfId="89" priority="70">
      <formula>J$3&lt;$C$1</formula>
    </cfRule>
  </conditionalFormatting>
  <conditionalFormatting sqref="H182:BF184">
    <cfRule type="expression" dxfId="88" priority="68">
      <formula>H$3&lt;$C$1</formula>
    </cfRule>
  </conditionalFormatting>
  <conditionalFormatting sqref="K182:BF184">
    <cfRule type="expression" dxfId="87" priority="66">
      <formula>K$3&lt;$C$1</formula>
    </cfRule>
  </conditionalFormatting>
  <conditionalFormatting sqref="J185:J187">
    <cfRule type="expression" dxfId="86" priority="64">
      <formula>J$3&lt;$C$1</formula>
    </cfRule>
  </conditionalFormatting>
  <conditionalFormatting sqref="H185:BF187">
    <cfRule type="expression" dxfId="85" priority="62">
      <formula>H$3&lt;$C$1</formula>
    </cfRule>
  </conditionalFormatting>
  <conditionalFormatting sqref="K185:BF187">
    <cfRule type="expression" dxfId="84" priority="60">
      <formula>K$3&lt;$C$1</formula>
    </cfRule>
  </conditionalFormatting>
  <conditionalFormatting sqref="BG188">
    <cfRule type="cellIs" dxfId="83" priority="57" operator="equal">
      <formula>"日"</formula>
    </cfRule>
    <cfRule type="cellIs" dxfId="82" priority="58" operator="equal">
      <formula>"土"</formula>
    </cfRule>
  </conditionalFormatting>
  <conditionalFormatting sqref="J188:J202">
    <cfRule type="expression" dxfId="81" priority="56">
      <formula>J$3&lt;$C$1</formula>
    </cfRule>
  </conditionalFormatting>
  <conditionalFormatting sqref="H188:BF202 H267:I273 H209:I263 K209:BF263 K267:BF273">
    <cfRule type="expression" dxfId="80" priority="54">
      <formula>H$3&lt;$C$1</formula>
    </cfRule>
  </conditionalFormatting>
  <conditionalFormatting sqref="K188:BF202 K267:BF273 K209:BF263">
    <cfRule type="expression" dxfId="79" priority="52">
      <formula>K$3&lt;$C$1</formula>
    </cfRule>
  </conditionalFormatting>
  <conditionalFormatting sqref="H264:I266 K264:BF266">
    <cfRule type="expression" dxfId="78" priority="48">
      <formula>H$3&lt;$C$1</formula>
    </cfRule>
  </conditionalFormatting>
  <conditionalFormatting sqref="K264:BF266">
    <cfRule type="expression" dxfId="77" priority="46">
      <formula>K$3&lt;$C$1</formula>
    </cfRule>
  </conditionalFormatting>
  <conditionalFormatting sqref="J274:J276">
    <cfRule type="expression" dxfId="76" priority="44">
      <formula>J$3&lt;$C$1</formula>
    </cfRule>
  </conditionalFormatting>
  <conditionalFormatting sqref="H274:BF276">
    <cfRule type="expression" dxfId="75" priority="42">
      <formula>H$3&lt;$C$1</formula>
    </cfRule>
  </conditionalFormatting>
  <conditionalFormatting sqref="K274:BF276">
    <cfRule type="expression" dxfId="74" priority="40">
      <formula>K$3&lt;$C$1</formula>
    </cfRule>
  </conditionalFormatting>
  <conditionalFormatting sqref="J277:J279">
    <cfRule type="expression" dxfId="73" priority="38">
      <formula>J$3&lt;$C$1</formula>
    </cfRule>
  </conditionalFormatting>
  <conditionalFormatting sqref="H277:BF279">
    <cfRule type="expression" dxfId="72" priority="36">
      <formula>H$3&lt;$C$1</formula>
    </cfRule>
  </conditionalFormatting>
  <conditionalFormatting sqref="K277:BF279">
    <cfRule type="expression" dxfId="71" priority="34">
      <formula>K$3&lt;$C$1</formula>
    </cfRule>
  </conditionalFormatting>
  <conditionalFormatting sqref="J25:J27">
    <cfRule type="expression" dxfId="70" priority="32">
      <formula>J$3&lt;$C$1</formula>
    </cfRule>
  </conditionalFormatting>
  <conditionalFormatting sqref="H25:BF27">
    <cfRule type="expression" dxfId="69" priority="30">
      <formula>H$3&lt;$C$1</formula>
    </cfRule>
  </conditionalFormatting>
  <conditionalFormatting sqref="K25:BF27">
    <cfRule type="expression" dxfId="68" priority="28">
      <formula>K$3&lt;$C$1</formula>
    </cfRule>
  </conditionalFormatting>
  <conditionalFormatting sqref="H280:BF280">
    <cfRule type="cellIs" dxfId="67" priority="26" operator="greaterThan">
      <formula>30</formula>
    </cfRule>
  </conditionalFormatting>
  <conditionalFormatting sqref="H281:BF285">
    <cfRule type="cellIs" dxfId="66" priority="25" operator="greaterThan">
      <formula>6</formula>
    </cfRule>
  </conditionalFormatting>
  <conditionalFormatting sqref="H287:BF287">
    <cfRule type="cellIs" dxfId="65" priority="24" operator="greaterThan">
      <formula>30</formula>
    </cfRule>
  </conditionalFormatting>
  <conditionalFormatting sqref="H288:BF292">
    <cfRule type="cellIs" dxfId="64" priority="23" operator="greaterThan">
      <formula>6</formula>
    </cfRule>
  </conditionalFormatting>
  <conditionalFormatting sqref="J206:J208">
    <cfRule type="expression" dxfId="63" priority="22">
      <formula>J$3&lt;$C$1</formula>
    </cfRule>
  </conditionalFormatting>
  <conditionalFormatting sqref="H206:BF208">
    <cfRule type="expression" dxfId="62" priority="20">
      <formula>H$3&lt;$C$1</formula>
    </cfRule>
  </conditionalFormatting>
  <conditionalFormatting sqref="K206:BF208">
    <cfRule type="expression" dxfId="61" priority="18">
      <formula>K$3&lt;$C$1</formula>
    </cfRule>
  </conditionalFormatting>
  <conditionalFormatting sqref="J209:J273">
    <cfRule type="expression" dxfId="60" priority="16">
      <formula>J$3&lt;$C$1</formula>
    </cfRule>
  </conditionalFormatting>
  <conditionalFormatting sqref="J209:J273">
    <cfRule type="expression" dxfId="59" priority="14">
      <formula>J$3&lt;$C$1</formula>
    </cfRule>
  </conditionalFormatting>
  <conditionalFormatting sqref="J114:J116">
    <cfRule type="expression" dxfId="58" priority="12">
      <formula>J$3&lt;$C$1</formula>
    </cfRule>
  </conditionalFormatting>
  <conditionalFormatting sqref="H114:BF116">
    <cfRule type="expression" dxfId="57" priority="10">
      <formula>H$3&lt;$C$1</formula>
    </cfRule>
  </conditionalFormatting>
  <conditionalFormatting sqref="K114:BF116">
    <cfRule type="expression" dxfId="56" priority="8">
      <formula>K$3&lt;$C$1</formula>
    </cfRule>
  </conditionalFormatting>
  <conditionalFormatting sqref="J203:J205">
    <cfRule type="expression" dxfId="8" priority="6">
      <formula>J$3&lt;$C$1</formula>
    </cfRule>
  </conditionalFormatting>
  <conditionalFormatting sqref="H203:BF205">
    <cfRule type="expression" dxfId="7" priority="4">
      <formula>H$3&lt;$C$1</formula>
    </cfRule>
  </conditionalFormatting>
  <conditionalFormatting sqref="K203:BF205">
    <cfRule type="expression" dxfId="6" priority="2">
      <formula>K$3&lt;$C$1</formula>
    </cfRule>
  </conditionalFormatting>
  <dataValidations count="1">
    <dataValidation type="list" allowBlank="1" showInputMessage="1" showErrorMessage="1" sqref="F5:F9 F179:F187 F12:F27 F90:F98 F210:F279 F29:F88 F118:F177 F101:F116 F190:F208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J280:BF293 J175:BF181 K267:BF273 K209:BF263 J28:BF82</xm:sqref>
        </x14:conditionalFormatting>
        <x14:conditionalFormatting xmlns:xm="http://schemas.microsoft.com/office/excel/2006/main">
          <x14:cfRule type="expression" priority="107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05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H280:BF293 H175:BF181 H267:I273 H209:I263 K209:BF263 K267:BF273 H28:BF82</xm:sqref>
        </x14:conditionalFormatting>
        <x14:conditionalFormatting xmlns:xm="http://schemas.microsoft.com/office/excel/2006/main">
          <x14:cfRule type="expression" priority="103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01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99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97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95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93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91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89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87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85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81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79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77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75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73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71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69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67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65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63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61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59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55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J188:J202</xm:sqref>
        </x14:conditionalFormatting>
        <x14:conditionalFormatting xmlns:xm="http://schemas.microsoft.com/office/excel/2006/main">
          <x14:cfRule type="expression" priority="53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H188:BF202</xm:sqref>
        </x14:conditionalFormatting>
        <x14:conditionalFormatting xmlns:xm="http://schemas.microsoft.com/office/excel/2006/main">
          <x14:cfRule type="expression" priority="51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K188:BF202</xm:sqref>
        </x14:conditionalFormatting>
        <x14:conditionalFormatting xmlns:xm="http://schemas.microsoft.com/office/excel/2006/main">
          <x14:cfRule type="expression" priority="47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H264:I266 K264:BF266</xm:sqref>
        </x14:conditionalFormatting>
        <x14:conditionalFormatting xmlns:xm="http://schemas.microsoft.com/office/excel/2006/main">
          <x14:cfRule type="expression" priority="45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K264:BF266</xm:sqref>
        </x14:conditionalFormatting>
        <x14:conditionalFormatting xmlns:xm="http://schemas.microsoft.com/office/excel/2006/main">
          <x14:cfRule type="expression" priority="43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J274:J276</xm:sqref>
        </x14:conditionalFormatting>
        <x14:conditionalFormatting xmlns:xm="http://schemas.microsoft.com/office/excel/2006/main">
          <x14:cfRule type="expression" priority="41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H274:BF276</xm:sqref>
        </x14:conditionalFormatting>
        <x14:conditionalFormatting xmlns:xm="http://schemas.microsoft.com/office/excel/2006/main">
          <x14:cfRule type="expression" priority="39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K274:BF276</xm:sqref>
        </x14:conditionalFormatting>
        <x14:conditionalFormatting xmlns:xm="http://schemas.microsoft.com/office/excel/2006/main">
          <x14:cfRule type="expression" priority="37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J277:J279</xm:sqref>
        </x14:conditionalFormatting>
        <x14:conditionalFormatting xmlns:xm="http://schemas.microsoft.com/office/excel/2006/main">
          <x14:cfRule type="expression" priority="35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H277:BF279</xm:sqref>
        </x14:conditionalFormatting>
        <x14:conditionalFormatting xmlns:xm="http://schemas.microsoft.com/office/excel/2006/main">
          <x14:cfRule type="expression" priority="33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K277:BF279</xm:sqref>
        </x14:conditionalFormatting>
        <x14:conditionalFormatting xmlns:xm="http://schemas.microsoft.com/office/excel/2006/main">
          <x14:cfRule type="expression" priority="31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29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27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21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19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17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  <x14:conditionalFormatting xmlns:xm="http://schemas.microsoft.com/office/excel/2006/main">
          <x14:cfRule type="expression" priority="15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J209:J273</xm:sqref>
        </x14:conditionalFormatting>
        <x14:conditionalFormatting xmlns:xm="http://schemas.microsoft.com/office/excel/2006/main">
          <x14:cfRule type="expression" priority="13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J209:J273</xm:sqref>
        </x14:conditionalFormatting>
        <x14:conditionalFormatting xmlns:xm="http://schemas.microsoft.com/office/excel/2006/main">
          <x14:cfRule type="expression" priority="11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9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7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5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J203:J205</xm:sqref>
        </x14:conditionalFormatting>
        <x14:conditionalFormatting xmlns:xm="http://schemas.microsoft.com/office/excel/2006/main">
          <x14:cfRule type="expression" priority="3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H203:BF205</xm:sqref>
        </x14:conditionalFormatting>
        <x14:conditionalFormatting xmlns:xm="http://schemas.microsoft.com/office/excel/2006/main">
          <x14:cfRule type="expression" priority="1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K203:BF205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2016-01-29T08:03:54Z</dcterms:modified>
</cp:coreProperties>
</file>