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予実管理!$A$4:$BG$294</definedName>
  </definedNames>
  <calcPr calcId="152511"/>
</workbook>
</file>

<file path=xl/calcChain.xml><?xml version="1.0" encoding="utf-8"?>
<calcChain xmlns="http://schemas.openxmlformats.org/spreadsheetml/2006/main"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3" i="3"/>
  <c r="E205" i="3" l="1"/>
  <c r="E116" i="3" l="1"/>
  <c r="E208" i="3" l="1"/>
  <c r="E27" i="3" l="1"/>
  <c r="BF293" i="3" l="1"/>
  <c r="BF289" i="3" s="1"/>
  <c r="BE293" i="3"/>
  <c r="BE290" i="3" s="1"/>
  <c r="BD293" i="3"/>
  <c r="BD291" i="3" s="1"/>
  <c r="BC293" i="3"/>
  <c r="BC290" i="3" s="1"/>
  <c r="BB293" i="3"/>
  <c r="BB292" i="3" s="1"/>
  <c r="BA293" i="3"/>
  <c r="BA290" i="3" s="1"/>
  <c r="AZ293" i="3"/>
  <c r="AZ289" i="3" s="1"/>
  <c r="AY293" i="3"/>
  <c r="AY290" i="3" s="1"/>
  <c r="AX293" i="3"/>
  <c r="AX292" i="3" s="1"/>
  <c r="AW293" i="3"/>
  <c r="AW290" i="3" s="1"/>
  <c r="AV293" i="3"/>
  <c r="AV292" i="3" s="1"/>
  <c r="AU293" i="3"/>
  <c r="AU290" i="3" s="1"/>
  <c r="AT293" i="3"/>
  <c r="AT291" i="3" s="1"/>
  <c r="AS293" i="3"/>
  <c r="AS292" i="3" s="1"/>
  <c r="AR293" i="3"/>
  <c r="AR290" i="3" s="1"/>
  <c r="AQ293" i="3"/>
  <c r="AQ290" i="3" s="1"/>
  <c r="AP293" i="3"/>
  <c r="AP292" i="3" s="1"/>
  <c r="AO293" i="3"/>
  <c r="AO291" i="3" s="1"/>
  <c r="AN293" i="3"/>
  <c r="AN292" i="3" s="1"/>
  <c r="AM293" i="3"/>
  <c r="AM290" i="3" s="1"/>
  <c r="AL293" i="3"/>
  <c r="AL292" i="3" s="1"/>
  <c r="AK293" i="3"/>
  <c r="AK292" i="3" s="1"/>
  <c r="AJ293" i="3"/>
  <c r="AJ290" i="3" s="1"/>
  <c r="AI293" i="3"/>
  <c r="AI290" i="3" s="1"/>
  <c r="AH293" i="3"/>
  <c r="AH292" i="3" s="1"/>
  <c r="AG293" i="3"/>
  <c r="AG289" i="3" s="1"/>
  <c r="AF293" i="3"/>
  <c r="AF292" i="3" s="1"/>
  <c r="AE293" i="3"/>
  <c r="AE290" i="3" s="1"/>
  <c r="AD293" i="3"/>
  <c r="AD291" i="3" s="1"/>
  <c r="AC293" i="3"/>
  <c r="AC291" i="3" s="1"/>
  <c r="AB293" i="3"/>
  <c r="AB290" i="3" s="1"/>
  <c r="AA293" i="3"/>
  <c r="AA290" i="3" s="1"/>
  <c r="Z293" i="3"/>
  <c r="Z290" i="3" s="1"/>
  <c r="Y293" i="3"/>
  <c r="Y292" i="3" s="1"/>
  <c r="X293" i="3"/>
  <c r="X292" i="3" s="1"/>
  <c r="W293" i="3"/>
  <c r="W290" i="3" s="1"/>
  <c r="V293" i="3"/>
  <c r="V292" i="3" s="1"/>
  <c r="U293" i="3"/>
  <c r="U292" i="3" s="1"/>
  <c r="T293" i="3"/>
  <c r="T290" i="3" s="1"/>
  <c r="S293" i="3"/>
  <c r="S290" i="3" s="1"/>
  <c r="R293" i="3"/>
  <c r="R292" i="3" s="1"/>
  <c r="Q293" i="3"/>
  <c r="Q289" i="3" s="1"/>
  <c r="P293" i="3"/>
  <c r="P292" i="3" s="1"/>
  <c r="O293" i="3"/>
  <c r="O290" i="3" s="1"/>
  <c r="N293" i="3"/>
  <c r="N291" i="3" s="1"/>
  <c r="M293" i="3"/>
  <c r="M292" i="3" s="1"/>
  <c r="L290" i="3"/>
  <c r="K293" i="3"/>
  <c r="K290" i="3" s="1"/>
  <c r="J293" i="3"/>
  <c r="J292" i="3" s="1"/>
  <c r="I293" i="3"/>
  <c r="I292" i="3" s="1"/>
  <c r="H293" i="3"/>
  <c r="H292" i="3" s="1"/>
  <c r="BA292" i="3"/>
  <c r="AO292" i="3"/>
  <c r="BE291" i="3"/>
  <c r="AW291" i="3"/>
  <c r="AK291" i="3"/>
  <c r="AZ290" i="3"/>
  <c r="AK290" i="3"/>
  <c r="AR289" i="3"/>
  <c r="U289" i="3"/>
  <c r="BA288" i="3"/>
  <c r="AZ288" i="3"/>
  <c r="AS288" i="3"/>
  <c r="AN288" i="3"/>
  <c r="AK288" i="3"/>
  <c r="M288" i="3"/>
  <c r="BF286" i="3"/>
  <c r="BF283" i="3" s="1"/>
  <c r="BE286" i="3"/>
  <c r="BE283" i="3" s="1"/>
  <c r="BD286" i="3"/>
  <c r="BD285" i="3" s="1"/>
  <c r="BC286" i="3"/>
  <c r="BC284" i="3" s="1"/>
  <c r="BB286" i="3"/>
  <c r="BB283" i="3" s="1"/>
  <c r="BA286" i="3"/>
  <c r="BA285" i="3" s="1"/>
  <c r="AZ286" i="3"/>
  <c r="AZ284" i="3" s="1"/>
  <c r="AY286" i="3"/>
  <c r="AY285" i="3" s="1"/>
  <c r="AX286" i="3"/>
  <c r="AX283" i="3" s="1"/>
  <c r="AW286" i="3"/>
  <c r="AW281" i="3" s="1"/>
  <c r="AV286" i="3"/>
  <c r="AV283" i="3" s="1"/>
  <c r="AU286" i="3"/>
  <c r="AU284" i="3" s="1"/>
  <c r="AT286" i="3"/>
  <c r="AT283" i="3" s="1"/>
  <c r="AS286" i="3"/>
  <c r="AS284" i="3" s="1"/>
  <c r="AR286" i="3"/>
  <c r="AR285" i="3" s="1"/>
  <c r="AQ286" i="3"/>
  <c r="AQ281" i="3" s="1"/>
  <c r="AP286" i="3"/>
  <c r="AP283" i="3" s="1"/>
  <c r="AO286" i="3"/>
  <c r="AO285" i="3" s="1"/>
  <c r="AN286" i="3"/>
  <c r="AN284" i="3" s="1"/>
  <c r="AM286" i="3"/>
  <c r="AM285" i="3" s="1"/>
  <c r="AL286" i="3"/>
  <c r="AL283" i="3" s="1"/>
  <c r="AK286" i="3"/>
  <c r="AK283" i="3" s="1"/>
  <c r="AJ286" i="3"/>
  <c r="AJ285" i="3" s="1"/>
  <c r="AI286" i="3"/>
  <c r="AI282" i="3" s="1"/>
  <c r="AH286" i="3"/>
  <c r="AH283" i="3" s="1"/>
  <c r="AG286" i="3"/>
  <c r="AG281" i="3" s="1"/>
  <c r="AF286" i="3"/>
  <c r="AF284" i="3" s="1"/>
  <c r="AE286" i="3"/>
  <c r="AE283" i="3" s="1"/>
  <c r="AD286" i="3"/>
  <c r="AD283" i="3" s="1"/>
  <c r="AC286" i="3"/>
  <c r="AC284" i="3" s="1"/>
  <c r="AB286" i="3"/>
  <c r="AB285" i="3" s="1"/>
  <c r="AA286" i="3"/>
  <c r="AA285" i="3" s="1"/>
  <c r="Z286" i="3"/>
  <c r="Z283" i="3" s="1"/>
  <c r="Y286" i="3"/>
  <c r="Y283" i="3" s="1"/>
  <c r="X286" i="3"/>
  <c r="X284" i="3" s="1"/>
  <c r="W286" i="3"/>
  <c r="W285" i="3" s="1"/>
  <c r="V286" i="3"/>
  <c r="V283" i="3" s="1"/>
  <c r="U286" i="3"/>
  <c r="U283" i="3" s="1"/>
  <c r="T286" i="3"/>
  <c r="T282" i="3" s="1"/>
  <c r="S286" i="3"/>
  <c r="S285" i="3" s="1"/>
  <c r="R286" i="3"/>
  <c r="R283" i="3" s="1"/>
  <c r="Q286" i="3"/>
  <c r="Q285" i="3" s="1"/>
  <c r="P286" i="3"/>
  <c r="P283" i="3" s="1"/>
  <c r="O286" i="3"/>
  <c r="O285" i="3" s="1"/>
  <c r="N286" i="3"/>
  <c r="N283" i="3" s="1"/>
  <c r="M286" i="3"/>
  <c r="M284" i="3" s="1"/>
  <c r="L286" i="3"/>
  <c r="L282" i="3" s="1"/>
  <c r="K286" i="3"/>
  <c r="K285" i="3" s="1"/>
  <c r="J286" i="3"/>
  <c r="J283" i="3" s="1"/>
  <c r="I286" i="3"/>
  <c r="I282" i="3" s="1"/>
  <c r="H286" i="3"/>
  <c r="H284" i="3" s="1"/>
  <c r="E279" i="3"/>
  <c r="E276" i="3"/>
  <c r="E273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X290" i="3" l="1"/>
  <c r="X288" i="3"/>
  <c r="AB289" i="3"/>
  <c r="AV288" i="3"/>
  <c r="AN289" i="3"/>
  <c r="BD289" i="3"/>
  <c r="AV290" i="3"/>
  <c r="AR291" i="3"/>
  <c r="BD292" i="3"/>
  <c r="AB288" i="3"/>
  <c r="AR288" i="3"/>
  <c r="AF289" i="3"/>
  <c r="AV289" i="3"/>
  <c r="BD290" i="3"/>
  <c r="AZ291" i="3"/>
  <c r="AZ292" i="3"/>
  <c r="AJ288" i="3"/>
  <c r="BD288" i="3"/>
  <c r="AJ289" i="3"/>
  <c r="AN290" i="3"/>
  <c r="AG288" i="3"/>
  <c r="AO288" i="3"/>
  <c r="AW288" i="3"/>
  <c r="BE288" i="3"/>
  <c r="M290" i="3"/>
  <c r="AC290" i="3"/>
  <c r="AO290" i="3"/>
  <c r="U291" i="3"/>
  <c r="BA291" i="3"/>
  <c r="AG292" i="3"/>
  <c r="AW292" i="3"/>
  <c r="BE292" i="3"/>
  <c r="Y288" i="3"/>
  <c r="I289" i="3"/>
  <c r="AC289" i="3"/>
  <c r="AK289" i="3"/>
  <c r="AK287" i="3" s="1"/>
  <c r="AS289" i="3"/>
  <c r="BA289" i="3"/>
  <c r="U290" i="3"/>
  <c r="AG290" i="3"/>
  <c r="AS290" i="3"/>
  <c r="AG291" i="3"/>
  <c r="AS291" i="3"/>
  <c r="U288" i="3"/>
  <c r="AC288" i="3"/>
  <c r="Y289" i="3"/>
  <c r="AO289" i="3"/>
  <c r="AW289" i="3"/>
  <c r="BE289" i="3"/>
  <c r="Y290" i="3"/>
  <c r="T288" i="3"/>
  <c r="T289" i="3"/>
  <c r="P290" i="3"/>
  <c r="AB291" i="3"/>
  <c r="AB292" i="3"/>
  <c r="I288" i="3"/>
  <c r="M291" i="3"/>
  <c r="M289" i="3"/>
  <c r="I290" i="3"/>
  <c r="AF290" i="3"/>
  <c r="AJ291" i="3"/>
  <c r="AR292" i="3"/>
  <c r="AJ292" i="3"/>
  <c r="L288" i="3"/>
  <c r="AF288" i="3"/>
  <c r="AC292" i="3"/>
  <c r="X289" i="3"/>
  <c r="T291" i="3"/>
  <c r="P289" i="3"/>
  <c r="P288" i="3"/>
  <c r="Q290" i="3"/>
  <c r="Q288" i="3"/>
  <c r="L291" i="3"/>
  <c r="L289" i="3"/>
  <c r="L292" i="3"/>
  <c r="T292" i="3"/>
  <c r="P291" i="3"/>
  <c r="X291" i="3"/>
  <c r="AF291" i="3"/>
  <c r="AN291" i="3"/>
  <c r="AN287" i="3" s="1"/>
  <c r="AV291" i="3"/>
  <c r="BA287" i="3"/>
  <c r="I291" i="3"/>
  <c r="Q291" i="3"/>
  <c r="Y291" i="3"/>
  <c r="Q292" i="3"/>
  <c r="H291" i="3"/>
  <c r="AU285" i="3"/>
  <c r="O281" i="3"/>
  <c r="AK285" i="3"/>
  <c r="AQ282" i="3"/>
  <c r="AQ283" i="3"/>
  <c r="AU282" i="3"/>
  <c r="AM281" i="3"/>
  <c r="AU283" i="3"/>
  <c r="AY281" i="3"/>
  <c r="BC282" i="3"/>
  <c r="AM284" i="3"/>
  <c r="BC281" i="3"/>
  <c r="AM283" i="3"/>
  <c r="BD284" i="3"/>
  <c r="BB288" i="3"/>
  <c r="W281" i="3"/>
  <c r="O282" i="3"/>
  <c r="O283" i="3"/>
  <c r="AI284" i="3"/>
  <c r="AQ285" i="3"/>
  <c r="BF291" i="3"/>
  <c r="V288" i="3"/>
  <c r="AL289" i="3"/>
  <c r="J288" i="3"/>
  <c r="AL288" i="3"/>
  <c r="BB289" i="3"/>
  <c r="AL291" i="3"/>
  <c r="AD290" i="3"/>
  <c r="AH288" i="3"/>
  <c r="AX288" i="3"/>
  <c r="V289" i="3"/>
  <c r="AH289" i="3"/>
  <c r="AX289" i="3"/>
  <c r="J291" i="3"/>
  <c r="BF292" i="3"/>
  <c r="AD288" i="3"/>
  <c r="AT288" i="3"/>
  <c r="R289" i="3"/>
  <c r="AD289" i="3"/>
  <c r="AT289" i="3"/>
  <c r="AT290" i="3"/>
  <c r="BF290" i="3"/>
  <c r="N288" i="3"/>
  <c r="Z288" i="3"/>
  <c r="AP288" i="3"/>
  <c r="BF288" i="3"/>
  <c r="N289" i="3"/>
  <c r="AP289" i="3"/>
  <c r="N290" i="3"/>
  <c r="AP290" i="3"/>
  <c r="BB290" i="3"/>
  <c r="AP291" i="3"/>
  <c r="AD292" i="3"/>
  <c r="J290" i="3"/>
  <c r="Z292" i="3"/>
  <c r="Z291" i="3"/>
  <c r="N292" i="3"/>
  <c r="AT292" i="3"/>
  <c r="AJ282" i="3"/>
  <c r="R288" i="3"/>
  <c r="J289" i="3"/>
  <c r="Z289" i="3"/>
  <c r="AX290" i="3"/>
  <c r="V291" i="3"/>
  <c r="BB291" i="3"/>
  <c r="V290" i="3"/>
  <c r="AL290" i="3"/>
  <c r="R291" i="3"/>
  <c r="AH291" i="3"/>
  <c r="AX291" i="3"/>
  <c r="T283" i="3"/>
  <c r="R290" i="3"/>
  <c r="AH290" i="3"/>
  <c r="AU281" i="3"/>
  <c r="W282" i="3"/>
  <c r="AY282" i="3"/>
  <c r="AI283" i="3"/>
  <c r="AE284" i="3"/>
  <c r="AE285" i="3"/>
  <c r="AC281" i="3"/>
  <c r="S281" i="3"/>
  <c r="K282" i="3"/>
  <c r="M285" i="3"/>
  <c r="BE282" i="3"/>
  <c r="AW283" i="3"/>
  <c r="AA281" i="3"/>
  <c r="S282" i="3"/>
  <c r="K283" i="3"/>
  <c r="AA284" i="3"/>
  <c r="AO284" i="3"/>
  <c r="AI285" i="3"/>
  <c r="H288" i="3"/>
  <c r="H290" i="3"/>
  <c r="H289" i="3"/>
  <c r="H282" i="3"/>
  <c r="L284" i="3"/>
  <c r="P285" i="3"/>
  <c r="AN281" i="3"/>
  <c r="J282" i="3"/>
  <c r="P281" i="3"/>
  <c r="X281" i="3"/>
  <c r="AF281" i="3"/>
  <c r="AR281" i="3"/>
  <c r="AZ281" i="3"/>
  <c r="P282" i="3"/>
  <c r="X282" i="3"/>
  <c r="AN282" i="3"/>
  <c r="AV282" i="3"/>
  <c r="BD282" i="3"/>
  <c r="L283" i="3"/>
  <c r="X283" i="3"/>
  <c r="AJ283" i="3"/>
  <c r="AR283" i="3"/>
  <c r="AZ283" i="3"/>
  <c r="P284" i="3"/>
  <c r="AB284" i="3"/>
  <c r="AJ284" i="3"/>
  <c r="AR284" i="3"/>
  <c r="H285" i="3"/>
  <c r="T285" i="3"/>
  <c r="AF285" i="3"/>
  <c r="AN285" i="3"/>
  <c r="AV285" i="3"/>
  <c r="H281" i="3"/>
  <c r="AJ281" i="3"/>
  <c r="AB282" i="3"/>
  <c r="AB283" i="3"/>
  <c r="BD283" i="3"/>
  <c r="T284" i="3"/>
  <c r="AV284" i="3"/>
  <c r="L285" i="3"/>
  <c r="X285" i="3"/>
  <c r="AZ285" i="3"/>
  <c r="L281" i="3"/>
  <c r="T281" i="3"/>
  <c r="AB281" i="3"/>
  <c r="AV281" i="3"/>
  <c r="BD281" i="3"/>
  <c r="AF282" i="3"/>
  <c r="AR282" i="3"/>
  <c r="AZ282" i="3"/>
  <c r="H283" i="3"/>
  <c r="AF283" i="3"/>
  <c r="AN283" i="3"/>
  <c r="K281" i="3"/>
  <c r="AE281" i="3"/>
  <c r="AS281" i="3"/>
  <c r="AE282" i="3"/>
  <c r="AM282" i="3"/>
  <c r="W283" i="3"/>
  <c r="AY283" i="3"/>
  <c r="O284" i="3"/>
  <c r="W284" i="3"/>
  <c r="AQ284" i="3"/>
  <c r="AY284" i="3"/>
  <c r="BE284" i="3"/>
  <c r="BC285" i="3"/>
  <c r="Y282" i="3"/>
  <c r="Q283" i="3"/>
  <c r="I284" i="3"/>
  <c r="AW285" i="3"/>
  <c r="Y285" i="3"/>
  <c r="M281" i="3"/>
  <c r="AI281" i="3"/>
  <c r="AA282" i="3"/>
  <c r="AO282" i="3"/>
  <c r="S283" i="3"/>
  <c r="AA283" i="3"/>
  <c r="AG283" i="3"/>
  <c r="BC283" i="3"/>
  <c r="K284" i="3"/>
  <c r="S284" i="3"/>
  <c r="Y284" i="3"/>
  <c r="I281" i="3"/>
  <c r="Y281" i="3"/>
  <c r="AO281" i="3"/>
  <c r="BE281" i="3"/>
  <c r="U282" i="3"/>
  <c r="AK282" i="3"/>
  <c r="BA282" i="3"/>
  <c r="M283" i="3"/>
  <c r="AC283" i="3"/>
  <c r="AS283" i="3"/>
  <c r="U284" i="3"/>
  <c r="AK284" i="3"/>
  <c r="BA284" i="3"/>
  <c r="AG285" i="3"/>
  <c r="AS285" i="3"/>
  <c r="K289" i="3"/>
  <c r="O289" i="3"/>
  <c r="S289" i="3"/>
  <c r="W289" i="3"/>
  <c r="AA289" i="3"/>
  <c r="AE289" i="3"/>
  <c r="AI289" i="3"/>
  <c r="AM289" i="3"/>
  <c r="AQ289" i="3"/>
  <c r="AU289" i="3"/>
  <c r="AY289" i="3"/>
  <c r="BC289" i="3"/>
  <c r="AG282" i="3"/>
  <c r="I283" i="3"/>
  <c r="AO283" i="3"/>
  <c r="Q284" i="3"/>
  <c r="AG284" i="3"/>
  <c r="AW284" i="3"/>
  <c r="I285" i="3"/>
  <c r="U285" i="3"/>
  <c r="AC285" i="3"/>
  <c r="BE285" i="3"/>
  <c r="U281" i="3"/>
  <c r="AK281" i="3"/>
  <c r="BA281" i="3"/>
  <c r="Q282" i="3"/>
  <c r="AW282" i="3"/>
  <c r="Q281" i="3"/>
  <c r="M282" i="3"/>
  <c r="AC282" i="3"/>
  <c r="AS282" i="3"/>
  <c r="BA283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J281" i="3"/>
  <c r="N281" i="3"/>
  <c r="R281" i="3"/>
  <c r="V281" i="3"/>
  <c r="Z281" i="3"/>
  <c r="AD281" i="3"/>
  <c r="AH281" i="3"/>
  <c r="AL281" i="3"/>
  <c r="AP281" i="3"/>
  <c r="AT281" i="3"/>
  <c r="AX281" i="3"/>
  <c r="BB281" i="3"/>
  <c r="BF281" i="3"/>
  <c r="J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K288" i="3"/>
  <c r="O288" i="3"/>
  <c r="S288" i="3"/>
  <c r="W288" i="3"/>
  <c r="AA288" i="3"/>
  <c r="AE288" i="3"/>
  <c r="AI288" i="3"/>
  <c r="AM288" i="3"/>
  <c r="AQ288" i="3"/>
  <c r="AU288" i="3"/>
  <c r="AY288" i="3"/>
  <c r="BC288" i="3"/>
  <c r="K292" i="3"/>
  <c r="O292" i="3"/>
  <c r="S292" i="3"/>
  <c r="W292" i="3"/>
  <c r="AA292" i="3"/>
  <c r="AE292" i="3"/>
  <c r="AI292" i="3"/>
  <c r="AM292" i="3"/>
  <c r="AQ292" i="3"/>
  <c r="AU292" i="3"/>
  <c r="AY292" i="3"/>
  <c r="BC292" i="3"/>
  <c r="J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K291" i="3"/>
  <c r="O291" i="3"/>
  <c r="S291" i="3"/>
  <c r="W291" i="3"/>
  <c r="AA291" i="3"/>
  <c r="AE291" i="3"/>
  <c r="AI291" i="3"/>
  <c r="AM291" i="3"/>
  <c r="AQ291" i="3"/>
  <c r="AU291" i="3"/>
  <c r="AY291" i="3"/>
  <c r="BC291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D287" i="3" l="1"/>
  <c r="AO287" i="3"/>
  <c r="Y287" i="3"/>
  <c r="AS287" i="3"/>
  <c r="AG287" i="3"/>
  <c r="AZ287" i="3"/>
  <c r="AC287" i="3"/>
  <c r="AR287" i="3"/>
  <c r="AV287" i="3"/>
  <c r="AW287" i="3"/>
  <c r="U287" i="3"/>
  <c r="AB287" i="3"/>
  <c r="BE287" i="3"/>
  <c r="AJ287" i="3"/>
  <c r="M287" i="3"/>
  <c r="I287" i="3"/>
  <c r="X287" i="3"/>
  <c r="T287" i="3"/>
  <c r="AF287" i="3"/>
  <c r="P287" i="3"/>
  <c r="L287" i="3"/>
  <c r="Q287" i="3"/>
  <c r="AU280" i="3"/>
  <c r="BF280" i="3"/>
  <c r="AP280" i="3"/>
  <c r="Z280" i="3"/>
  <c r="J280" i="3"/>
  <c r="Q280" i="3"/>
  <c r="AK280" i="3"/>
  <c r="AO280" i="3"/>
  <c r="AI280" i="3"/>
  <c r="AB280" i="3"/>
  <c r="AZ280" i="3"/>
  <c r="P280" i="3"/>
  <c r="AG280" i="3"/>
  <c r="AQ280" i="3"/>
  <c r="AW280" i="3"/>
  <c r="H287" i="3"/>
  <c r="AI287" i="3"/>
  <c r="AU287" i="3"/>
  <c r="AQ287" i="3"/>
  <c r="K287" i="3"/>
  <c r="AX280" i="3"/>
  <c r="R280" i="3"/>
  <c r="U280" i="3"/>
  <c r="Y280" i="3"/>
  <c r="M280" i="3"/>
  <c r="AS280" i="3"/>
  <c r="T280" i="3"/>
  <c r="AR280" i="3"/>
  <c r="N287" i="3"/>
  <c r="BB287" i="3"/>
  <c r="AM280" i="3"/>
  <c r="AY287" i="3"/>
  <c r="AE287" i="3"/>
  <c r="BB280" i="3"/>
  <c r="V280" i="3"/>
  <c r="AA287" i="3"/>
  <c r="AH280" i="3"/>
  <c r="BC287" i="3"/>
  <c r="AM287" i="3"/>
  <c r="W287" i="3"/>
  <c r="AT280" i="3"/>
  <c r="AD280" i="3"/>
  <c r="N280" i="3"/>
  <c r="I280" i="3"/>
  <c r="AE280" i="3"/>
  <c r="BD280" i="3"/>
  <c r="L280" i="3"/>
  <c r="AF280" i="3"/>
  <c r="AN280" i="3"/>
  <c r="AA280" i="3"/>
  <c r="BF287" i="3"/>
  <c r="AX287" i="3"/>
  <c r="V287" i="3"/>
  <c r="O280" i="3"/>
  <c r="BA280" i="3"/>
  <c r="BE280" i="3"/>
  <c r="K280" i="3"/>
  <c r="AV280" i="3"/>
  <c r="AJ280" i="3"/>
  <c r="X280" i="3"/>
  <c r="S280" i="3"/>
  <c r="AP287" i="3"/>
  <c r="AT287" i="3"/>
  <c r="AH287" i="3"/>
  <c r="AL287" i="3"/>
  <c r="AY280" i="3"/>
  <c r="S287" i="3"/>
  <c r="O287" i="3"/>
  <c r="AL280" i="3"/>
  <c r="AC280" i="3"/>
  <c r="R287" i="3"/>
  <c r="Z287" i="3"/>
  <c r="AD287" i="3"/>
  <c r="J287" i="3"/>
  <c r="W280" i="3"/>
  <c r="BC280" i="3"/>
  <c r="H280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<sst xmlns="http://schemas.openxmlformats.org/spreadsheetml/2006/main" count="985" uniqueCount="139">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</sst>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55" fontId="5" fillId="2" borderId="3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129">
    <dxf>
      <font>
        <b val="0"/>
        <i val="0"/>
        <color rgb="FFFF0000"/>
      </font>
    </dxf>
    <dxf>
      <fill>
        <patternFill>
          <bgColor theme="0" tint="-0.2499465926084170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EC6800"/>
      <color rgb="FF97AAE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94"/>
  <sheetViews>
    <sheetView tabSelected="1" zoomScaleNormal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14" sqref="N14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1"/>
      <c r="B1" s="111"/>
      <c r="C1" s="56">
        <f ca="1">TODAY()</f>
        <v>42401</v>
      </c>
      <c r="D1" s="57" t="s">
        <v>55</v>
      </c>
      <c r="E1" s="81" t="str">
        <f ca="1">($BF$3-C1) &amp; "日"</f>
        <v>43日</v>
      </c>
      <c r="F1" s="81" t="str">
        <f ca="1">"( "&amp;NETWORKDAYS(C1,BF3,休日!A1:A9)&amp;"日 )"</f>
        <v>( 26日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8"/>
      <c r="B2" s="89"/>
      <c r="C2" s="90"/>
      <c r="D2" s="90"/>
      <c r="E2" s="91"/>
      <c r="F2" s="90"/>
      <c r="G2" s="90"/>
      <c r="H2" s="103">
        <v>42005</v>
      </c>
      <c r="I2" s="103"/>
      <c r="J2" s="103"/>
      <c r="K2" s="103"/>
      <c r="L2" s="103"/>
      <c r="M2" s="103"/>
      <c r="N2" s="103"/>
      <c r="O2" s="128">
        <v>42036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8"/>
      <c r="B3" s="89"/>
      <c r="C3" s="90"/>
      <c r="D3" s="90"/>
      <c r="E3" s="90"/>
      <c r="F3" s="90"/>
      <c r="G3" s="90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8"/>
      <c r="B4" s="88" t="s">
        <v>112</v>
      </c>
      <c r="C4" s="90" t="s">
        <v>0</v>
      </c>
      <c r="D4" s="90" t="s">
        <v>71</v>
      </c>
      <c r="E4" s="90" t="s">
        <v>80</v>
      </c>
      <c r="F4" s="90" t="s">
        <v>5</v>
      </c>
      <c r="G4" s="90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7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7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7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7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8"/>
      <c r="B9" s="84"/>
      <c r="C9" s="85"/>
      <c r="D9" s="85"/>
      <c r="E9" s="85"/>
      <c r="F9" s="86"/>
      <c r="G9" s="86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7"/>
      <c r="BH9" s="64" t="s">
        <v>44</v>
      </c>
    </row>
    <row r="10" spans="1:70" ht="17.25" customHeight="1" thickTop="1" x14ac:dyDescent="0.15">
      <c r="A10" s="109" t="s">
        <v>47</v>
      </c>
      <c r="B10" s="109"/>
      <c r="C10" s="109"/>
      <c r="D10" s="109"/>
      <c r="E10" s="109"/>
      <c r="F10" s="110"/>
      <c r="G10" s="9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3"/>
      <c r="BH10" s="64" t="s">
        <v>44</v>
      </c>
    </row>
    <row r="11" spans="1:70" ht="17.25" customHeight="1" outlineLevel="1" x14ac:dyDescent="0.15">
      <c r="A11" s="57"/>
      <c r="B11" s="67"/>
      <c r="C11" s="122" t="s">
        <v>50</v>
      </c>
      <c r="D11" s="123"/>
      <c r="E11" s="123"/>
      <c r="F11" s="123"/>
      <c r="G11" s="12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22" t="s">
        <v>11</v>
      </c>
      <c r="D28" s="123"/>
      <c r="E28" s="123"/>
      <c r="F28" s="123"/>
      <c r="G28" s="124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60 %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9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45 %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2</v>
      </c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10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98 %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98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9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80 %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8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90 %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5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60 %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57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>
        <v>2</v>
      </c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57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/>
      </c>
      <c r="F49" s="62"/>
      <c r="G49" s="7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0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/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109</v>
      </c>
      <c r="D53" s="66"/>
      <c r="E53" s="66"/>
      <c r="F53" s="62"/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/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/>
      </c>
      <c r="F55" s="62"/>
      <c r="G55" s="73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/>
      <c r="D57" s="66"/>
      <c r="E57" s="66">
        <f>SUM($H57:$BF57)</f>
        <v>0</v>
      </c>
      <c r="F57" s="62"/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/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3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0</v>
      </c>
      <c r="F66" s="62"/>
      <c r="G66" s="73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/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22" t="s">
        <v>34</v>
      </c>
      <c r="D89" s="123"/>
      <c r="E89" s="123"/>
      <c r="F89" s="123"/>
      <c r="G89" s="124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/>
      <c r="E90" s="66"/>
      <c r="F90" s="62"/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0</v>
      </c>
      <c r="F91" s="62"/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35</v>
      </c>
      <c r="D93" s="66"/>
      <c r="E93" s="66"/>
      <c r="F93" s="62"/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0</v>
      </c>
      <c r="F94" s="62"/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8" t="s">
        <v>82</v>
      </c>
      <c r="B99" s="118"/>
      <c r="C99" s="118"/>
      <c r="D99" s="118"/>
      <c r="E99" s="118"/>
      <c r="F99" s="119"/>
      <c r="G99" s="79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04" t="s">
        <v>50</v>
      </c>
      <c r="D100" s="105"/>
      <c r="E100" s="105"/>
      <c r="F100" s="105"/>
      <c r="G100" s="10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85 %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/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/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56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56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/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/>
      <c r="D114" s="66"/>
      <c r="E114" s="66"/>
      <c r="F114" s="62"/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/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/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04" t="s">
        <v>11</v>
      </c>
      <c r="D117" s="105"/>
      <c r="E117" s="105"/>
      <c r="F117" s="105"/>
      <c r="G117" s="10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04" t="s">
        <v>34</v>
      </c>
      <c r="D178" s="105"/>
      <c r="E178" s="105"/>
      <c r="F178" s="105"/>
      <c r="G178" s="10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20" t="s">
        <v>83</v>
      </c>
      <c r="B188" s="120"/>
      <c r="C188" s="120"/>
      <c r="D188" s="120"/>
      <c r="E188" s="120"/>
      <c r="F188" s="121"/>
      <c r="G188" s="80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5" t="s">
        <v>50</v>
      </c>
      <c r="D189" s="126"/>
      <c r="E189" s="126"/>
      <c r="F189" s="126"/>
      <c r="G189" s="127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>
        <v>1</v>
      </c>
      <c r="Q190" s="66">
        <v>1</v>
      </c>
      <c r="R190" s="66">
        <v>1</v>
      </c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1</v>
      </c>
      <c r="P200" s="66">
        <v>1</v>
      </c>
      <c r="Q200" s="66">
        <v>3</v>
      </c>
      <c r="R200" s="66">
        <v>3</v>
      </c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>
        <v>2</v>
      </c>
      <c r="C203" s="66" t="s">
        <v>86</v>
      </c>
      <c r="D203" s="66" t="s">
        <v>135</v>
      </c>
      <c r="E203" s="66"/>
      <c r="F203" s="62" t="s">
        <v>57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 t="s">
        <v>44</v>
      </c>
    </row>
    <row r="204" spans="1:60" ht="17.25" customHeight="1" outlineLevel="2" x14ac:dyDescent="0.15">
      <c r="A204" s="57"/>
      <c r="B204" s="67"/>
      <c r="C204" s="69"/>
      <c r="D204" s="66" t="s">
        <v>137</v>
      </c>
      <c r="E204" s="66"/>
      <c r="F204" s="62" t="s">
        <v>57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 t="s">
        <v>44</v>
      </c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/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 t="s">
        <v>44</v>
      </c>
    </row>
    <row r="206" spans="1:60" ht="17.25" customHeight="1" outlineLevel="2" x14ac:dyDescent="0.15">
      <c r="A206" s="57"/>
      <c r="B206" s="67">
        <v>3</v>
      </c>
      <c r="C206" s="66" t="s">
        <v>86</v>
      </c>
      <c r="D206" s="66" t="s">
        <v>103</v>
      </c>
      <c r="E206" s="66"/>
      <c r="F206" s="62" t="s">
        <v>58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>
        <v>1</v>
      </c>
      <c r="Q206" s="66">
        <v>1</v>
      </c>
      <c r="R206" s="66">
        <v>1</v>
      </c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/>
      <c r="E207" s="66"/>
      <c r="F207" s="62" t="s">
        <v>58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1" x14ac:dyDescent="0.15">
      <c r="A209" s="57"/>
      <c r="B209" s="67"/>
      <c r="C209" s="125" t="s">
        <v>11</v>
      </c>
      <c r="D209" s="126"/>
      <c r="E209" s="126"/>
      <c r="F209" s="126"/>
      <c r="G209" s="127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>
        <v>1</v>
      </c>
      <c r="C210" s="66" t="s">
        <v>38</v>
      </c>
      <c r="D210" s="66"/>
      <c r="E210" s="66"/>
      <c r="F210" s="62"/>
      <c r="G210" s="73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/>
      <c r="E211" s="66"/>
      <c r="F211" s="62"/>
      <c r="G211" s="73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/>
      <c r="C212" s="69"/>
      <c r="D212" s="66" t="s">
        <v>81</v>
      </c>
      <c r="E212" s="66" t="str">
        <f>IF(MAX($H212:$BF212)=0,"",MAX($H212:$BF212)&amp;" %")</f>
        <v/>
      </c>
      <c r="F212" s="62"/>
      <c r="G212" s="73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>
        <v>2</v>
      </c>
      <c r="C213" s="66" t="s">
        <v>39</v>
      </c>
      <c r="D213" s="66"/>
      <c r="E213" s="66"/>
      <c r="F213" s="62"/>
      <c r="G213" s="73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/>
      <c r="E214" s="66"/>
      <c r="F214" s="62"/>
      <c r="G214" s="73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2" x14ac:dyDescent="0.15">
      <c r="A215" s="57"/>
      <c r="B215" s="67"/>
      <c r="C215" s="69"/>
      <c r="D215" s="66" t="s">
        <v>81</v>
      </c>
      <c r="E215" s="66" t="str">
        <f>IF(MAX($H215:$BF215)=0,"",MAX($H215:$BF215)&amp;" %")</f>
        <v/>
      </c>
      <c r="F215" s="62"/>
      <c r="G215" s="73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3</v>
      </c>
      <c r="C216" s="66" t="s">
        <v>14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4</v>
      </c>
      <c r="C219" s="66" t="s">
        <v>15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5</v>
      </c>
      <c r="C222" s="66" t="s">
        <v>19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6</v>
      </c>
      <c r="C225" s="66" t="s">
        <v>20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7</v>
      </c>
      <c r="C228" s="66" t="s">
        <v>21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8</v>
      </c>
      <c r="C231" s="66" t="s">
        <v>22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9</v>
      </c>
      <c r="C234" s="66" t="s">
        <v>23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10</v>
      </c>
      <c r="C237" s="66" t="s">
        <v>25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11</v>
      </c>
      <c r="C240" s="66" t="s">
        <v>24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12</v>
      </c>
      <c r="C243" s="66" t="s">
        <v>26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13</v>
      </c>
      <c r="C246" s="66" t="s">
        <v>27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14</v>
      </c>
      <c r="C249" s="66" t="s">
        <v>28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15</v>
      </c>
      <c r="C252" s="66" t="s">
        <v>29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16</v>
      </c>
      <c r="C255" s="66" t="s">
        <v>30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17</v>
      </c>
      <c r="C258" s="66" t="s">
        <v>31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18</v>
      </c>
      <c r="C261" s="66" t="s">
        <v>32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19</v>
      </c>
      <c r="C264" s="66" t="s">
        <v>33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20</v>
      </c>
      <c r="C267" s="66" t="s">
        <v>79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1" x14ac:dyDescent="0.15">
      <c r="A270" s="57"/>
      <c r="B270" s="67"/>
      <c r="C270" s="66" t="s">
        <v>34</v>
      </c>
      <c r="D270" s="66"/>
      <c r="E270" s="66"/>
      <c r="F270" s="62"/>
      <c r="G270" s="73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1" x14ac:dyDescent="0.15">
      <c r="A271" s="57"/>
      <c r="B271" s="67">
        <v>1</v>
      </c>
      <c r="C271" s="70" t="s">
        <v>35</v>
      </c>
      <c r="D271" s="66"/>
      <c r="E271" s="66"/>
      <c r="F271" s="62"/>
      <c r="G271" s="73" t="s">
        <v>62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1" x14ac:dyDescent="0.15">
      <c r="A272" s="57"/>
      <c r="B272" s="67"/>
      <c r="C272" s="69"/>
      <c r="D272" s="66"/>
      <c r="E272" s="66"/>
      <c r="F272" s="62"/>
      <c r="G272" s="73" t="s">
        <v>16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1" x14ac:dyDescent="0.15">
      <c r="A273" s="57"/>
      <c r="B273" s="67"/>
      <c r="C273" s="69"/>
      <c r="D273" s="66" t="s">
        <v>81</v>
      </c>
      <c r="E273" s="66" t="str">
        <f>IF(MAX($H273:$BF273)=0,"",MAX($H273:$BF273)&amp;" %")</f>
        <v/>
      </c>
      <c r="F273" s="62"/>
      <c r="G273" s="73" t="s">
        <v>17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1" x14ac:dyDescent="0.15">
      <c r="A274" s="57"/>
      <c r="B274" s="67">
        <v>2</v>
      </c>
      <c r="C274" s="70" t="s">
        <v>35</v>
      </c>
      <c r="D274" s="66"/>
      <c r="E274" s="66"/>
      <c r="F274" s="62"/>
      <c r="G274" s="73" t="s">
        <v>62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1" x14ac:dyDescent="0.15">
      <c r="A275" s="57"/>
      <c r="B275" s="67"/>
      <c r="C275" s="69"/>
      <c r="D275" s="66"/>
      <c r="E275" s="66"/>
      <c r="F275" s="62"/>
      <c r="G275" s="73" t="s">
        <v>16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9"/>
      <c r="D276" s="66" t="s">
        <v>81</v>
      </c>
      <c r="E276" s="66" t="str">
        <f>IF(MAX($H276:$BF276)=0,"",MAX($H276:$BF276)&amp;" %")</f>
        <v/>
      </c>
      <c r="F276" s="62"/>
      <c r="G276" s="73" t="s">
        <v>17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3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x14ac:dyDescent="0.15">
      <c r="A280" s="57"/>
      <c r="B280" s="112" t="s">
        <v>73</v>
      </c>
      <c r="C280" s="113"/>
      <c r="D280" s="113"/>
      <c r="E280" s="113"/>
      <c r="F280" s="113"/>
      <c r="G280" s="114"/>
      <c r="H280" s="66">
        <f>SUM(H281:H285)</f>
        <v>5</v>
      </c>
      <c r="I280" s="66">
        <f t="shared" ref="I280:BF280" si="2">SUM(I281:I285)</f>
        <v>5</v>
      </c>
      <c r="J280" s="66">
        <f t="shared" si="2"/>
        <v>0</v>
      </c>
      <c r="K280" s="66">
        <f t="shared" si="2"/>
        <v>28</v>
      </c>
      <c r="L280" s="66">
        <f t="shared" si="2"/>
        <v>30</v>
      </c>
      <c r="M280" s="66">
        <f t="shared" si="2"/>
        <v>0</v>
      </c>
      <c r="N280" s="66">
        <f t="shared" si="2"/>
        <v>0</v>
      </c>
      <c r="O280" s="66">
        <f t="shared" si="2"/>
        <v>28</v>
      </c>
      <c r="P280" s="66">
        <f t="shared" si="2"/>
        <v>7</v>
      </c>
      <c r="Q280" s="66">
        <f t="shared" si="2"/>
        <v>9</v>
      </c>
      <c r="R280" s="66">
        <f t="shared" si="2"/>
        <v>9</v>
      </c>
      <c r="S280" s="66">
        <f t="shared" si="2"/>
        <v>0</v>
      </c>
      <c r="T280" s="66">
        <f t="shared" si="2"/>
        <v>0</v>
      </c>
      <c r="U280" s="66">
        <f t="shared" si="2"/>
        <v>0</v>
      </c>
      <c r="V280" s="66">
        <f t="shared" si="2"/>
        <v>5</v>
      </c>
      <c r="W280" s="66">
        <f t="shared" si="2"/>
        <v>0</v>
      </c>
      <c r="X280" s="66">
        <f t="shared" si="2"/>
        <v>0</v>
      </c>
      <c r="Y280" s="66">
        <f t="shared" si="2"/>
        <v>0</v>
      </c>
      <c r="Z280" s="66">
        <f t="shared" si="2"/>
        <v>0</v>
      </c>
      <c r="AA280" s="66">
        <f t="shared" si="2"/>
        <v>0</v>
      </c>
      <c r="AB280" s="66">
        <f t="shared" si="2"/>
        <v>0</v>
      </c>
      <c r="AC280" s="66">
        <f t="shared" si="2"/>
        <v>0</v>
      </c>
      <c r="AD280" s="66">
        <f t="shared" si="2"/>
        <v>0</v>
      </c>
      <c r="AE280" s="66">
        <f t="shared" si="2"/>
        <v>0</v>
      </c>
      <c r="AF280" s="66">
        <f t="shared" si="2"/>
        <v>0</v>
      </c>
      <c r="AG280" s="66">
        <f t="shared" si="2"/>
        <v>0</v>
      </c>
      <c r="AH280" s="66">
        <f t="shared" si="2"/>
        <v>0</v>
      </c>
      <c r="AI280" s="66">
        <f t="shared" si="2"/>
        <v>0</v>
      </c>
      <c r="AJ280" s="66">
        <f t="shared" si="2"/>
        <v>0</v>
      </c>
      <c r="AK280" s="66">
        <f t="shared" si="2"/>
        <v>0</v>
      </c>
      <c r="AL280" s="66">
        <f t="shared" si="2"/>
        <v>0</v>
      </c>
      <c r="AM280" s="66">
        <f t="shared" si="2"/>
        <v>0</v>
      </c>
      <c r="AN280" s="66">
        <f t="shared" si="2"/>
        <v>0</v>
      </c>
      <c r="AO280" s="66">
        <f t="shared" si="2"/>
        <v>0</v>
      </c>
      <c r="AP280" s="66">
        <f t="shared" si="2"/>
        <v>0</v>
      </c>
      <c r="AQ280" s="66">
        <f t="shared" si="2"/>
        <v>0</v>
      </c>
      <c r="AR280" s="66">
        <f t="shared" si="2"/>
        <v>0</v>
      </c>
      <c r="AS280" s="66">
        <f t="shared" si="2"/>
        <v>0</v>
      </c>
      <c r="AT280" s="66">
        <f t="shared" si="2"/>
        <v>0</v>
      </c>
      <c r="AU280" s="66">
        <f t="shared" si="2"/>
        <v>0</v>
      </c>
      <c r="AV280" s="66">
        <f t="shared" si="2"/>
        <v>0</v>
      </c>
      <c r="AW280" s="66">
        <f t="shared" si="2"/>
        <v>0</v>
      </c>
      <c r="AX280" s="66">
        <f t="shared" si="2"/>
        <v>0</v>
      </c>
      <c r="AY280" s="66">
        <f t="shared" si="2"/>
        <v>0</v>
      </c>
      <c r="AZ280" s="66">
        <f t="shared" si="2"/>
        <v>0</v>
      </c>
      <c r="BA280" s="66">
        <f t="shared" si="2"/>
        <v>0</v>
      </c>
      <c r="BB280" s="66">
        <f t="shared" si="2"/>
        <v>0</v>
      </c>
      <c r="BC280" s="66">
        <f t="shared" si="2"/>
        <v>0</v>
      </c>
      <c r="BD280" s="66">
        <f t="shared" si="2"/>
        <v>0</v>
      </c>
      <c r="BE280" s="66">
        <f t="shared" si="2"/>
        <v>0</v>
      </c>
      <c r="BF280" s="66">
        <f t="shared" si="2"/>
        <v>0</v>
      </c>
      <c r="BG280" s="68"/>
      <c r="BH280" s="57" t="s">
        <v>44</v>
      </c>
    </row>
    <row r="281" spans="1:60" ht="17.25" customHeight="1" x14ac:dyDescent="0.15">
      <c r="A281" s="57"/>
      <c r="B281" s="76"/>
      <c r="C281" s="76"/>
      <c r="D281" s="76"/>
      <c r="E281" s="76"/>
      <c r="F281" s="77"/>
      <c r="G281" s="62" t="s">
        <v>74</v>
      </c>
      <c r="H281" s="66">
        <f t="shared" ref="H281:AM281" si="3">SUMIFS(H12:H279,$G12:$G279,"予定時間",$F12:$F279,"今井")+H286</f>
        <v>1</v>
      </c>
      <c r="I281" s="66">
        <f t="shared" si="3"/>
        <v>1</v>
      </c>
      <c r="J281" s="66">
        <f t="shared" si="3"/>
        <v>0</v>
      </c>
      <c r="K281" s="66">
        <f t="shared" si="3"/>
        <v>6</v>
      </c>
      <c r="L281" s="66">
        <f t="shared" si="3"/>
        <v>6</v>
      </c>
      <c r="M281" s="66">
        <f t="shared" si="3"/>
        <v>0</v>
      </c>
      <c r="N281" s="66">
        <f t="shared" si="3"/>
        <v>0</v>
      </c>
      <c r="O281" s="66">
        <f t="shared" si="3"/>
        <v>6</v>
      </c>
      <c r="P281" s="66">
        <f t="shared" si="3"/>
        <v>1</v>
      </c>
      <c r="Q281" s="66">
        <f t="shared" si="3"/>
        <v>1</v>
      </c>
      <c r="R281" s="66">
        <f t="shared" si="3"/>
        <v>1</v>
      </c>
      <c r="S281" s="66">
        <f t="shared" si="3"/>
        <v>0</v>
      </c>
      <c r="T281" s="66">
        <f t="shared" si="3"/>
        <v>0</v>
      </c>
      <c r="U281" s="66">
        <f t="shared" si="3"/>
        <v>0</v>
      </c>
      <c r="V281" s="66">
        <f t="shared" si="3"/>
        <v>1</v>
      </c>
      <c r="W281" s="66">
        <f t="shared" si="3"/>
        <v>0</v>
      </c>
      <c r="X281" s="66">
        <f t="shared" si="3"/>
        <v>0</v>
      </c>
      <c r="Y281" s="66">
        <f t="shared" si="3"/>
        <v>0</v>
      </c>
      <c r="Z281" s="66">
        <f t="shared" si="3"/>
        <v>0</v>
      </c>
      <c r="AA281" s="66">
        <f t="shared" si="3"/>
        <v>0</v>
      </c>
      <c r="AB281" s="66">
        <f t="shared" si="3"/>
        <v>0</v>
      </c>
      <c r="AC281" s="66">
        <f t="shared" si="3"/>
        <v>0</v>
      </c>
      <c r="AD281" s="66">
        <f t="shared" si="3"/>
        <v>0</v>
      </c>
      <c r="AE281" s="66">
        <f t="shared" si="3"/>
        <v>0</v>
      </c>
      <c r="AF281" s="66">
        <f t="shared" si="3"/>
        <v>0</v>
      </c>
      <c r="AG281" s="66">
        <f t="shared" si="3"/>
        <v>0</v>
      </c>
      <c r="AH281" s="66">
        <f t="shared" si="3"/>
        <v>0</v>
      </c>
      <c r="AI281" s="66">
        <f t="shared" si="3"/>
        <v>0</v>
      </c>
      <c r="AJ281" s="66">
        <f t="shared" si="3"/>
        <v>0</v>
      </c>
      <c r="AK281" s="66">
        <f t="shared" si="3"/>
        <v>0</v>
      </c>
      <c r="AL281" s="66">
        <f t="shared" si="3"/>
        <v>0</v>
      </c>
      <c r="AM281" s="66">
        <f t="shared" si="3"/>
        <v>0</v>
      </c>
      <c r="AN281" s="66">
        <f t="shared" ref="AN281:BF281" si="4">SUMIFS(AN12:AN279,$G12:$G279,"予定時間",$F12:$F279,"今井")+AN286</f>
        <v>0</v>
      </c>
      <c r="AO281" s="66">
        <f t="shared" si="4"/>
        <v>0</v>
      </c>
      <c r="AP281" s="66">
        <f t="shared" si="4"/>
        <v>0</v>
      </c>
      <c r="AQ281" s="66">
        <f t="shared" si="4"/>
        <v>0</v>
      </c>
      <c r="AR281" s="66">
        <f t="shared" si="4"/>
        <v>0</v>
      </c>
      <c r="AS281" s="66">
        <f t="shared" si="4"/>
        <v>0</v>
      </c>
      <c r="AT281" s="66">
        <f t="shared" si="4"/>
        <v>0</v>
      </c>
      <c r="AU281" s="66">
        <f t="shared" si="4"/>
        <v>0</v>
      </c>
      <c r="AV281" s="66">
        <f t="shared" si="4"/>
        <v>0</v>
      </c>
      <c r="AW281" s="66">
        <f t="shared" si="4"/>
        <v>0</v>
      </c>
      <c r="AX281" s="66">
        <f t="shared" si="4"/>
        <v>0</v>
      </c>
      <c r="AY281" s="66">
        <f t="shared" si="4"/>
        <v>0</v>
      </c>
      <c r="AZ281" s="66">
        <f t="shared" si="4"/>
        <v>0</v>
      </c>
      <c r="BA281" s="66">
        <f t="shared" si="4"/>
        <v>0</v>
      </c>
      <c r="BB281" s="66">
        <f t="shared" si="4"/>
        <v>0</v>
      </c>
      <c r="BC281" s="66">
        <f t="shared" si="4"/>
        <v>0</v>
      </c>
      <c r="BD281" s="66">
        <f t="shared" si="4"/>
        <v>0</v>
      </c>
      <c r="BE281" s="66">
        <f t="shared" si="4"/>
        <v>0</v>
      </c>
      <c r="BF281" s="66">
        <f t="shared" si="4"/>
        <v>0</v>
      </c>
      <c r="BG281" s="68"/>
      <c r="BH281" s="57" t="s">
        <v>44</v>
      </c>
    </row>
    <row r="282" spans="1:60" ht="17.25" customHeight="1" x14ac:dyDescent="0.15">
      <c r="A282" s="57"/>
      <c r="B282" s="76"/>
      <c r="C282" s="76"/>
      <c r="D282" s="76"/>
      <c r="E282" s="76"/>
      <c r="F282" s="77"/>
      <c r="G282" s="62" t="s">
        <v>75</v>
      </c>
      <c r="H282" s="66">
        <f t="shared" ref="H282:AM282" si="5">SUMIFS(H12:H279,$G12:$G279,"予定時間",$F12:$F279,"浦島")+H286</f>
        <v>1</v>
      </c>
      <c r="I282" s="66">
        <f t="shared" si="5"/>
        <v>1</v>
      </c>
      <c r="J282" s="66">
        <f t="shared" si="5"/>
        <v>0</v>
      </c>
      <c r="K282" s="66">
        <f t="shared" si="5"/>
        <v>6</v>
      </c>
      <c r="L282" s="66">
        <f t="shared" si="5"/>
        <v>6</v>
      </c>
      <c r="M282" s="66">
        <f t="shared" si="5"/>
        <v>0</v>
      </c>
      <c r="N282" s="66">
        <f t="shared" si="5"/>
        <v>0</v>
      </c>
      <c r="O282" s="66">
        <f t="shared" si="5"/>
        <v>5</v>
      </c>
      <c r="P282" s="66">
        <f t="shared" si="5"/>
        <v>1</v>
      </c>
      <c r="Q282" s="66">
        <f t="shared" si="5"/>
        <v>1</v>
      </c>
      <c r="R282" s="66">
        <f t="shared" si="5"/>
        <v>1</v>
      </c>
      <c r="S282" s="66">
        <f t="shared" si="5"/>
        <v>0</v>
      </c>
      <c r="T282" s="66">
        <f t="shared" si="5"/>
        <v>0</v>
      </c>
      <c r="U282" s="66">
        <f t="shared" si="5"/>
        <v>0</v>
      </c>
      <c r="V282" s="66">
        <f t="shared" si="5"/>
        <v>1</v>
      </c>
      <c r="W282" s="66">
        <f t="shared" si="5"/>
        <v>0</v>
      </c>
      <c r="X282" s="66">
        <f t="shared" si="5"/>
        <v>0</v>
      </c>
      <c r="Y282" s="66">
        <f t="shared" si="5"/>
        <v>0</v>
      </c>
      <c r="Z282" s="66">
        <f t="shared" si="5"/>
        <v>0</v>
      </c>
      <c r="AA282" s="66">
        <f t="shared" si="5"/>
        <v>0</v>
      </c>
      <c r="AB282" s="66">
        <f t="shared" si="5"/>
        <v>0</v>
      </c>
      <c r="AC282" s="66">
        <f t="shared" si="5"/>
        <v>0</v>
      </c>
      <c r="AD282" s="66">
        <f t="shared" si="5"/>
        <v>0</v>
      </c>
      <c r="AE282" s="66">
        <f t="shared" si="5"/>
        <v>0</v>
      </c>
      <c r="AF282" s="66">
        <f t="shared" si="5"/>
        <v>0</v>
      </c>
      <c r="AG282" s="66">
        <f t="shared" si="5"/>
        <v>0</v>
      </c>
      <c r="AH282" s="66">
        <f t="shared" si="5"/>
        <v>0</v>
      </c>
      <c r="AI282" s="66">
        <f t="shared" si="5"/>
        <v>0</v>
      </c>
      <c r="AJ282" s="66">
        <f t="shared" si="5"/>
        <v>0</v>
      </c>
      <c r="AK282" s="66">
        <f t="shared" si="5"/>
        <v>0</v>
      </c>
      <c r="AL282" s="66">
        <f t="shared" si="5"/>
        <v>0</v>
      </c>
      <c r="AM282" s="66">
        <f t="shared" si="5"/>
        <v>0</v>
      </c>
      <c r="AN282" s="66">
        <f t="shared" ref="AN282:BF282" si="6">SUMIFS(AN12:AN279,$G12:$G279,"予定時間",$F12:$F279,"浦島")+AN286</f>
        <v>0</v>
      </c>
      <c r="AO282" s="66">
        <f t="shared" si="6"/>
        <v>0</v>
      </c>
      <c r="AP282" s="66">
        <f t="shared" si="6"/>
        <v>0</v>
      </c>
      <c r="AQ282" s="66">
        <f t="shared" si="6"/>
        <v>0</v>
      </c>
      <c r="AR282" s="66">
        <f t="shared" si="6"/>
        <v>0</v>
      </c>
      <c r="AS282" s="66">
        <f t="shared" si="6"/>
        <v>0</v>
      </c>
      <c r="AT282" s="66">
        <f t="shared" si="6"/>
        <v>0</v>
      </c>
      <c r="AU282" s="66">
        <f t="shared" si="6"/>
        <v>0</v>
      </c>
      <c r="AV282" s="66">
        <f t="shared" si="6"/>
        <v>0</v>
      </c>
      <c r="AW282" s="66">
        <f t="shared" si="6"/>
        <v>0</v>
      </c>
      <c r="AX282" s="66">
        <f t="shared" si="6"/>
        <v>0</v>
      </c>
      <c r="AY282" s="66">
        <f t="shared" si="6"/>
        <v>0</v>
      </c>
      <c r="AZ282" s="66">
        <f t="shared" si="6"/>
        <v>0</v>
      </c>
      <c r="BA282" s="66">
        <f t="shared" si="6"/>
        <v>0</v>
      </c>
      <c r="BB282" s="66">
        <f t="shared" si="6"/>
        <v>0</v>
      </c>
      <c r="BC282" s="66">
        <f t="shared" si="6"/>
        <v>0</v>
      </c>
      <c r="BD282" s="66">
        <f t="shared" si="6"/>
        <v>0</v>
      </c>
      <c r="BE282" s="66">
        <f t="shared" si="6"/>
        <v>0</v>
      </c>
      <c r="BF282" s="66">
        <f t="shared" si="6"/>
        <v>0</v>
      </c>
      <c r="BG282" s="68"/>
      <c r="BH282" s="57" t="s">
        <v>44</v>
      </c>
    </row>
    <row r="283" spans="1:60" ht="17.25" customHeight="1" x14ac:dyDescent="0.15">
      <c r="A283" s="57"/>
      <c r="B283" s="76"/>
      <c r="C283" s="76"/>
      <c r="D283" s="76"/>
      <c r="E283" s="76"/>
      <c r="F283" s="77"/>
      <c r="G283" s="62" t="s">
        <v>76</v>
      </c>
      <c r="H283" s="66">
        <f t="shared" ref="H283:AM283" si="7">SUMIFS(H12:H279,$G12:$G279,"予定時間",$F12:$F279,"河野")+H286</f>
        <v>1</v>
      </c>
      <c r="I283" s="66">
        <f t="shared" si="7"/>
        <v>1</v>
      </c>
      <c r="J283" s="66">
        <f t="shared" si="7"/>
        <v>0</v>
      </c>
      <c r="K283" s="66">
        <f t="shared" si="7"/>
        <v>5</v>
      </c>
      <c r="L283" s="66">
        <f t="shared" si="7"/>
        <v>6</v>
      </c>
      <c r="M283" s="66">
        <f t="shared" si="7"/>
        <v>0</v>
      </c>
      <c r="N283" s="66">
        <f t="shared" si="7"/>
        <v>0</v>
      </c>
      <c r="O283" s="66">
        <f t="shared" si="7"/>
        <v>6</v>
      </c>
      <c r="P283" s="66">
        <f t="shared" si="7"/>
        <v>2</v>
      </c>
      <c r="Q283" s="66">
        <f t="shared" si="7"/>
        <v>2</v>
      </c>
      <c r="R283" s="66">
        <f t="shared" si="7"/>
        <v>2</v>
      </c>
      <c r="S283" s="66">
        <f t="shared" si="7"/>
        <v>0</v>
      </c>
      <c r="T283" s="66">
        <f t="shared" si="7"/>
        <v>0</v>
      </c>
      <c r="U283" s="66">
        <f t="shared" si="7"/>
        <v>0</v>
      </c>
      <c r="V283" s="66">
        <f t="shared" si="7"/>
        <v>1</v>
      </c>
      <c r="W283" s="66">
        <f t="shared" si="7"/>
        <v>0</v>
      </c>
      <c r="X283" s="66">
        <f t="shared" si="7"/>
        <v>0</v>
      </c>
      <c r="Y283" s="66">
        <f t="shared" si="7"/>
        <v>0</v>
      </c>
      <c r="Z283" s="66">
        <f t="shared" si="7"/>
        <v>0</v>
      </c>
      <c r="AA283" s="66">
        <f t="shared" si="7"/>
        <v>0</v>
      </c>
      <c r="AB283" s="66">
        <f t="shared" si="7"/>
        <v>0</v>
      </c>
      <c r="AC283" s="66">
        <f t="shared" si="7"/>
        <v>0</v>
      </c>
      <c r="AD283" s="66">
        <f t="shared" si="7"/>
        <v>0</v>
      </c>
      <c r="AE283" s="66">
        <f t="shared" si="7"/>
        <v>0</v>
      </c>
      <c r="AF283" s="66">
        <f t="shared" si="7"/>
        <v>0</v>
      </c>
      <c r="AG283" s="66">
        <f t="shared" si="7"/>
        <v>0</v>
      </c>
      <c r="AH283" s="66">
        <f t="shared" si="7"/>
        <v>0</v>
      </c>
      <c r="AI283" s="66">
        <f t="shared" si="7"/>
        <v>0</v>
      </c>
      <c r="AJ283" s="66">
        <f t="shared" si="7"/>
        <v>0</v>
      </c>
      <c r="AK283" s="66">
        <f t="shared" si="7"/>
        <v>0</v>
      </c>
      <c r="AL283" s="66">
        <f t="shared" si="7"/>
        <v>0</v>
      </c>
      <c r="AM283" s="66">
        <f t="shared" si="7"/>
        <v>0</v>
      </c>
      <c r="AN283" s="66">
        <f t="shared" ref="AN283:BF283" si="8">SUMIFS(AN12:AN279,$G12:$G279,"予定時間",$F12:$F279,"河野")+AN286</f>
        <v>0</v>
      </c>
      <c r="AO283" s="66">
        <f t="shared" si="8"/>
        <v>0</v>
      </c>
      <c r="AP283" s="66">
        <f t="shared" si="8"/>
        <v>0</v>
      </c>
      <c r="AQ283" s="66">
        <f t="shared" si="8"/>
        <v>0</v>
      </c>
      <c r="AR283" s="66">
        <f t="shared" si="8"/>
        <v>0</v>
      </c>
      <c r="AS283" s="66">
        <f t="shared" si="8"/>
        <v>0</v>
      </c>
      <c r="AT283" s="66">
        <f t="shared" si="8"/>
        <v>0</v>
      </c>
      <c r="AU283" s="66">
        <f t="shared" si="8"/>
        <v>0</v>
      </c>
      <c r="AV283" s="66">
        <f t="shared" si="8"/>
        <v>0</v>
      </c>
      <c r="AW283" s="66">
        <f t="shared" si="8"/>
        <v>0</v>
      </c>
      <c r="AX283" s="66">
        <f t="shared" si="8"/>
        <v>0</v>
      </c>
      <c r="AY283" s="66">
        <f t="shared" si="8"/>
        <v>0</v>
      </c>
      <c r="AZ283" s="66">
        <f t="shared" si="8"/>
        <v>0</v>
      </c>
      <c r="BA283" s="66">
        <f t="shared" si="8"/>
        <v>0</v>
      </c>
      <c r="BB283" s="66">
        <f t="shared" si="8"/>
        <v>0</v>
      </c>
      <c r="BC283" s="66">
        <f t="shared" si="8"/>
        <v>0</v>
      </c>
      <c r="BD283" s="66">
        <f t="shared" si="8"/>
        <v>0</v>
      </c>
      <c r="BE283" s="66">
        <f t="shared" si="8"/>
        <v>0</v>
      </c>
      <c r="BF283" s="66">
        <f t="shared" si="8"/>
        <v>0</v>
      </c>
      <c r="BG283" s="68"/>
      <c r="BH283" s="57" t="s">
        <v>44</v>
      </c>
    </row>
    <row r="284" spans="1:60" ht="17.25" customHeight="1" x14ac:dyDescent="0.15">
      <c r="A284" s="57"/>
      <c r="B284" s="76"/>
      <c r="C284" s="76"/>
      <c r="D284" s="76"/>
      <c r="E284" s="76"/>
      <c r="F284" s="77"/>
      <c r="G284" s="62" t="s">
        <v>77</v>
      </c>
      <c r="H284" s="66">
        <f t="shared" ref="H284:AM284" si="9">SUMIFS(H12:H279,$G12:$G279,"予定時間",$F12:$F279,"堀川")+H286</f>
        <v>1</v>
      </c>
      <c r="I284" s="66">
        <f t="shared" si="9"/>
        <v>1</v>
      </c>
      <c r="J284" s="66">
        <f t="shared" si="9"/>
        <v>0</v>
      </c>
      <c r="K284" s="66">
        <f t="shared" si="9"/>
        <v>5</v>
      </c>
      <c r="L284" s="66">
        <f t="shared" si="9"/>
        <v>6</v>
      </c>
      <c r="M284" s="66">
        <f t="shared" si="9"/>
        <v>0</v>
      </c>
      <c r="N284" s="66">
        <f t="shared" si="9"/>
        <v>0</v>
      </c>
      <c r="O284" s="66">
        <f t="shared" si="9"/>
        <v>6</v>
      </c>
      <c r="P284" s="66">
        <f t="shared" si="9"/>
        <v>1</v>
      </c>
      <c r="Q284" s="66">
        <f t="shared" si="9"/>
        <v>1</v>
      </c>
      <c r="R284" s="66">
        <f t="shared" si="9"/>
        <v>1</v>
      </c>
      <c r="S284" s="66">
        <f t="shared" si="9"/>
        <v>0</v>
      </c>
      <c r="T284" s="66">
        <f t="shared" si="9"/>
        <v>0</v>
      </c>
      <c r="U284" s="66">
        <f t="shared" si="9"/>
        <v>0</v>
      </c>
      <c r="V284" s="66">
        <f t="shared" si="9"/>
        <v>1</v>
      </c>
      <c r="W284" s="66">
        <f t="shared" si="9"/>
        <v>0</v>
      </c>
      <c r="X284" s="66">
        <f t="shared" si="9"/>
        <v>0</v>
      </c>
      <c r="Y284" s="66">
        <f t="shared" si="9"/>
        <v>0</v>
      </c>
      <c r="Z284" s="66">
        <f t="shared" si="9"/>
        <v>0</v>
      </c>
      <c r="AA284" s="66">
        <f t="shared" si="9"/>
        <v>0</v>
      </c>
      <c r="AB284" s="66">
        <f t="shared" si="9"/>
        <v>0</v>
      </c>
      <c r="AC284" s="66">
        <f t="shared" si="9"/>
        <v>0</v>
      </c>
      <c r="AD284" s="66">
        <f t="shared" si="9"/>
        <v>0</v>
      </c>
      <c r="AE284" s="66">
        <f t="shared" si="9"/>
        <v>0</v>
      </c>
      <c r="AF284" s="66">
        <f t="shared" si="9"/>
        <v>0</v>
      </c>
      <c r="AG284" s="66">
        <f t="shared" si="9"/>
        <v>0</v>
      </c>
      <c r="AH284" s="66">
        <f t="shared" si="9"/>
        <v>0</v>
      </c>
      <c r="AI284" s="66">
        <f t="shared" si="9"/>
        <v>0</v>
      </c>
      <c r="AJ284" s="66">
        <f t="shared" si="9"/>
        <v>0</v>
      </c>
      <c r="AK284" s="66">
        <f t="shared" si="9"/>
        <v>0</v>
      </c>
      <c r="AL284" s="66">
        <f t="shared" si="9"/>
        <v>0</v>
      </c>
      <c r="AM284" s="66">
        <f t="shared" si="9"/>
        <v>0</v>
      </c>
      <c r="AN284" s="66">
        <f t="shared" ref="AN284:BF284" si="10">SUMIFS(AN12:AN279,$G12:$G279,"予定時間",$F12:$F279,"堀川")+AN286</f>
        <v>0</v>
      </c>
      <c r="AO284" s="66">
        <f t="shared" si="10"/>
        <v>0</v>
      </c>
      <c r="AP284" s="66">
        <f t="shared" si="10"/>
        <v>0</v>
      </c>
      <c r="AQ284" s="66">
        <f t="shared" si="10"/>
        <v>0</v>
      </c>
      <c r="AR284" s="66">
        <f t="shared" si="10"/>
        <v>0</v>
      </c>
      <c r="AS284" s="66">
        <f t="shared" si="10"/>
        <v>0</v>
      </c>
      <c r="AT284" s="66">
        <f t="shared" si="10"/>
        <v>0</v>
      </c>
      <c r="AU284" s="66">
        <f t="shared" si="10"/>
        <v>0</v>
      </c>
      <c r="AV284" s="66">
        <f t="shared" si="10"/>
        <v>0</v>
      </c>
      <c r="AW284" s="66">
        <f t="shared" si="10"/>
        <v>0</v>
      </c>
      <c r="AX284" s="66">
        <f t="shared" si="10"/>
        <v>0</v>
      </c>
      <c r="AY284" s="66">
        <f t="shared" si="10"/>
        <v>0</v>
      </c>
      <c r="AZ284" s="66">
        <f t="shared" si="10"/>
        <v>0</v>
      </c>
      <c r="BA284" s="66">
        <f t="shared" si="10"/>
        <v>0</v>
      </c>
      <c r="BB284" s="66">
        <f t="shared" si="10"/>
        <v>0</v>
      </c>
      <c r="BC284" s="66">
        <f t="shared" si="10"/>
        <v>0</v>
      </c>
      <c r="BD284" s="66">
        <f t="shared" si="10"/>
        <v>0</v>
      </c>
      <c r="BE284" s="66">
        <f t="shared" si="10"/>
        <v>0</v>
      </c>
      <c r="BF284" s="66">
        <f t="shared" si="10"/>
        <v>0</v>
      </c>
      <c r="BG284" s="68"/>
      <c r="BH284" s="57" t="s">
        <v>44</v>
      </c>
    </row>
    <row r="285" spans="1:60" ht="17.25" customHeight="1" x14ac:dyDescent="0.15">
      <c r="A285" s="57"/>
      <c r="B285" s="76"/>
      <c r="C285" s="76"/>
      <c r="D285" s="76"/>
      <c r="E285" s="76"/>
      <c r="F285" s="77"/>
      <c r="G285" s="62" t="s">
        <v>78</v>
      </c>
      <c r="H285" s="66">
        <f t="shared" ref="H285:AM285" si="11">SUMIFS(H12:H279,$G12:$G279,"予定時間",$F12:$F279,"田中")+H286</f>
        <v>1</v>
      </c>
      <c r="I285" s="66">
        <f t="shared" si="11"/>
        <v>1</v>
      </c>
      <c r="J285" s="66">
        <f t="shared" si="11"/>
        <v>0</v>
      </c>
      <c r="K285" s="66">
        <f t="shared" si="11"/>
        <v>6</v>
      </c>
      <c r="L285" s="66">
        <f t="shared" si="11"/>
        <v>6</v>
      </c>
      <c r="M285" s="66">
        <f t="shared" si="11"/>
        <v>0</v>
      </c>
      <c r="N285" s="66">
        <f t="shared" si="11"/>
        <v>0</v>
      </c>
      <c r="O285" s="66">
        <f t="shared" si="11"/>
        <v>5</v>
      </c>
      <c r="P285" s="66">
        <f t="shared" si="11"/>
        <v>2</v>
      </c>
      <c r="Q285" s="66">
        <f t="shared" si="11"/>
        <v>4</v>
      </c>
      <c r="R285" s="66">
        <f t="shared" si="11"/>
        <v>4</v>
      </c>
      <c r="S285" s="66">
        <f t="shared" si="11"/>
        <v>0</v>
      </c>
      <c r="T285" s="66">
        <f t="shared" si="11"/>
        <v>0</v>
      </c>
      <c r="U285" s="66">
        <f t="shared" si="11"/>
        <v>0</v>
      </c>
      <c r="V285" s="66">
        <f t="shared" si="11"/>
        <v>1</v>
      </c>
      <c r="W285" s="66">
        <f t="shared" si="11"/>
        <v>0</v>
      </c>
      <c r="X285" s="66">
        <f t="shared" si="11"/>
        <v>0</v>
      </c>
      <c r="Y285" s="66">
        <f t="shared" si="11"/>
        <v>0</v>
      </c>
      <c r="Z285" s="66">
        <f t="shared" si="11"/>
        <v>0</v>
      </c>
      <c r="AA285" s="66">
        <f t="shared" si="11"/>
        <v>0</v>
      </c>
      <c r="AB285" s="66">
        <f t="shared" si="11"/>
        <v>0</v>
      </c>
      <c r="AC285" s="66">
        <f t="shared" si="11"/>
        <v>0</v>
      </c>
      <c r="AD285" s="66">
        <f t="shared" si="11"/>
        <v>0</v>
      </c>
      <c r="AE285" s="66">
        <f t="shared" si="11"/>
        <v>0</v>
      </c>
      <c r="AF285" s="66">
        <f t="shared" si="11"/>
        <v>0</v>
      </c>
      <c r="AG285" s="66">
        <f t="shared" si="11"/>
        <v>0</v>
      </c>
      <c r="AH285" s="66">
        <f t="shared" si="11"/>
        <v>0</v>
      </c>
      <c r="AI285" s="66">
        <f t="shared" si="11"/>
        <v>0</v>
      </c>
      <c r="AJ285" s="66">
        <f t="shared" si="11"/>
        <v>0</v>
      </c>
      <c r="AK285" s="66">
        <f t="shared" si="11"/>
        <v>0</v>
      </c>
      <c r="AL285" s="66">
        <f t="shared" si="11"/>
        <v>0</v>
      </c>
      <c r="AM285" s="66">
        <f t="shared" si="11"/>
        <v>0</v>
      </c>
      <c r="AN285" s="66">
        <f t="shared" ref="AN285:BF285" si="12">SUMIFS(AN12:AN279,$G12:$G279,"予定時間",$F12:$F279,"田中")+AN286</f>
        <v>0</v>
      </c>
      <c r="AO285" s="66">
        <f t="shared" si="12"/>
        <v>0</v>
      </c>
      <c r="AP285" s="66">
        <f t="shared" si="12"/>
        <v>0</v>
      </c>
      <c r="AQ285" s="66">
        <f t="shared" si="12"/>
        <v>0</v>
      </c>
      <c r="AR285" s="66">
        <f t="shared" si="12"/>
        <v>0</v>
      </c>
      <c r="AS285" s="66">
        <f t="shared" si="12"/>
        <v>0</v>
      </c>
      <c r="AT285" s="66">
        <f t="shared" si="12"/>
        <v>0</v>
      </c>
      <c r="AU285" s="66">
        <f t="shared" si="12"/>
        <v>0</v>
      </c>
      <c r="AV285" s="66">
        <f t="shared" si="12"/>
        <v>0</v>
      </c>
      <c r="AW285" s="66">
        <f t="shared" si="12"/>
        <v>0</v>
      </c>
      <c r="AX285" s="66">
        <f t="shared" si="12"/>
        <v>0</v>
      </c>
      <c r="AY285" s="66">
        <f t="shared" si="12"/>
        <v>0</v>
      </c>
      <c r="AZ285" s="66">
        <f t="shared" si="12"/>
        <v>0</v>
      </c>
      <c r="BA285" s="66">
        <f t="shared" si="12"/>
        <v>0</v>
      </c>
      <c r="BB285" s="66">
        <f t="shared" si="12"/>
        <v>0</v>
      </c>
      <c r="BC285" s="66">
        <f t="shared" si="12"/>
        <v>0</v>
      </c>
      <c r="BD285" s="66">
        <f t="shared" si="12"/>
        <v>0</v>
      </c>
      <c r="BE285" s="66">
        <f t="shared" si="12"/>
        <v>0</v>
      </c>
      <c r="BF285" s="66">
        <f t="shared" si="12"/>
        <v>0</v>
      </c>
      <c r="BG285" s="68"/>
      <c r="BH285" s="57" t="s">
        <v>44</v>
      </c>
    </row>
    <row r="286" spans="1:60" ht="17.25" customHeight="1" x14ac:dyDescent="0.15">
      <c r="A286" s="57"/>
      <c r="B286" s="76"/>
      <c r="C286" s="76"/>
      <c r="D286" s="76"/>
      <c r="E286" s="76"/>
      <c r="F286" s="77"/>
      <c r="G286" s="62" t="s">
        <v>95</v>
      </c>
      <c r="H286" s="66">
        <f t="shared" ref="H286:AM286" si="13">SUMIFS(H12:H279,$G12:$G279,"予定時間",$F12:$F279,"男班")</f>
        <v>1</v>
      </c>
      <c r="I286" s="66">
        <f t="shared" si="13"/>
        <v>1</v>
      </c>
      <c r="J286" s="66">
        <f t="shared" si="13"/>
        <v>0</v>
      </c>
      <c r="K286" s="66">
        <f t="shared" si="13"/>
        <v>1</v>
      </c>
      <c r="L286" s="66">
        <f t="shared" si="13"/>
        <v>1</v>
      </c>
      <c r="M286" s="66">
        <f t="shared" si="13"/>
        <v>0</v>
      </c>
      <c r="N286" s="66">
        <f t="shared" si="13"/>
        <v>0</v>
      </c>
      <c r="O286" s="66">
        <f t="shared" si="13"/>
        <v>1</v>
      </c>
      <c r="P286" s="66">
        <f t="shared" si="13"/>
        <v>1</v>
      </c>
      <c r="Q286" s="66">
        <f t="shared" si="13"/>
        <v>1</v>
      </c>
      <c r="R286" s="66">
        <f t="shared" si="13"/>
        <v>1</v>
      </c>
      <c r="S286" s="66">
        <f t="shared" si="13"/>
        <v>0</v>
      </c>
      <c r="T286" s="66">
        <f t="shared" si="13"/>
        <v>0</v>
      </c>
      <c r="U286" s="66">
        <f t="shared" si="13"/>
        <v>0</v>
      </c>
      <c r="V286" s="66">
        <f t="shared" si="13"/>
        <v>1</v>
      </c>
      <c r="W286" s="66">
        <f t="shared" si="13"/>
        <v>0</v>
      </c>
      <c r="X286" s="66">
        <f t="shared" si="13"/>
        <v>0</v>
      </c>
      <c r="Y286" s="66">
        <f t="shared" si="13"/>
        <v>0</v>
      </c>
      <c r="Z286" s="66">
        <f t="shared" si="13"/>
        <v>0</v>
      </c>
      <c r="AA286" s="66">
        <f t="shared" si="13"/>
        <v>0</v>
      </c>
      <c r="AB286" s="66">
        <f t="shared" si="13"/>
        <v>0</v>
      </c>
      <c r="AC286" s="66">
        <f t="shared" si="13"/>
        <v>0</v>
      </c>
      <c r="AD286" s="66">
        <f t="shared" si="13"/>
        <v>0</v>
      </c>
      <c r="AE286" s="66">
        <f t="shared" si="13"/>
        <v>0</v>
      </c>
      <c r="AF286" s="66">
        <f t="shared" si="13"/>
        <v>0</v>
      </c>
      <c r="AG286" s="66">
        <f t="shared" si="13"/>
        <v>0</v>
      </c>
      <c r="AH286" s="66">
        <f t="shared" si="13"/>
        <v>0</v>
      </c>
      <c r="AI286" s="66">
        <f t="shared" si="13"/>
        <v>0</v>
      </c>
      <c r="AJ286" s="66">
        <f t="shared" si="13"/>
        <v>0</v>
      </c>
      <c r="AK286" s="66">
        <f t="shared" si="13"/>
        <v>0</v>
      </c>
      <c r="AL286" s="66">
        <f t="shared" si="13"/>
        <v>0</v>
      </c>
      <c r="AM286" s="66">
        <f t="shared" si="13"/>
        <v>0</v>
      </c>
      <c r="AN286" s="66">
        <f t="shared" ref="AN286:BF286" si="14">SUMIFS(AN12:AN279,$G12:$G279,"予定時間",$F12:$F279,"男班")</f>
        <v>0</v>
      </c>
      <c r="AO286" s="66">
        <f t="shared" si="14"/>
        <v>0</v>
      </c>
      <c r="AP286" s="66">
        <f t="shared" si="14"/>
        <v>0</v>
      </c>
      <c r="AQ286" s="66">
        <f t="shared" si="14"/>
        <v>0</v>
      </c>
      <c r="AR286" s="66">
        <f t="shared" si="14"/>
        <v>0</v>
      </c>
      <c r="AS286" s="66">
        <f t="shared" si="14"/>
        <v>0</v>
      </c>
      <c r="AT286" s="66">
        <f t="shared" si="14"/>
        <v>0</v>
      </c>
      <c r="AU286" s="66">
        <f t="shared" si="14"/>
        <v>0</v>
      </c>
      <c r="AV286" s="66">
        <f t="shared" si="14"/>
        <v>0</v>
      </c>
      <c r="AW286" s="66">
        <f t="shared" si="14"/>
        <v>0</v>
      </c>
      <c r="AX286" s="66">
        <f t="shared" si="14"/>
        <v>0</v>
      </c>
      <c r="AY286" s="66">
        <f t="shared" si="14"/>
        <v>0</v>
      </c>
      <c r="AZ286" s="66">
        <f t="shared" si="14"/>
        <v>0</v>
      </c>
      <c r="BA286" s="66">
        <f t="shared" si="14"/>
        <v>0</v>
      </c>
      <c r="BB286" s="66">
        <f t="shared" si="14"/>
        <v>0</v>
      </c>
      <c r="BC286" s="66">
        <f t="shared" si="14"/>
        <v>0</v>
      </c>
      <c r="BD286" s="66">
        <f t="shared" si="14"/>
        <v>0</v>
      </c>
      <c r="BE286" s="66">
        <f t="shared" si="14"/>
        <v>0</v>
      </c>
      <c r="BF286" s="66">
        <f t="shared" si="14"/>
        <v>0</v>
      </c>
      <c r="BG286" s="68"/>
      <c r="BH286" s="57" t="s">
        <v>44</v>
      </c>
    </row>
    <row r="287" spans="1:60" ht="17.25" customHeight="1" x14ac:dyDescent="0.15">
      <c r="A287" s="57"/>
      <c r="B287" s="115" t="s">
        <v>4</v>
      </c>
      <c r="C287" s="116"/>
      <c r="D287" s="116"/>
      <c r="E287" s="116"/>
      <c r="F287" s="116"/>
      <c r="G287" s="117"/>
      <c r="H287" s="66">
        <f>SUM(H288:H292)</f>
        <v>5</v>
      </c>
      <c r="I287" s="66">
        <f t="shared" ref="I287:BF287" si="15">SUM(I288:I292)</f>
        <v>5</v>
      </c>
      <c r="J287" s="66">
        <f t="shared" si="15"/>
        <v>0</v>
      </c>
      <c r="K287" s="66">
        <f t="shared" si="15"/>
        <v>28</v>
      </c>
      <c r="L287" s="66">
        <f t="shared" si="15"/>
        <v>30</v>
      </c>
      <c r="M287" s="66">
        <f t="shared" si="15"/>
        <v>0</v>
      </c>
      <c r="N287" s="66">
        <f t="shared" si="15"/>
        <v>0</v>
      </c>
      <c r="O287" s="66">
        <f t="shared" si="15"/>
        <v>0</v>
      </c>
      <c r="P287" s="66">
        <f t="shared" si="15"/>
        <v>0</v>
      </c>
      <c r="Q287" s="66">
        <f t="shared" si="15"/>
        <v>0</v>
      </c>
      <c r="R287" s="66">
        <f t="shared" si="15"/>
        <v>0</v>
      </c>
      <c r="S287" s="66">
        <f t="shared" si="15"/>
        <v>0</v>
      </c>
      <c r="T287" s="66">
        <f t="shared" si="15"/>
        <v>0</v>
      </c>
      <c r="U287" s="66">
        <f t="shared" si="15"/>
        <v>0</v>
      </c>
      <c r="V287" s="66">
        <f t="shared" si="15"/>
        <v>0</v>
      </c>
      <c r="W287" s="66">
        <f t="shared" si="15"/>
        <v>0</v>
      </c>
      <c r="X287" s="66">
        <f t="shared" si="15"/>
        <v>0</v>
      </c>
      <c r="Y287" s="66">
        <f t="shared" si="15"/>
        <v>0</v>
      </c>
      <c r="Z287" s="66">
        <f t="shared" si="15"/>
        <v>0</v>
      </c>
      <c r="AA287" s="66">
        <f t="shared" si="15"/>
        <v>0</v>
      </c>
      <c r="AB287" s="66">
        <f t="shared" si="15"/>
        <v>0</v>
      </c>
      <c r="AC287" s="66">
        <f t="shared" si="15"/>
        <v>0</v>
      </c>
      <c r="AD287" s="66">
        <f t="shared" si="15"/>
        <v>0</v>
      </c>
      <c r="AE287" s="66">
        <f t="shared" si="15"/>
        <v>0</v>
      </c>
      <c r="AF287" s="66">
        <f t="shared" si="15"/>
        <v>0</v>
      </c>
      <c r="AG287" s="66">
        <f t="shared" si="15"/>
        <v>0</v>
      </c>
      <c r="AH287" s="66">
        <f t="shared" si="15"/>
        <v>0</v>
      </c>
      <c r="AI287" s="66">
        <f t="shared" si="15"/>
        <v>0</v>
      </c>
      <c r="AJ287" s="66">
        <f t="shared" si="15"/>
        <v>0</v>
      </c>
      <c r="AK287" s="66">
        <f t="shared" si="15"/>
        <v>0</v>
      </c>
      <c r="AL287" s="66">
        <f t="shared" si="15"/>
        <v>0</v>
      </c>
      <c r="AM287" s="66">
        <f t="shared" si="15"/>
        <v>0</v>
      </c>
      <c r="AN287" s="66">
        <f t="shared" si="15"/>
        <v>0</v>
      </c>
      <c r="AO287" s="66">
        <f t="shared" si="15"/>
        <v>0</v>
      </c>
      <c r="AP287" s="66">
        <f t="shared" si="15"/>
        <v>0</v>
      </c>
      <c r="AQ287" s="66">
        <f t="shared" si="15"/>
        <v>0</v>
      </c>
      <c r="AR287" s="66">
        <f t="shared" si="15"/>
        <v>0</v>
      </c>
      <c r="AS287" s="66">
        <f t="shared" si="15"/>
        <v>0</v>
      </c>
      <c r="AT287" s="66">
        <f t="shared" si="15"/>
        <v>0</v>
      </c>
      <c r="AU287" s="66">
        <f t="shared" si="15"/>
        <v>0</v>
      </c>
      <c r="AV287" s="66">
        <f t="shared" si="15"/>
        <v>0</v>
      </c>
      <c r="AW287" s="66">
        <f t="shared" si="15"/>
        <v>0</v>
      </c>
      <c r="AX287" s="66">
        <f t="shared" si="15"/>
        <v>0</v>
      </c>
      <c r="AY287" s="66">
        <f t="shared" si="15"/>
        <v>0</v>
      </c>
      <c r="AZ287" s="66">
        <f t="shared" si="15"/>
        <v>0</v>
      </c>
      <c r="BA287" s="66">
        <f t="shared" si="15"/>
        <v>0</v>
      </c>
      <c r="BB287" s="66">
        <f t="shared" si="15"/>
        <v>0</v>
      </c>
      <c r="BC287" s="66">
        <f t="shared" si="15"/>
        <v>0</v>
      </c>
      <c r="BD287" s="66">
        <f t="shared" si="15"/>
        <v>0</v>
      </c>
      <c r="BE287" s="66">
        <f t="shared" si="15"/>
        <v>0</v>
      </c>
      <c r="BF287" s="66">
        <f t="shared" si="15"/>
        <v>0</v>
      </c>
      <c r="BG287" s="68"/>
      <c r="BH287" s="57" t="s">
        <v>44</v>
      </c>
    </row>
    <row r="288" spans="1:60" ht="17.25" customHeight="1" x14ac:dyDescent="0.15">
      <c r="A288" s="57"/>
      <c r="B288" s="78"/>
      <c r="C288" s="78"/>
      <c r="D288" s="78"/>
      <c r="E288" s="78"/>
      <c r="F288" s="78"/>
      <c r="G288" s="74" t="s">
        <v>74</v>
      </c>
      <c r="H288" s="66">
        <f t="shared" ref="H288:AM288" si="16">SUMIFS(H12:H279,$G12:$G279,"実績時間",$F12:$F279,"今井")+H293</f>
        <v>1</v>
      </c>
      <c r="I288" s="66">
        <f t="shared" si="16"/>
        <v>1</v>
      </c>
      <c r="J288" s="66">
        <f t="shared" si="16"/>
        <v>0</v>
      </c>
      <c r="K288" s="66">
        <f t="shared" si="16"/>
        <v>6</v>
      </c>
      <c r="L288" s="66">
        <f t="shared" si="16"/>
        <v>6</v>
      </c>
      <c r="M288" s="66">
        <f t="shared" si="16"/>
        <v>0</v>
      </c>
      <c r="N288" s="66">
        <f t="shared" si="16"/>
        <v>0</v>
      </c>
      <c r="O288" s="66">
        <f t="shared" si="16"/>
        <v>0</v>
      </c>
      <c r="P288" s="66">
        <f t="shared" si="16"/>
        <v>0</v>
      </c>
      <c r="Q288" s="66">
        <f t="shared" si="16"/>
        <v>0</v>
      </c>
      <c r="R288" s="66">
        <f t="shared" si="16"/>
        <v>0</v>
      </c>
      <c r="S288" s="66">
        <f t="shared" si="16"/>
        <v>0</v>
      </c>
      <c r="T288" s="66">
        <f t="shared" si="16"/>
        <v>0</v>
      </c>
      <c r="U288" s="66">
        <f t="shared" si="16"/>
        <v>0</v>
      </c>
      <c r="V288" s="66">
        <f t="shared" si="16"/>
        <v>0</v>
      </c>
      <c r="W288" s="66">
        <f t="shared" si="16"/>
        <v>0</v>
      </c>
      <c r="X288" s="66">
        <f t="shared" si="16"/>
        <v>0</v>
      </c>
      <c r="Y288" s="66">
        <f t="shared" si="16"/>
        <v>0</v>
      </c>
      <c r="Z288" s="66">
        <f t="shared" si="16"/>
        <v>0</v>
      </c>
      <c r="AA288" s="66">
        <f t="shared" si="16"/>
        <v>0</v>
      </c>
      <c r="AB288" s="66">
        <f t="shared" si="16"/>
        <v>0</v>
      </c>
      <c r="AC288" s="66">
        <f t="shared" si="16"/>
        <v>0</v>
      </c>
      <c r="AD288" s="66">
        <f t="shared" si="16"/>
        <v>0</v>
      </c>
      <c r="AE288" s="66">
        <f t="shared" si="16"/>
        <v>0</v>
      </c>
      <c r="AF288" s="66">
        <f t="shared" si="16"/>
        <v>0</v>
      </c>
      <c r="AG288" s="66">
        <f t="shared" si="16"/>
        <v>0</v>
      </c>
      <c r="AH288" s="66">
        <f t="shared" si="16"/>
        <v>0</v>
      </c>
      <c r="AI288" s="66">
        <f t="shared" si="16"/>
        <v>0</v>
      </c>
      <c r="AJ288" s="66">
        <f t="shared" si="16"/>
        <v>0</v>
      </c>
      <c r="AK288" s="66">
        <f t="shared" si="16"/>
        <v>0</v>
      </c>
      <c r="AL288" s="66">
        <f t="shared" si="16"/>
        <v>0</v>
      </c>
      <c r="AM288" s="66">
        <f t="shared" si="16"/>
        <v>0</v>
      </c>
      <c r="AN288" s="66">
        <f t="shared" ref="AN288:BF288" si="17">SUMIFS(AN12:AN279,$G12:$G279,"実績時間",$F12:$F279,"今井")+AN293</f>
        <v>0</v>
      </c>
      <c r="AO288" s="66">
        <f t="shared" si="17"/>
        <v>0</v>
      </c>
      <c r="AP288" s="66">
        <f t="shared" si="17"/>
        <v>0</v>
      </c>
      <c r="AQ288" s="66">
        <f t="shared" si="17"/>
        <v>0</v>
      </c>
      <c r="AR288" s="66">
        <f t="shared" si="17"/>
        <v>0</v>
      </c>
      <c r="AS288" s="66">
        <f t="shared" si="17"/>
        <v>0</v>
      </c>
      <c r="AT288" s="66">
        <f t="shared" si="17"/>
        <v>0</v>
      </c>
      <c r="AU288" s="66">
        <f t="shared" si="17"/>
        <v>0</v>
      </c>
      <c r="AV288" s="66">
        <f t="shared" si="17"/>
        <v>0</v>
      </c>
      <c r="AW288" s="66">
        <f t="shared" si="17"/>
        <v>0</v>
      </c>
      <c r="AX288" s="66">
        <f t="shared" si="17"/>
        <v>0</v>
      </c>
      <c r="AY288" s="66">
        <f t="shared" si="17"/>
        <v>0</v>
      </c>
      <c r="AZ288" s="66">
        <f t="shared" si="17"/>
        <v>0</v>
      </c>
      <c r="BA288" s="66">
        <f t="shared" si="17"/>
        <v>0</v>
      </c>
      <c r="BB288" s="66">
        <f t="shared" si="17"/>
        <v>0</v>
      </c>
      <c r="BC288" s="66">
        <f t="shared" si="17"/>
        <v>0</v>
      </c>
      <c r="BD288" s="66">
        <f t="shared" si="17"/>
        <v>0</v>
      </c>
      <c r="BE288" s="66">
        <f t="shared" si="17"/>
        <v>0</v>
      </c>
      <c r="BF288" s="66">
        <f t="shared" si="17"/>
        <v>0</v>
      </c>
      <c r="BG288" s="75"/>
      <c r="BH288" s="57" t="s">
        <v>44</v>
      </c>
    </row>
    <row r="289" spans="1:60" ht="17.25" customHeight="1" x14ac:dyDescent="0.15">
      <c r="A289" s="57"/>
      <c r="B289" s="78"/>
      <c r="C289" s="78"/>
      <c r="D289" s="78"/>
      <c r="E289" s="78"/>
      <c r="F289" s="78"/>
      <c r="G289" s="74" t="s">
        <v>75</v>
      </c>
      <c r="H289" s="66">
        <f t="shared" ref="H289:AM289" si="18">SUMIFS(H12:H279,$G12:$G279,"実績時間",$F12:$F279,"浦島")+H293</f>
        <v>1</v>
      </c>
      <c r="I289" s="66">
        <f t="shared" si="18"/>
        <v>1</v>
      </c>
      <c r="J289" s="66">
        <f t="shared" si="18"/>
        <v>0</v>
      </c>
      <c r="K289" s="66">
        <f t="shared" si="18"/>
        <v>6</v>
      </c>
      <c r="L289" s="66">
        <f t="shared" si="18"/>
        <v>6</v>
      </c>
      <c r="M289" s="66">
        <f t="shared" si="18"/>
        <v>0</v>
      </c>
      <c r="N289" s="66">
        <f t="shared" si="18"/>
        <v>0</v>
      </c>
      <c r="O289" s="66">
        <f t="shared" si="18"/>
        <v>0</v>
      </c>
      <c r="P289" s="66">
        <f t="shared" si="18"/>
        <v>0</v>
      </c>
      <c r="Q289" s="66">
        <f t="shared" si="18"/>
        <v>0</v>
      </c>
      <c r="R289" s="66">
        <f t="shared" si="18"/>
        <v>0</v>
      </c>
      <c r="S289" s="66">
        <f t="shared" si="18"/>
        <v>0</v>
      </c>
      <c r="T289" s="66">
        <f t="shared" si="18"/>
        <v>0</v>
      </c>
      <c r="U289" s="66">
        <f t="shared" si="18"/>
        <v>0</v>
      </c>
      <c r="V289" s="66">
        <f t="shared" si="18"/>
        <v>0</v>
      </c>
      <c r="W289" s="66">
        <f t="shared" si="18"/>
        <v>0</v>
      </c>
      <c r="X289" s="66">
        <f t="shared" si="18"/>
        <v>0</v>
      </c>
      <c r="Y289" s="66">
        <f t="shared" si="18"/>
        <v>0</v>
      </c>
      <c r="Z289" s="66">
        <f t="shared" si="18"/>
        <v>0</v>
      </c>
      <c r="AA289" s="66">
        <f t="shared" si="18"/>
        <v>0</v>
      </c>
      <c r="AB289" s="66">
        <f t="shared" si="18"/>
        <v>0</v>
      </c>
      <c r="AC289" s="66">
        <f t="shared" si="18"/>
        <v>0</v>
      </c>
      <c r="AD289" s="66">
        <f t="shared" si="18"/>
        <v>0</v>
      </c>
      <c r="AE289" s="66">
        <f t="shared" si="18"/>
        <v>0</v>
      </c>
      <c r="AF289" s="66">
        <f t="shared" si="18"/>
        <v>0</v>
      </c>
      <c r="AG289" s="66">
        <f t="shared" si="18"/>
        <v>0</v>
      </c>
      <c r="AH289" s="66">
        <f t="shared" si="18"/>
        <v>0</v>
      </c>
      <c r="AI289" s="66">
        <f t="shared" si="18"/>
        <v>0</v>
      </c>
      <c r="AJ289" s="66">
        <f t="shared" si="18"/>
        <v>0</v>
      </c>
      <c r="AK289" s="66">
        <f t="shared" si="18"/>
        <v>0</v>
      </c>
      <c r="AL289" s="66">
        <f t="shared" si="18"/>
        <v>0</v>
      </c>
      <c r="AM289" s="66">
        <f t="shared" si="18"/>
        <v>0</v>
      </c>
      <c r="AN289" s="66">
        <f t="shared" ref="AN289:BF289" si="19">SUMIFS(AN12:AN279,$G12:$G279,"実績時間",$F12:$F279,"浦島")+AN293</f>
        <v>0</v>
      </c>
      <c r="AO289" s="66">
        <f t="shared" si="19"/>
        <v>0</v>
      </c>
      <c r="AP289" s="66">
        <f t="shared" si="19"/>
        <v>0</v>
      </c>
      <c r="AQ289" s="66">
        <f t="shared" si="19"/>
        <v>0</v>
      </c>
      <c r="AR289" s="66">
        <f t="shared" si="19"/>
        <v>0</v>
      </c>
      <c r="AS289" s="66">
        <f t="shared" si="19"/>
        <v>0</v>
      </c>
      <c r="AT289" s="66">
        <f t="shared" si="19"/>
        <v>0</v>
      </c>
      <c r="AU289" s="66">
        <f t="shared" si="19"/>
        <v>0</v>
      </c>
      <c r="AV289" s="66">
        <f t="shared" si="19"/>
        <v>0</v>
      </c>
      <c r="AW289" s="66">
        <f t="shared" si="19"/>
        <v>0</v>
      </c>
      <c r="AX289" s="66">
        <f t="shared" si="19"/>
        <v>0</v>
      </c>
      <c r="AY289" s="66">
        <f t="shared" si="19"/>
        <v>0</v>
      </c>
      <c r="AZ289" s="66">
        <f t="shared" si="19"/>
        <v>0</v>
      </c>
      <c r="BA289" s="66">
        <f t="shared" si="19"/>
        <v>0</v>
      </c>
      <c r="BB289" s="66">
        <f t="shared" si="19"/>
        <v>0</v>
      </c>
      <c r="BC289" s="66">
        <f t="shared" si="19"/>
        <v>0</v>
      </c>
      <c r="BD289" s="66">
        <f t="shared" si="19"/>
        <v>0</v>
      </c>
      <c r="BE289" s="66">
        <f t="shared" si="19"/>
        <v>0</v>
      </c>
      <c r="BF289" s="66">
        <f t="shared" si="19"/>
        <v>0</v>
      </c>
      <c r="BG289" s="75"/>
      <c r="BH289" s="57" t="s">
        <v>44</v>
      </c>
    </row>
    <row r="290" spans="1:60" ht="17.25" customHeight="1" x14ac:dyDescent="0.15">
      <c r="A290" s="57"/>
      <c r="B290" s="78"/>
      <c r="C290" s="78"/>
      <c r="D290" s="78"/>
      <c r="E290" s="78"/>
      <c r="F290" s="78"/>
      <c r="G290" s="74" t="s">
        <v>76</v>
      </c>
      <c r="H290" s="66">
        <f t="shared" ref="H290:AM290" si="20">SUMIFS(H12:H279,$G12:$G279,"実績時間",$F12:$F279,"河野")+H293</f>
        <v>1</v>
      </c>
      <c r="I290" s="66">
        <f t="shared" si="20"/>
        <v>1</v>
      </c>
      <c r="J290" s="66">
        <f t="shared" si="20"/>
        <v>0</v>
      </c>
      <c r="K290" s="66">
        <f t="shared" si="20"/>
        <v>5</v>
      </c>
      <c r="L290" s="66">
        <f t="shared" si="20"/>
        <v>6</v>
      </c>
      <c r="M290" s="66">
        <f t="shared" si="20"/>
        <v>0</v>
      </c>
      <c r="N290" s="66">
        <f t="shared" si="20"/>
        <v>0</v>
      </c>
      <c r="O290" s="66">
        <f t="shared" si="20"/>
        <v>0</v>
      </c>
      <c r="P290" s="66">
        <f t="shared" si="20"/>
        <v>0</v>
      </c>
      <c r="Q290" s="66">
        <f t="shared" si="20"/>
        <v>0</v>
      </c>
      <c r="R290" s="66">
        <f t="shared" si="20"/>
        <v>0</v>
      </c>
      <c r="S290" s="66">
        <f t="shared" si="20"/>
        <v>0</v>
      </c>
      <c r="T290" s="66">
        <f t="shared" si="20"/>
        <v>0</v>
      </c>
      <c r="U290" s="66">
        <f t="shared" si="20"/>
        <v>0</v>
      </c>
      <c r="V290" s="66">
        <f t="shared" si="20"/>
        <v>0</v>
      </c>
      <c r="W290" s="66">
        <f t="shared" si="20"/>
        <v>0</v>
      </c>
      <c r="X290" s="66">
        <f t="shared" si="20"/>
        <v>0</v>
      </c>
      <c r="Y290" s="66">
        <f t="shared" si="20"/>
        <v>0</v>
      </c>
      <c r="Z290" s="66">
        <f t="shared" si="20"/>
        <v>0</v>
      </c>
      <c r="AA290" s="66">
        <f t="shared" si="20"/>
        <v>0</v>
      </c>
      <c r="AB290" s="66">
        <f t="shared" si="20"/>
        <v>0</v>
      </c>
      <c r="AC290" s="66">
        <f t="shared" si="20"/>
        <v>0</v>
      </c>
      <c r="AD290" s="66">
        <f t="shared" si="20"/>
        <v>0</v>
      </c>
      <c r="AE290" s="66">
        <f t="shared" si="20"/>
        <v>0</v>
      </c>
      <c r="AF290" s="66">
        <f t="shared" si="20"/>
        <v>0</v>
      </c>
      <c r="AG290" s="66">
        <f t="shared" si="20"/>
        <v>0</v>
      </c>
      <c r="AH290" s="66">
        <f t="shared" si="20"/>
        <v>0</v>
      </c>
      <c r="AI290" s="66">
        <f t="shared" si="20"/>
        <v>0</v>
      </c>
      <c r="AJ290" s="66">
        <f t="shared" si="20"/>
        <v>0</v>
      </c>
      <c r="AK290" s="66">
        <f t="shared" si="20"/>
        <v>0</v>
      </c>
      <c r="AL290" s="66">
        <f t="shared" si="20"/>
        <v>0</v>
      </c>
      <c r="AM290" s="66">
        <f t="shared" si="20"/>
        <v>0</v>
      </c>
      <c r="AN290" s="66">
        <f t="shared" ref="AN290:BF290" si="21">SUMIFS(AN12:AN279,$G12:$G279,"実績時間",$F12:$F279,"河野")+AN293</f>
        <v>0</v>
      </c>
      <c r="AO290" s="66">
        <f t="shared" si="21"/>
        <v>0</v>
      </c>
      <c r="AP290" s="66">
        <f t="shared" si="21"/>
        <v>0</v>
      </c>
      <c r="AQ290" s="66">
        <f t="shared" si="21"/>
        <v>0</v>
      </c>
      <c r="AR290" s="66">
        <f t="shared" si="21"/>
        <v>0</v>
      </c>
      <c r="AS290" s="66">
        <f t="shared" si="21"/>
        <v>0</v>
      </c>
      <c r="AT290" s="66">
        <f t="shared" si="21"/>
        <v>0</v>
      </c>
      <c r="AU290" s="66">
        <f t="shared" si="21"/>
        <v>0</v>
      </c>
      <c r="AV290" s="66">
        <f t="shared" si="21"/>
        <v>0</v>
      </c>
      <c r="AW290" s="66">
        <f t="shared" si="21"/>
        <v>0</v>
      </c>
      <c r="AX290" s="66">
        <f t="shared" si="21"/>
        <v>0</v>
      </c>
      <c r="AY290" s="66">
        <f t="shared" si="21"/>
        <v>0</v>
      </c>
      <c r="AZ290" s="66">
        <f t="shared" si="21"/>
        <v>0</v>
      </c>
      <c r="BA290" s="66">
        <f t="shared" si="21"/>
        <v>0</v>
      </c>
      <c r="BB290" s="66">
        <f t="shared" si="21"/>
        <v>0</v>
      </c>
      <c r="BC290" s="66">
        <f t="shared" si="21"/>
        <v>0</v>
      </c>
      <c r="BD290" s="66">
        <f t="shared" si="21"/>
        <v>0</v>
      </c>
      <c r="BE290" s="66">
        <f t="shared" si="21"/>
        <v>0</v>
      </c>
      <c r="BF290" s="66">
        <f t="shared" si="21"/>
        <v>0</v>
      </c>
      <c r="BG290" s="75"/>
      <c r="BH290" s="57" t="s">
        <v>44</v>
      </c>
    </row>
    <row r="291" spans="1:60" ht="17.25" customHeight="1" x14ac:dyDescent="0.15">
      <c r="A291" s="57"/>
      <c r="B291" s="78"/>
      <c r="C291" s="78"/>
      <c r="D291" s="78"/>
      <c r="E291" s="78"/>
      <c r="F291" s="78"/>
      <c r="G291" s="74" t="s">
        <v>77</v>
      </c>
      <c r="H291" s="66">
        <f t="shared" ref="H291:AM291" si="22">SUMIFS(H12:H279,$G12:$G279,"実績時間",$F12:$F279,"堀川")+H293</f>
        <v>1</v>
      </c>
      <c r="I291" s="66">
        <f t="shared" si="22"/>
        <v>1</v>
      </c>
      <c r="J291" s="66">
        <f t="shared" si="22"/>
        <v>0</v>
      </c>
      <c r="K291" s="66">
        <f t="shared" si="22"/>
        <v>5</v>
      </c>
      <c r="L291" s="66">
        <f t="shared" si="22"/>
        <v>6</v>
      </c>
      <c r="M291" s="66">
        <f t="shared" si="22"/>
        <v>0</v>
      </c>
      <c r="N291" s="66">
        <f t="shared" si="22"/>
        <v>0</v>
      </c>
      <c r="O291" s="66">
        <f t="shared" si="22"/>
        <v>0</v>
      </c>
      <c r="P291" s="66">
        <f t="shared" si="22"/>
        <v>0</v>
      </c>
      <c r="Q291" s="66">
        <f t="shared" si="22"/>
        <v>0</v>
      </c>
      <c r="R291" s="66">
        <f t="shared" si="22"/>
        <v>0</v>
      </c>
      <c r="S291" s="66">
        <f t="shared" si="22"/>
        <v>0</v>
      </c>
      <c r="T291" s="66">
        <f t="shared" si="22"/>
        <v>0</v>
      </c>
      <c r="U291" s="66">
        <f t="shared" si="22"/>
        <v>0</v>
      </c>
      <c r="V291" s="66">
        <f t="shared" si="22"/>
        <v>0</v>
      </c>
      <c r="W291" s="66">
        <f t="shared" si="22"/>
        <v>0</v>
      </c>
      <c r="X291" s="66">
        <f t="shared" si="22"/>
        <v>0</v>
      </c>
      <c r="Y291" s="66">
        <f t="shared" si="22"/>
        <v>0</v>
      </c>
      <c r="Z291" s="66">
        <f t="shared" si="22"/>
        <v>0</v>
      </c>
      <c r="AA291" s="66">
        <f t="shared" si="22"/>
        <v>0</v>
      </c>
      <c r="AB291" s="66">
        <f t="shared" si="22"/>
        <v>0</v>
      </c>
      <c r="AC291" s="66">
        <f t="shared" si="22"/>
        <v>0</v>
      </c>
      <c r="AD291" s="66">
        <f t="shared" si="22"/>
        <v>0</v>
      </c>
      <c r="AE291" s="66">
        <f t="shared" si="22"/>
        <v>0</v>
      </c>
      <c r="AF291" s="66">
        <f t="shared" si="22"/>
        <v>0</v>
      </c>
      <c r="AG291" s="66">
        <f t="shared" si="22"/>
        <v>0</v>
      </c>
      <c r="AH291" s="66">
        <f t="shared" si="22"/>
        <v>0</v>
      </c>
      <c r="AI291" s="66">
        <f t="shared" si="22"/>
        <v>0</v>
      </c>
      <c r="AJ291" s="66">
        <f t="shared" si="22"/>
        <v>0</v>
      </c>
      <c r="AK291" s="66">
        <f t="shared" si="22"/>
        <v>0</v>
      </c>
      <c r="AL291" s="66">
        <f t="shared" si="22"/>
        <v>0</v>
      </c>
      <c r="AM291" s="66">
        <f t="shared" si="22"/>
        <v>0</v>
      </c>
      <c r="AN291" s="66">
        <f t="shared" ref="AN291:BF291" si="23">SUMIFS(AN12:AN279,$G12:$G279,"実績時間",$F12:$F279,"堀川")+AN293</f>
        <v>0</v>
      </c>
      <c r="AO291" s="66">
        <f t="shared" si="23"/>
        <v>0</v>
      </c>
      <c r="AP291" s="66">
        <f t="shared" si="23"/>
        <v>0</v>
      </c>
      <c r="AQ291" s="66">
        <f t="shared" si="23"/>
        <v>0</v>
      </c>
      <c r="AR291" s="66">
        <f t="shared" si="23"/>
        <v>0</v>
      </c>
      <c r="AS291" s="66">
        <f t="shared" si="23"/>
        <v>0</v>
      </c>
      <c r="AT291" s="66">
        <f t="shared" si="23"/>
        <v>0</v>
      </c>
      <c r="AU291" s="66">
        <f t="shared" si="23"/>
        <v>0</v>
      </c>
      <c r="AV291" s="66">
        <f t="shared" si="23"/>
        <v>0</v>
      </c>
      <c r="AW291" s="66">
        <f t="shared" si="23"/>
        <v>0</v>
      </c>
      <c r="AX291" s="66">
        <f t="shared" si="23"/>
        <v>0</v>
      </c>
      <c r="AY291" s="66">
        <f t="shared" si="23"/>
        <v>0</v>
      </c>
      <c r="AZ291" s="66">
        <f t="shared" si="23"/>
        <v>0</v>
      </c>
      <c r="BA291" s="66">
        <f t="shared" si="23"/>
        <v>0</v>
      </c>
      <c r="BB291" s="66">
        <f t="shared" si="23"/>
        <v>0</v>
      </c>
      <c r="BC291" s="66">
        <f t="shared" si="23"/>
        <v>0</v>
      </c>
      <c r="BD291" s="66">
        <f t="shared" si="23"/>
        <v>0</v>
      </c>
      <c r="BE291" s="66">
        <f t="shared" si="23"/>
        <v>0</v>
      </c>
      <c r="BF291" s="66">
        <f t="shared" si="23"/>
        <v>0</v>
      </c>
      <c r="BG291" s="75"/>
      <c r="BH291" s="57" t="s">
        <v>44</v>
      </c>
    </row>
    <row r="292" spans="1:60" ht="17.25" customHeight="1" x14ac:dyDescent="0.15">
      <c r="A292" s="57"/>
      <c r="B292" s="78"/>
      <c r="C292" s="78"/>
      <c r="D292" s="78"/>
      <c r="E292" s="78"/>
      <c r="F292" s="78"/>
      <c r="G292" s="74" t="s">
        <v>78</v>
      </c>
      <c r="H292" s="66">
        <f t="shared" ref="H292:AM292" si="24">SUMIFS(H12:H279,$G12:$G279,"実績時間",$F12:$F279,"田中")+H293</f>
        <v>1</v>
      </c>
      <c r="I292" s="66">
        <f t="shared" si="24"/>
        <v>1</v>
      </c>
      <c r="J292" s="66">
        <f t="shared" si="24"/>
        <v>0</v>
      </c>
      <c r="K292" s="66">
        <f t="shared" si="24"/>
        <v>6</v>
      </c>
      <c r="L292" s="66">
        <f t="shared" si="24"/>
        <v>6</v>
      </c>
      <c r="M292" s="66">
        <f t="shared" si="24"/>
        <v>0</v>
      </c>
      <c r="N292" s="66">
        <f t="shared" si="24"/>
        <v>0</v>
      </c>
      <c r="O292" s="66">
        <f t="shared" si="24"/>
        <v>0</v>
      </c>
      <c r="P292" s="66">
        <f t="shared" si="24"/>
        <v>0</v>
      </c>
      <c r="Q292" s="66">
        <f t="shared" si="24"/>
        <v>0</v>
      </c>
      <c r="R292" s="66">
        <f t="shared" si="24"/>
        <v>0</v>
      </c>
      <c r="S292" s="66">
        <f t="shared" si="24"/>
        <v>0</v>
      </c>
      <c r="T292" s="66">
        <f t="shared" si="24"/>
        <v>0</v>
      </c>
      <c r="U292" s="66">
        <f t="shared" si="24"/>
        <v>0</v>
      </c>
      <c r="V292" s="66">
        <f t="shared" si="24"/>
        <v>0</v>
      </c>
      <c r="W292" s="66">
        <f t="shared" si="24"/>
        <v>0</v>
      </c>
      <c r="X292" s="66">
        <f t="shared" si="24"/>
        <v>0</v>
      </c>
      <c r="Y292" s="66">
        <f t="shared" si="24"/>
        <v>0</v>
      </c>
      <c r="Z292" s="66">
        <f t="shared" si="24"/>
        <v>0</v>
      </c>
      <c r="AA292" s="66">
        <f t="shared" si="24"/>
        <v>0</v>
      </c>
      <c r="AB292" s="66">
        <f t="shared" si="24"/>
        <v>0</v>
      </c>
      <c r="AC292" s="66">
        <f t="shared" si="24"/>
        <v>0</v>
      </c>
      <c r="AD292" s="66">
        <f t="shared" si="24"/>
        <v>0</v>
      </c>
      <c r="AE292" s="66">
        <f t="shared" si="24"/>
        <v>0</v>
      </c>
      <c r="AF292" s="66">
        <f t="shared" si="24"/>
        <v>0</v>
      </c>
      <c r="AG292" s="66">
        <f t="shared" si="24"/>
        <v>0</v>
      </c>
      <c r="AH292" s="66">
        <f t="shared" si="24"/>
        <v>0</v>
      </c>
      <c r="AI292" s="66">
        <f t="shared" si="24"/>
        <v>0</v>
      </c>
      <c r="AJ292" s="66">
        <f t="shared" si="24"/>
        <v>0</v>
      </c>
      <c r="AK292" s="66">
        <f t="shared" si="24"/>
        <v>0</v>
      </c>
      <c r="AL292" s="66">
        <f t="shared" si="24"/>
        <v>0</v>
      </c>
      <c r="AM292" s="66">
        <f t="shared" si="24"/>
        <v>0</v>
      </c>
      <c r="AN292" s="66">
        <f t="shared" ref="AN292:BF292" si="25">SUMIFS(AN12:AN279,$G12:$G279,"実績時間",$F12:$F279,"田中")+AN293</f>
        <v>0</v>
      </c>
      <c r="AO292" s="66">
        <f t="shared" si="25"/>
        <v>0</v>
      </c>
      <c r="AP292" s="66">
        <f t="shared" si="25"/>
        <v>0</v>
      </c>
      <c r="AQ292" s="66">
        <f t="shared" si="25"/>
        <v>0</v>
      </c>
      <c r="AR292" s="66">
        <f t="shared" si="25"/>
        <v>0</v>
      </c>
      <c r="AS292" s="66">
        <f t="shared" si="25"/>
        <v>0</v>
      </c>
      <c r="AT292" s="66">
        <f t="shared" si="25"/>
        <v>0</v>
      </c>
      <c r="AU292" s="66">
        <f t="shared" si="25"/>
        <v>0</v>
      </c>
      <c r="AV292" s="66">
        <f t="shared" si="25"/>
        <v>0</v>
      </c>
      <c r="AW292" s="66">
        <f t="shared" si="25"/>
        <v>0</v>
      </c>
      <c r="AX292" s="66">
        <f t="shared" si="25"/>
        <v>0</v>
      </c>
      <c r="AY292" s="66">
        <f t="shared" si="25"/>
        <v>0</v>
      </c>
      <c r="AZ292" s="66">
        <f t="shared" si="25"/>
        <v>0</v>
      </c>
      <c r="BA292" s="66">
        <f t="shared" si="25"/>
        <v>0</v>
      </c>
      <c r="BB292" s="66">
        <f t="shared" si="25"/>
        <v>0</v>
      </c>
      <c r="BC292" s="66">
        <f t="shared" si="25"/>
        <v>0</v>
      </c>
      <c r="BD292" s="66">
        <f t="shared" si="25"/>
        <v>0</v>
      </c>
      <c r="BE292" s="66">
        <f t="shared" si="25"/>
        <v>0</v>
      </c>
      <c r="BF292" s="66">
        <f t="shared" si="25"/>
        <v>0</v>
      </c>
      <c r="BG292" s="75"/>
      <c r="BH292" s="57" t="s">
        <v>44</v>
      </c>
    </row>
    <row r="293" spans="1:60" ht="17.25" customHeight="1" x14ac:dyDescent="0.15">
      <c r="A293" s="57"/>
      <c r="B293" s="78"/>
      <c r="C293" s="78"/>
      <c r="D293" s="78"/>
      <c r="E293" s="78"/>
      <c r="F293" s="78"/>
      <c r="G293" s="74" t="s">
        <v>95</v>
      </c>
      <c r="H293" s="66">
        <f t="shared" ref="H293:AM293" si="26">SUMIFS(H12:H279,$G12:$G279,"実績時間",$F12:$F279,"男班")</f>
        <v>1</v>
      </c>
      <c r="I293" s="66">
        <f t="shared" si="26"/>
        <v>1</v>
      </c>
      <c r="J293" s="66">
        <f t="shared" si="26"/>
        <v>0</v>
      </c>
      <c r="K293" s="66">
        <f t="shared" si="26"/>
        <v>1</v>
      </c>
      <c r="L293" s="66">
        <f>SUMIFS(L12:L279,$G12:$G279,"実績時間",$F12:$F279,"男班")</f>
        <v>1</v>
      </c>
      <c r="M293" s="66">
        <f t="shared" si="26"/>
        <v>0</v>
      </c>
      <c r="N293" s="66">
        <f t="shared" si="26"/>
        <v>0</v>
      </c>
      <c r="O293" s="66">
        <f t="shared" si="26"/>
        <v>0</v>
      </c>
      <c r="P293" s="66">
        <f t="shared" si="26"/>
        <v>0</v>
      </c>
      <c r="Q293" s="66">
        <f t="shared" si="26"/>
        <v>0</v>
      </c>
      <c r="R293" s="66">
        <f t="shared" si="26"/>
        <v>0</v>
      </c>
      <c r="S293" s="66">
        <f t="shared" si="26"/>
        <v>0</v>
      </c>
      <c r="T293" s="66">
        <f t="shared" si="26"/>
        <v>0</v>
      </c>
      <c r="U293" s="66">
        <f t="shared" si="26"/>
        <v>0</v>
      </c>
      <c r="V293" s="66">
        <f t="shared" si="26"/>
        <v>0</v>
      </c>
      <c r="W293" s="66">
        <f t="shared" si="26"/>
        <v>0</v>
      </c>
      <c r="X293" s="66">
        <f t="shared" si="26"/>
        <v>0</v>
      </c>
      <c r="Y293" s="66">
        <f t="shared" si="26"/>
        <v>0</v>
      </c>
      <c r="Z293" s="66">
        <f t="shared" si="26"/>
        <v>0</v>
      </c>
      <c r="AA293" s="66">
        <f t="shared" si="26"/>
        <v>0</v>
      </c>
      <c r="AB293" s="66">
        <f t="shared" si="26"/>
        <v>0</v>
      </c>
      <c r="AC293" s="66">
        <f t="shared" si="26"/>
        <v>0</v>
      </c>
      <c r="AD293" s="66">
        <f t="shared" si="26"/>
        <v>0</v>
      </c>
      <c r="AE293" s="66">
        <f t="shared" si="26"/>
        <v>0</v>
      </c>
      <c r="AF293" s="66">
        <f t="shared" si="26"/>
        <v>0</v>
      </c>
      <c r="AG293" s="66">
        <f t="shared" si="26"/>
        <v>0</v>
      </c>
      <c r="AH293" s="66">
        <f t="shared" si="26"/>
        <v>0</v>
      </c>
      <c r="AI293" s="66">
        <f t="shared" si="26"/>
        <v>0</v>
      </c>
      <c r="AJ293" s="66">
        <f t="shared" si="26"/>
        <v>0</v>
      </c>
      <c r="AK293" s="66">
        <f t="shared" si="26"/>
        <v>0</v>
      </c>
      <c r="AL293" s="66">
        <f t="shared" si="26"/>
        <v>0</v>
      </c>
      <c r="AM293" s="66">
        <f t="shared" si="26"/>
        <v>0</v>
      </c>
      <c r="AN293" s="66">
        <f t="shared" ref="AN293:BF293" si="27">SUMIFS(AN12:AN279,$G12:$G279,"実績時間",$F12:$F279,"男班")</f>
        <v>0</v>
      </c>
      <c r="AO293" s="66">
        <f t="shared" si="27"/>
        <v>0</v>
      </c>
      <c r="AP293" s="66">
        <f t="shared" si="27"/>
        <v>0</v>
      </c>
      <c r="AQ293" s="66">
        <f t="shared" si="27"/>
        <v>0</v>
      </c>
      <c r="AR293" s="66">
        <f t="shared" si="27"/>
        <v>0</v>
      </c>
      <c r="AS293" s="66">
        <f t="shared" si="27"/>
        <v>0</v>
      </c>
      <c r="AT293" s="66">
        <f t="shared" si="27"/>
        <v>0</v>
      </c>
      <c r="AU293" s="66">
        <f t="shared" si="27"/>
        <v>0</v>
      </c>
      <c r="AV293" s="66">
        <f t="shared" si="27"/>
        <v>0</v>
      </c>
      <c r="AW293" s="66">
        <f t="shared" si="27"/>
        <v>0</v>
      </c>
      <c r="AX293" s="66">
        <f t="shared" si="27"/>
        <v>0</v>
      </c>
      <c r="AY293" s="66">
        <f t="shared" si="27"/>
        <v>0</v>
      </c>
      <c r="AZ293" s="66">
        <f t="shared" si="27"/>
        <v>0</v>
      </c>
      <c r="BA293" s="66">
        <f t="shared" si="27"/>
        <v>0</v>
      </c>
      <c r="BB293" s="66">
        <f t="shared" si="27"/>
        <v>0</v>
      </c>
      <c r="BC293" s="66">
        <f t="shared" si="27"/>
        <v>0</v>
      </c>
      <c r="BD293" s="66">
        <f t="shared" si="27"/>
        <v>0</v>
      </c>
      <c r="BE293" s="66">
        <f t="shared" si="27"/>
        <v>0</v>
      </c>
      <c r="BF293" s="66">
        <f t="shared" si="27"/>
        <v>0</v>
      </c>
      <c r="BG293" s="75"/>
      <c r="BH293" s="57" t="s">
        <v>44</v>
      </c>
    </row>
    <row r="294" spans="1:60" ht="17.25" customHeight="1" x14ac:dyDescent="0.15">
      <c r="A294" s="57"/>
      <c r="B294" s="58" t="s">
        <v>44</v>
      </c>
      <c r="C294" s="58" t="s">
        <v>44</v>
      </c>
      <c r="D294" s="58" t="s">
        <v>44</v>
      </c>
      <c r="E294" s="58" t="s">
        <v>44</v>
      </c>
      <c r="F294" s="58" t="s">
        <v>44</v>
      </c>
      <c r="G294" s="58" t="s">
        <v>44</v>
      </c>
      <c r="H294" s="58" t="s">
        <v>44</v>
      </c>
      <c r="I294" s="58" t="s">
        <v>44</v>
      </c>
      <c r="J294" s="58" t="s">
        <v>44</v>
      </c>
      <c r="K294" s="58" t="s">
        <v>44</v>
      </c>
      <c r="L294" s="58" t="s">
        <v>44</v>
      </c>
      <c r="M294" s="58" t="s">
        <v>44</v>
      </c>
      <c r="N294" s="58" t="s">
        <v>44</v>
      </c>
      <c r="O294" s="58" t="s">
        <v>44</v>
      </c>
      <c r="P294" s="58" t="s">
        <v>44</v>
      </c>
      <c r="Q294" s="58" t="s">
        <v>44</v>
      </c>
      <c r="R294" s="58" t="s">
        <v>44</v>
      </c>
      <c r="S294" s="58" t="s">
        <v>44</v>
      </c>
      <c r="T294" s="58" t="s">
        <v>44</v>
      </c>
      <c r="U294" s="58" t="s">
        <v>44</v>
      </c>
      <c r="V294" s="58" t="s">
        <v>44</v>
      </c>
      <c r="W294" s="58" t="s">
        <v>44</v>
      </c>
      <c r="X294" s="58" t="s">
        <v>44</v>
      </c>
      <c r="Y294" s="58" t="s">
        <v>44</v>
      </c>
      <c r="Z294" s="58" t="s">
        <v>44</v>
      </c>
      <c r="AA294" s="58" t="s">
        <v>44</v>
      </c>
      <c r="AB294" s="58" t="s">
        <v>44</v>
      </c>
      <c r="AC294" s="58" t="s">
        <v>44</v>
      </c>
      <c r="AD294" s="58" t="s">
        <v>44</v>
      </c>
      <c r="AE294" s="58" t="s">
        <v>44</v>
      </c>
      <c r="AF294" s="58" t="s">
        <v>44</v>
      </c>
      <c r="AG294" s="58" t="s">
        <v>44</v>
      </c>
      <c r="AH294" s="58" t="s">
        <v>44</v>
      </c>
      <c r="AI294" s="58" t="s">
        <v>44</v>
      </c>
      <c r="AJ294" s="58" t="s">
        <v>44</v>
      </c>
      <c r="AK294" s="58" t="s">
        <v>44</v>
      </c>
      <c r="AL294" s="58" t="s">
        <v>44</v>
      </c>
      <c r="AM294" s="58" t="s">
        <v>44</v>
      </c>
      <c r="AN294" s="58" t="s">
        <v>44</v>
      </c>
      <c r="AO294" s="58" t="s">
        <v>44</v>
      </c>
      <c r="AP294" s="58" t="s">
        <v>44</v>
      </c>
      <c r="AQ294" s="58" t="s">
        <v>44</v>
      </c>
      <c r="AR294" s="58" t="s">
        <v>44</v>
      </c>
      <c r="AS294" s="58" t="s">
        <v>44</v>
      </c>
      <c r="AT294" s="58" t="s">
        <v>44</v>
      </c>
      <c r="AU294" s="58" t="s">
        <v>44</v>
      </c>
      <c r="AV294" s="58" t="s">
        <v>44</v>
      </c>
      <c r="AW294" s="58" t="s">
        <v>44</v>
      </c>
      <c r="AX294" s="58" t="s">
        <v>44</v>
      </c>
      <c r="AY294" s="58" t="s">
        <v>44</v>
      </c>
      <c r="AZ294" s="58" t="s">
        <v>44</v>
      </c>
      <c r="BA294" s="58" t="s">
        <v>44</v>
      </c>
      <c r="BB294" s="58" t="s">
        <v>44</v>
      </c>
      <c r="BC294" s="58" t="s">
        <v>44</v>
      </c>
      <c r="BD294" s="58" t="s">
        <v>44</v>
      </c>
      <c r="BE294" s="58" t="s">
        <v>44</v>
      </c>
      <c r="BF294" s="58" t="s">
        <v>44</v>
      </c>
      <c r="BG294" s="71" t="s">
        <v>44</v>
      </c>
      <c r="BH294" s="57" t="s">
        <v>44</v>
      </c>
    </row>
  </sheetData>
  <autoFilter ref="A4:BG294"/>
  <mergeCells count="26">
    <mergeCell ref="AR2:BG2"/>
    <mergeCell ref="AC1:AG1"/>
    <mergeCell ref="AJ1:AN1"/>
    <mergeCell ref="AQ1:AU1"/>
    <mergeCell ref="AX1:BB1"/>
    <mergeCell ref="BE1:BG1"/>
    <mergeCell ref="B280:G280"/>
    <mergeCell ref="B287:G287"/>
    <mergeCell ref="A99:F99"/>
    <mergeCell ref="A188:F188"/>
    <mergeCell ref="C11:G11"/>
    <mergeCell ref="C28:G28"/>
    <mergeCell ref="C89:G89"/>
    <mergeCell ref="C178:G178"/>
    <mergeCell ref="C189:G189"/>
    <mergeCell ref="C209:G209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28" priority="123" operator="equal">
      <formula>"日"</formula>
    </cfRule>
    <cfRule type="cellIs" dxfId="127" priority="124" operator="equal">
      <formula>"土"</formula>
    </cfRule>
  </conditionalFormatting>
  <conditionalFormatting sqref="BG6:BG7">
    <cfRule type="cellIs" dxfId="126" priority="121" operator="equal">
      <formula>"日"</formula>
    </cfRule>
    <cfRule type="cellIs" dxfId="125" priority="122" operator="equal">
      <formula>"土"</formula>
    </cfRule>
  </conditionalFormatting>
  <conditionalFormatting sqref="H3:BG3">
    <cfRule type="cellIs" dxfId="124" priority="120" operator="equal">
      <formula>$C$1</formula>
    </cfRule>
  </conditionalFormatting>
  <conditionalFormatting sqref="J5">
    <cfRule type="expression" dxfId="123" priority="116">
      <formula>J$3&lt;$C$1</formula>
    </cfRule>
  </conditionalFormatting>
  <conditionalFormatting sqref="J6:J24 J86:J92 J280:J293 J28:J82">
    <cfRule type="expression" dxfId="122" priority="113">
      <formula>J$3&lt;$C$1</formula>
    </cfRule>
  </conditionalFormatting>
  <conditionalFormatting sqref="H5:BF24 H86:BF92 H28:BF82 H280:BF293">
    <cfRule type="expression" dxfId="121" priority="111">
      <formula>H$3&lt;$C$1</formula>
    </cfRule>
  </conditionalFormatting>
  <conditionalFormatting sqref="K5:BF24 K86:BF92 K280:BF293 K28:BF82">
    <cfRule type="expression" dxfId="120" priority="109">
      <formula>K$3&lt;$C$1</formula>
    </cfRule>
  </conditionalFormatting>
  <conditionalFormatting sqref="J83:J85">
    <cfRule type="expression" dxfId="119" priority="107">
      <formula>J$3&lt;$C$1</formula>
    </cfRule>
  </conditionalFormatting>
  <conditionalFormatting sqref="H83:BF85">
    <cfRule type="expression" dxfId="118" priority="105">
      <formula>H$3&lt;$C$1</formula>
    </cfRule>
  </conditionalFormatting>
  <conditionalFormatting sqref="K83:BF85">
    <cfRule type="expression" dxfId="117" priority="103">
      <formula>K$3&lt;$C$1</formula>
    </cfRule>
  </conditionalFormatting>
  <conditionalFormatting sqref="J93:J95">
    <cfRule type="expression" dxfId="116" priority="101">
      <formula>J$3&lt;$C$1</formula>
    </cfRule>
  </conditionalFormatting>
  <conditionalFormatting sqref="H93:BF95">
    <cfRule type="expression" dxfId="115" priority="99">
      <formula>H$3&lt;$C$1</formula>
    </cfRule>
  </conditionalFormatting>
  <conditionalFormatting sqref="K93:BF95">
    <cfRule type="expression" dxfId="114" priority="97">
      <formula>K$3&lt;$C$1</formula>
    </cfRule>
  </conditionalFormatting>
  <conditionalFormatting sqref="J96:J98">
    <cfRule type="expression" dxfId="113" priority="95">
      <formula>J$3&lt;$C$1</formula>
    </cfRule>
  </conditionalFormatting>
  <conditionalFormatting sqref="H96:BF98">
    <cfRule type="expression" dxfId="112" priority="93">
      <formula>H$3&lt;$C$1</formula>
    </cfRule>
  </conditionalFormatting>
  <conditionalFormatting sqref="K96:BF98">
    <cfRule type="expression" dxfId="111" priority="91">
      <formula>K$3&lt;$C$1</formula>
    </cfRule>
  </conditionalFormatting>
  <conditionalFormatting sqref="BG99">
    <cfRule type="cellIs" dxfId="110" priority="88" operator="equal">
      <formula>"日"</formula>
    </cfRule>
    <cfRule type="cellIs" dxfId="109" priority="89" operator="equal">
      <formula>"土"</formula>
    </cfRule>
  </conditionalFormatting>
  <conditionalFormatting sqref="J99:J113 J117:J171">
    <cfRule type="expression" dxfId="108" priority="87">
      <formula>J$3&lt;$C$1</formula>
    </cfRule>
  </conditionalFormatting>
  <conditionalFormatting sqref="H99:BF113 H175:I181 H117:BF171 K175:BF181">
    <cfRule type="expression" dxfId="107" priority="85">
      <formula>H$3&lt;$C$1</formula>
    </cfRule>
  </conditionalFormatting>
  <conditionalFormatting sqref="K99:BF113 K175:BF181 K117:BF171">
    <cfRule type="expression" dxfId="106" priority="83">
      <formula>K$3&lt;$C$1</formula>
    </cfRule>
  </conditionalFormatting>
  <conditionalFormatting sqref="J172:J174">
    <cfRule type="expression" dxfId="105" priority="81">
      <formula>J$3&lt;$C$1</formula>
    </cfRule>
  </conditionalFormatting>
  <conditionalFormatting sqref="H172:BF174">
    <cfRule type="expression" dxfId="104" priority="79">
      <formula>H$3&lt;$C$1</formula>
    </cfRule>
  </conditionalFormatting>
  <conditionalFormatting sqref="K172:BF174">
    <cfRule type="expression" dxfId="103" priority="77">
      <formula>K$3&lt;$C$1</formula>
    </cfRule>
  </conditionalFormatting>
  <conditionalFormatting sqref="J182:J184">
    <cfRule type="expression" dxfId="102" priority="75">
      <formula>J$3&lt;$C$1</formula>
    </cfRule>
  </conditionalFormatting>
  <conditionalFormatting sqref="H182:BF184">
    <cfRule type="expression" dxfId="101" priority="73">
      <formula>H$3&lt;$C$1</formula>
    </cfRule>
  </conditionalFormatting>
  <conditionalFormatting sqref="K182:BF184">
    <cfRule type="expression" dxfId="100" priority="71">
      <formula>K$3&lt;$C$1</formula>
    </cfRule>
  </conditionalFormatting>
  <conditionalFormatting sqref="J185:J187">
    <cfRule type="expression" dxfId="99" priority="69">
      <formula>J$3&lt;$C$1</formula>
    </cfRule>
  </conditionalFormatting>
  <conditionalFormatting sqref="H185:BF187">
    <cfRule type="expression" dxfId="98" priority="67">
      <formula>H$3&lt;$C$1</formula>
    </cfRule>
  </conditionalFormatting>
  <conditionalFormatting sqref="K185:BF187">
    <cfRule type="expression" dxfId="97" priority="65">
      <formula>K$3&lt;$C$1</formula>
    </cfRule>
  </conditionalFormatting>
  <conditionalFormatting sqref="BG188">
    <cfRule type="cellIs" dxfId="96" priority="62" operator="equal">
      <formula>"日"</formula>
    </cfRule>
    <cfRule type="cellIs" dxfId="95" priority="63" operator="equal">
      <formula>"土"</formula>
    </cfRule>
  </conditionalFormatting>
  <conditionalFormatting sqref="J188:J202">
    <cfRule type="expression" dxfId="94" priority="61">
      <formula>J$3&lt;$C$1</formula>
    </cfRule>
  </conditionalFormatting>
  <conditionalFormatting sqref="H188:BF202 H267:I273 H209:I263 K209:BF263 K267:BF273">
    <cfRule type="expression" dxfId="93" priority="59">
      <formula>H$3&lt;$C$1</formula>
    </cfRule>
  </conditionalFormatting>
  <conditionalFormatting sqref="K188:BF202 K267:BF273 K209:BF263">
    <cfRule type="expression" dxfId="92" priority="57">
      <formula>K$3&lt;$C$1</formula>
    </cfRule>
  </conditionalFormatting>
  <conditionalFormatting sqref="H264:I266 K264:BF266">
    <cfRule type="expression" dxfId="91" priority="53">
      <formula>H$3&lt;$C$1</formula>
    </cfRule>
  </conditionalFormatting>
  <conditionalFormatting sqref="K264:BF266">
    <cfRule type="expression" dxfId="90" priority="51">
      <formula>K$3&lt;$C$1</formula>
    </cfRule>
  </conditionalFormatting>
  <conditionalFormatting sqref="J274:J276">
    <cfRule type="expression" dxfId="89" priority="49">
      <formula>J$3&lt;$C$1</formula>
    </cfRule>
  </conditionalFormatting>
  <conditionalFormatting sqref="H274:BF276">
    <cfRule type="expression" dxfId="88" priority="47">
      <formula>H$3&lt;$C$1</formula>
    </cfRule>
  </conditionalFormatting>
  <conditionalFormatting sqref="K274:BF276">
    <cfRule type="expression" dxfId="87" priority="45">
      <formula>K$3&lt;$C$1</formula>
    </cfRule>
  </conditionalFormatting>
  <conditionalFormatting sqref="J277:J279">
    <cfRule type="expression" dxfId="86" priority="43">
      <formula>J$3&lt;$C$1</formula>
    </cfRule>
  </conditionalFormatting>
  <conditionalFormatting sqref="H277:BF279">
    <cfRule type="expression" dxfId="85" priority="41">
      <formula>H$3&lt;$C$1</formula>
    </cfRule>
  </conditionalFormatting>
  <conditionalFormatting sqref="K277:BF279">
    <cfRule type="expression" dxfId="84" priority="39">
      <formula>K$3&lt;$C$1</formula>
    </cfRule>
  </conditionalFormatting>
  <conditionalFormatting sqref="J25:J27">
    <cfRule type="expression" dxfId="83" priority="37">
      <formula>J$3&lt;$C$1</formula>
    </cfRule>
  </conditionalFormatting>
  <conditionalFormatting sqref="H25:BF27">
    <cfRule type="expression" dxfId="82" priority="35">
      <formula>H$3&lt;$C$1</formula>
    </cfRule>
  </conditionalFormatting>
  <conditionalFormatting sqref="K25:BF27">
    <cfRule type="expression" dxfId="81" priority="33">
      <formula>K$3&lt;$C$1</formula>
    </cfRule>
  </conditionalFormatting>
  <conditionalFormatting sqref="H280:BF280">
    <cfRule type="cellIs" dxfId="80" priority="31" operator="greaterThan">
      <formula>30</formula>
    </cfRule>
  </conditionalFormatting>
  <conditionalFormatting sqref="H281:BF285">
    <cfRule type="cellIs" dxfId="79" priority="30" operator="greaterThan">
      <formula>6</formula>
    </cfRule>
  </conditionalFormatting>
  <conditionalFormatting sqref="H287:BF287">
    <cfRule type="cellIs" dxfId="78" priority="29" operator="greaterThan">
      <formula>30</formula>
    </cfRule>
  </conditionalFormatting>
  <conditionalFormatting sqref="H288:BF292">
    <cfRule type="cellIs" dxfId="77" priority="28" operator="greaterThan">
      <formula>6</formula>
    </cfRule>
  </conditionalFormatting>
  <conditionalFormatting sqref="J206:J208">
    <cfRule type="expression" dxfId="76" priority="27">
      <formula>J$3&lt;$C$1</formula>
    </cfRule>
  </conditionalFormatting>
  <conditionalFormatting sqref="H206:BF208">
    <cfRule type="expression" dxfId="75" priority="25">
      <formula>H$3&lt;$C$1</formula>
    </cfRule>
  </conditionalFormatting>
  <conditionalFormatting sqref="K206:BF208">
    <cfRule type="expression" dxfId="74" priority="23">
      <formula>K$3&lt;$C$1</formula>
    </cfRule>
  </conditionalFormatting>
  <conditionalFormatting sqref="J209:J273">
    <cfRule type="expression" dxfId="73" priority="21">
      <formula>J$3&lt;$C$1</formula>
    </cfRule>
  </conditionalFormatting>
  <conditionalFormatting sqref="J209:J273">
    <cfRule type="expression" dxfId="72" priority="19">
      <formula>J$3&lt;$C$1</formula>
    </cfRule>
  </conditionalFormatting>
  <conditionalFormatting sqref="J114:J116">
    <cfRule type="expression" dxfId="71" priority="17">
      <formula>J$3&lt;$C$1</formula>
    </cfRule>
  </conditionalFormatting>
  <conditionalFormatting sqref="H114:BF116">
    <cfRule type="expression" dxfId="70" priority="15">
      <formula>H$3&lt;$C$1</formula>
    </cfRule>
  </conditionalFormatting>
  <conditionalFormatting sqref="K114:BF116">
    <cfRule type="expression" dxfId="69" priority="13">
      <formula>K$3&lt;$C$1</formula>
    </cfRule>
  </conditionalFormatting>
  <conditionalFormatting sqref="J203:J205">
    <cfRule type="expression" dxfId="68" priority="11">
      <formula>J$3&lt;$C$1</formula>
    </cfRule>
  </conditionalFormatting>
  <conditionalFormatting sqref="H203:BF205">
    <cfRule type="expression" dxfId="67" priority="9">
      <formula>H$3&lt;$C$1</formula>
    </cfRule>
  </conditionalFormatting>
  <conditionalFormatting sqref="K203:BF205">
    <cfRule type="expression" dxfId="66" priority="7">
      <formula>K$3&lt;$C$1</formula>
    </cfRule>
  </conditionalFormatting>
  <conditionalFormatting sqref="J175:J181">
    <cfRule type="expression" dxfId="15" priority="5">
      <formula>J$3&lt;$C$1</formula>
    </cfRule>
  </conditionalFormatting>
  <conditionalFormatting sqref="J175:J181">
    <cfRule type="expression" dxfId="13" priority="3">
      <formula>J$3&lt;$C$1</formula>
    </cfRule>
  </conditionalFormatting>
  <conditionalFormatting sqref="H288:BF292">
    <cfRule type="cellIs" dxfId="6" priority="1" operator="greaterThan">
      <formula>6</formula>
    </cfRule>
  </conditionalFormatting>
  <dataValidations count="1">
    <dataValidation type="list" allowBlank="1" showInputMessage="1" showErrorMessage="1" sqref="F5:F9 F179:F187 F12:F27 F90:F98 F210:F279 F29:F88 F118:F177 F101:F116 F190:F208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4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J280:BF293 K175:BF181 K267:BF273 K209:BF263 J28:BF82</xm:sqref>
        </x14:conditionalFormatting>
        <x14:conditionalFormatting xmlns:xm="http://schemas.microsoft.com/office/excel/2006/main">
          <x14:cfRule type="expression" priority="112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0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H267:I273 H209:I263 K209:BF263 K267:BF273 H28:BF82 K175:BF181 H280:BF293</xm:sqref>
        </x14:conditionalFormatting>
        <x14:conditionalFormatting xmlns:xm="http://schemas.microsoft.com/office/excel/2006/main">
          <x14:cfRule type="expression" priority="108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06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04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2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0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98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96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94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2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0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86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84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2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0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78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76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74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2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0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68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66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64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0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J188:J202</xm:sqref>
        </x14:conditionalFormatting>
        <x14:conditionalFormatting xmlns:xm="http://schemas.microsoft.com/office/excel/2006/main">
          <x14:cfRule type="expression" priority="58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H188:BF202</xm:sqref>
        </x14:conditionalFormatting>
        <x14:conditionalFormatting xmlns:xm="http://schemas.microsoft.com/office/excel/2006/main">
          <x14:cfRule type="expression" priority="56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K188:BF202</xm:sqref>
        </x14:conditionalFormatting>
        <x14:conditionalFormatting xmlns:xm="http://schemas.microsoft.com/office/excel/2006/main">
          <x14:cfRule type="expression" priority="52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H264:I266 K264:BF266</xm:sqref>
        </x14:conditionalFormatting>
        <x14:conditionalFormatting xmlns:xm="http://schemas.microsoft.com/office/excel/2006/main">
          <x14:cfRule type="expression" priority="50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K264:BF266</xm:sqref>
        </x14:conditionalFormatting>
        <x14:conditionalFormatting xmlns:xm="http://schemas.microsoft.com/office/excel/2006/main">
          <x14:cfRule type="expression" priority="48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J274:J276</xm:sqref>
        </x14:conditionalFormatting>
        <x14:conditionalFormatting xmlns:xm="http://schemas.microsoft.com/office/excel/2006/main">
          <x14:cfRule type="expression" priority="46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H274:BF276</xm:sqref>
        </x14:conditionalFormatting>
        <x14:conditionalFormatting xmlns:xm="http://schemas.microsoft.com/office/excel/2006/main">
          <x14:cfRule type="expression" priority="44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K274:BF276</xm:sqref>
        </x14:conditionalFormatting>
        <x14:conditionalFormatting xmlns:xm="http://schemas.microsoft.com/office/excel/2006/main">
          <x14:cfRule type="expression" priority="42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J277:J279</xm:sqref>
        </x14:conditionalFormatting>
        <x14:conditionalFormatting xmlns:xm="http://schemas.microsoft.com/office/excel/2006/main">
          <x14:cfRule type="expression" priority="40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H277:BF279</xm:sqref>
        </x14:conditionalFormatting>
        <x14:conditionalFormatting xmlns:xm="http://schemas.microsoft.com/office/excel/2006/main">
          <x14:cfRule type="expression" priority="38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K277:BF279</xm:sqref>
        </x14:conditionalFormatting>
        <x14:conditionalFormatting xmlns:xm="http://schemas.microsoft.com/office/excel/2006/main">
          <x14:cfRule type="expression" priority="36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34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2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26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24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22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20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J209:J273</xm:sqref>
        </x14:conditionalFormatting>
        <x14:conditionalFormatting xmlns:xm="http://schemas.microsoft.com/office/excel/2006/main">
          <x14:cfRule type="expression" priority="18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J209:J273</xm:sqref>
        </x14:conditionalFormatting>
        <x14:conditionalFormatting xmlns:xm="http://schemas.microsoft.com/office/excel/2006/main">
          <x14:cfRule type="expression" priority="16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14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2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0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J203:J205</xm:sqref>
        </x14:conditionalFormatting>
        <x14:conditionalFormatting xmlns:xm="http://schemas.microsoft.com/office/excel/2006/main">
          <x14:cfRule type="expression" priority="8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H203:BF205</xm:sqref>
        </x14:conditionalFormatting>
        <x14:conditionalFormatting xmlns:xm="http://schemas.microsoft.com/office/excel/2006/main">
          <x14:cfRule type="expression" priority="6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K203:BF205</xm:sqref>
        </x14:conditionalFormatting>
        <x14:conditionalFormatting xmlns:xm="http://schemas.microsoft.com/office/excel/2006/main">
          <x14:cfRule type="expression" priority="4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2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2016-01-31T16:46:45Z</dcterms:modified>
</cp:coreProperties>
</file>