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予実管理!$A$4:$BG$4</definedName>
  </definedNames>
  <calcPr calcId="152511"/>
</workbook>
</file>

<file path=xl/calcChain.xml><?xml version="1.0" encoding="utf-8"?>
<calcChain xmlns="http://schemas.openxmlformats.org/spreadsheetml/2006/main">
  <c r="E202" i="3" l="1"/>
  <c r="E27" i="3" l="1"/>
  <c r="BF287" i="3" l="1"/>
  <c r="BF283" i="3" s="1"/>
  <c r="BE287" i="3"/>
  <c r="BD287" i="3"/>
  <c r="BC287" i="3"/>
  <c r="BC284" i="3" s="1"/>
  <c r="BB287" i="3"/>
  <c r="BB286" i="3" s="1"/>
  <c r="BA287" i="3"/>
  <c r="AZ287" i="3"/>
  <c r="AY287" i="3"/>
  <c r="AY284" i="3" s="1"/>
  <c r="AX287" i="3"/>
  <c r="AX286" i="3" s="1"/>
  <c r="AW287" i="3"/>
  <c r="AV287" i="3"/>
  <c r="AV286" i="3" s="1"/>
  <c r="AU287" i="3"/>
  <c r="AU284" i="3" s="1"/>
  <c r="AT287" i="3"/>
  <c r="AT285" i="3" s="1"/>
  <c r="AS287" i="3"/>
  <c r="AR287" i="3"/>
  <c r="AR284" i="3" s="1"/>
  <c r="AQ287" i="3"/>
  <c r="AQ284" i="3" s="1"/>
  <c r="AP287" i="3"/>
  <c r="AP286" i="3" s="1"/>
  <c r="AO287" i="3"/>
  <c r="AN287" i="3"/>
  <c r="AN286" i="3" s="1"/>
  <c r="AM287" i="3"/>
  <c r="AM284" i="3" s="1"/>
  <c r="AL287" i="3"/>
  <c r="AL286" i="3" s="1"/>
  <c r="AK287" i="3"/>
  <c r="AJ287" i="3"/>
  <c r="AJ284" i="3" s="1"/>
  <c r="AI287" i="3"/>
  <c r="AI284" i="3" s="1"/>
  <c r="AH287" i="3"/>
  <c r="AH286" i="3" s="1"/>
  <c r="AG287" i="3"/>
  <c r="AF287" i="3"/>
  <c r="AF286" i="3" s="1"/>
  <c r="AE287" i="3"/>
  <c r="AE284" i="3" s="1"/>
  <c r="AD287" i="3"/>
  <c r="AD285" i="3" s="1"/>
  <c r="AC287" i="3"/>
  <c r="AC285" i="3" s="1"/>
  <c r="AB287" i="3"/>
  <c r="AB284" i="3" s="1"/>
  <c r="AA287" i="3"/>
  <c r="AA284" i="3" s="1"/>
  <c r="Z287" i="3"/>
  <c r="Z284" i="3" s="1"/>
  <c r="Y287" i="3"/>
  <c r="Y286" i="3" s="1"/>
  <c r="X287" i="3"/>
  <c r="X286" i="3" s="1"/>
  <c r="W287" i="3"/>
  <c r="W284" i="3" s="1"/>
  <c r="V287" i="3"/>
  <c r="V286" i="3" s="1"/>
  <c r="U287" i="3"/>
  <c r="T287" i="3"/>
  <c r="T284" i="3" s="1"/>
  <c r="S287" i="3"/>
  <c r="S284" i="3" s="1"/>
  <c r="R287" i="3"/>
  <c r="R286" i="3" s="1"/>
  <c r="Q287" i="3"/>
  <c r="Q283" i="3" s="1"/>
  <c r="P287" i="3"/>
  <c r="P286" i="3" s="1"/>
  <c r="O287" i="3"/>
  <c r="O284" i="3" s="1"/>
  <c r="N287" i="3"/>
  <c r="N285" i="3" s="1"/>
  <c r="M287" i="3"/>
  <c r="M286" i="3" s="1"/>
  <c r="L287" i="3"/>
  <c r="L284" i="3" s="1"/>
  <c r="K287" i="3"/>
  <c r="K284" i="3" s="1"/>
  <c r="J287" i="3"/>
  <c r="J286" i="3" s="1"/>
  <c r="I287" i="3"/>
  <c r="I286" i="3" s="1"/>
  <c r="H287" i="3"/>
  <c r="H286" i="3" s="1"/>
  <c r="BE286" i="3"/>
  <c r="BD286" i="3"/>
  <c r="BA286" i="3"/>
  <c r="AZ286" i="3"/>
  <c r="AW286" i="3"/>
  <c r="AS286" i="3"/>
  <c r="AO286" i="3"/>
  <c r="AK286" i="3"/>
  <c r="AG286" i="3"/>
  <c r="AB286" i="3"/>
  <c r="U286" i="3"/>
  <c r="BE285" i="3"/>
  <c r="BD285" i="3"/>
  <c r="BA285" i="3"/>
  <c r="AZ285" i="3"/>
  <c r="AW285" i="3"/>
  <c r="AS285" i="3"/>
  <c r="AR285" i="3"/>
  <c r="AO285" i="3"/>
  <c r="AK285" i="3"/>
  <c r="AG285" i="3"/>
  <c r="AB285" i="3"/>
  <c r="U285" i="3"/>
  <c r="M285" i="3"/>
  <c r="BE284" i="3"/>
  <c r="BD284" i="3"/>
  <c r="BA284" i="3"/>
  <c r="AZ284" i="3"/>
  <c r="AW284" i="3"/>
  <c r="AV284" i="3"/>
  <c r="AS284" i="3"/>
  <c r="AO284" i="3"/>
  <c r="AN284" i="3"/>
  <c r="AK284" i="3"/>
  <c r="AG284" i="3"/>
  <c r="AC284" i="3"/>
  <c r="Y284" i="3"/>
  <c r="X284" i="3"/>
  <c r="U284" i="3"/>
  <c r="P284" i="3"/>
  <c r="M284" i="3"/>
  <c r="I284" i="3"/>
  <c r="BE283" i="3"/>
  <c r="BD283" i="3"/>
  <c r="BA283" i="3"/>
  <c r="AZ283" i="3"/>
  <c r="AW283" i="3"/>
  <c r="AV283" i="3"/>
  <c r="AS283" i="3"/>
  <c r="AR283" i="3"/>
  <c r="AO283" i="3"/>
  <c r="AN283" i="3"/>
  <c r="AK283" i="3"/>
  <c r="AJ283" i="3"/>
  <c r="AG283" i="3"/>
  <c r="AF283" i="3"/>
  <c r="AC283" i="3"/>
  <c r="AB283" i="3"/>
  <c r="Y283" i="3"/>
  <c r="U283" i="3"/>
  <c r="T283" i="3"/>
  <c r="M283" i="3"/>
  <c r="I283" i="3"/>
  <c r="BE282" i="3"/>
  <c r="BD282" i="3"/>
  <c r="BA282" i="3"/>
  <c r="AZ282" i="3"/>
  <c r="AW282" i="3"/>
  <c r="AV282" i="3"/>
  <c r="AS282" i="3"/>
  <c r="AR282" i="3"/>
  <c r="AO282" i="3"/>
  <c r="AN282" i="3"/>
  <c r="AK282" i="3"/>
  <c r="AJ282" i="3"/>
  <c r="AG282" i="3"/>
  <c r="AC282" i="3"/>
  <c r="AB282" i="3"/>
  <c r="Y282" i="3"/>
  <c r="X282" i="3"/>
  <c r="U282" i="3"/>
  <c r="T282" i="3"/>
  <c r="M282" i="3"/>
  <c r="I282" i="3"/>
  <c r="BF280" i="3"/>
  <c r="BF277" i="3" s="1"/>
  <c r="BE280" i="3"/>
  <c r="BE277" i="3" s="1"/>
  <c r="BD280" i="3"/>
  <c r="BD279" i="3" s="1"/>
  <c r="BC280" i="3"/>
  <c r="BC278" i="3" s="1"/>
  <c r="BB280" i="3"/>
  <c r="BB277" i="3" s="1"/>
  <c r="BA280" i="3"/>
  <c r="BA279" i="3" s="1"/>
  <c r="AZ280" i="3"/>
  <c r="AZ278" i="3" s="1"/>
  <c r="AY280" i="3"/>
  <c r="AY279" i="3" s="1"/>
  <c r="AX280" i="3"/>
  <c r="AX277" i="3" s="1"/>
  <c r="AW280" i="3"/>
  <c r="AW275" i="3" s="1"/>
  <c r="AV280" i="3"/>
  <c r="AV277" i="3" s="1"/>
  <c r="AU280" i="3"/>
  <c r="AU278" i="3" s="1"/>
  <c r="AT280" i="3"/>
  <c r="AT277" i="3" s="1"/>
  <c r="AS280" i="3"/>
  <c r="AS278" i="3" s="1"/>
  <c r="AR280" i="3"/>
  <c r="AR279" i="3" s="1"/>
  <c r="AQ280" i="3"/>
  <c r="AQ275" i="3" s="1"/>
  <c r="AP280" i="3"/>
  <c r="AP277" i="3" s="1"/>
  <c r="AO280" i="3"/>
  <c r="AO279" i="3" s="1"/>
  <c r="AN280" i="3"/>
  <c r="AN278" i="3" s="1"/>
  <c r="AM280" i="3"/>
  <c r="AM279" i="3" s="1"/>
  <c r="AL280" i="3"/>
  <c r="AL277" i="3" s="1"/>
  <c r="AK280" i="3"/>
  <c r="AK277" i="3" s="1"/>
  <c r="AJ280" i="3"/>
  <c r="AJ279" i="3" s="1"/>
  <c r="AI280" i="3"/>
  <c r="AI276" i="3" s="1"/>
  <c r="AH280" i="3"/>
  <c r="AH277" i="3" s="1"/>
  <c r="AG280" i="3"/>
  <c r="AG275" i="3" s="1"/>
  <c r="AF280" i="3"/>
  <c r="AF278" i="3" s="1"/>
  <c r="AE280" i="3"/>
  <c r="AE277" i="3" s="1"/>
  <c r="AD280" i="3"/>
  <c r="AD277" i="3" s="1"/>
  <c r="AC280" i="3"/>
  <c r="AC278" i="3" s="1"/>
  <c r="AB280" i="3"/>
  <c r="AB279" i="3" s="1"/>
  <c r="AA280" i="3"/>
  <c r="AA279" i="3" s="1"/>
  <c r="Z280" i="3"/>
  <c r="Z277" i="3" s="1"/>
  <c r="Y280" i="3"/>
  <c r="Y277" i="3" s="1"/>
  <c r="X280" i="3"/>
  <c r="X278" i="3" s="1"/>
  <c r="W280" i="3"/>
  <c r="W279" i="3" s="1"/>
  <c r="V280" i="3"/>
  <c r="V277" i="3" s="1"/>
  <c r="U280" i="3"/>
  <c r="U277" i="3" s="1"/>
  <c r="T280" i="3"/>
  <c r="T276" i="3" s="1"/>
  <c r="S280" i="3"/>
  <c r="S279" i="3" s="1"/>
  <c r="R280" i="3"/>
  <c r="R277" i="3" s="1"/>
  <c r="Q280" i="3"/>
  <c r="Q279" i="3" s="1"/>
  <c r="P280" i="3"/>
  <c r="P277" i="3" s="1"/>
  <c r="O280" i="3"/>
  <c r="O279" i="3" s="1"/>
  <c r="N280" i="3"/>
  <c r="N277" i="3" s="1"/>
  <c r="M280" i="3"/>
  <c r="M278" i="3" s="1"/>
  <c r="L280" i="3"/>
  <c r="L276" i="3" s="1"/>
  <c r="K280" i="3"/>
  <c r="K279" i="3" s="1"/>
  <c r="J280" i="3"/>
  <c r="J277" i="3" s="1"/>
  <c r="I280" i="3"/>
  <c r="I276" i="3" s="1"/>
  <c r="H280" i="3"/>
  <c r="H278" i="3" s="1"/>
  <c r="E273" i="3"/>
  <c r="E270" i="3"/>
  <c r="E267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199" i="3"/>
  <c r="E195" i="3"/>
  <c r="E192" i="3"/>
  <c r="E189" i="3"/>
  <c r="E184" i="3"/>
  <c r="E181" i="3"/>
  <c r="E178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F284" i="3" l="1"/>
  <c r="AJ285" i="3"/>
  <c r="AR286" i="3"/>
  <c r="AJ286" i="3"/>
  <c r="L282" i="3"/>
  <c r="AF282" i="3"/>
  <c r="AC286" i="3"/>
  <c r="AC281" i="3" s="1"/>
  <c r="X283" i="3"/>
  <c r="T285" i="3"/>
  <c r="P283" i="3"/>
  <c r="P282" i="3"/>
  <c r="Q284" i="3"/>
  <c r="Q282" i="3"/>
  <c r="L285" i="3"/>
  <c r="L283" i="3"/>
  <c r="L286" i="3"/>
  <c r="T286" i="3"/>
  <c r="P285" i="3"/>
  <c r="X285" i="3"/>
  <c r="AF285" i="3"/>
  <c r="AN285" i="3"/>
  <c r="AN281" i="3" s="1"/>
  <c r="AV285" i="3"/>
  <c r="AV281" i="3" s="1"/>
  <c r="M281" i="3"/>
  <c r="U281" i="3"/>
  <c r="AK281" i="3"/>
  <c r="AS281" i="3"/>
  <c r="BA281" i="3"/>
  <c r="I285" i="3"/>
  <c r="I281" i="3" s="1"/>
  <c r="Q285" i="3"/>
  <c r="Y285" i="3"/>
  <c r="Y281" i="3" s="1"/>
  <c r="Q286" i="3"/>
  <c r="AB281" i="3"/>
  <c r="AJ281" i="3"/>
  <c r="AR281" i="3"/>
  <c r="AZ281" i="3"/>
  <c r="BD281" i="3"/>
  <c r="AG281" i="3"/>
  <c r="AO281" i="3"/>
  <c r="AW281" i="3"/>
  <c r="BE281" i="3"/>
  <c r="H285" i="3"/>
  <c r="AU279" i="3"/>
  <c r="O275" i="3"/>
  <c r="AK279" i="3"/>
  <c r="AQ276" i="3"/>
  <c r="AQ277" i="3"/>
  <c r="AU276" i="3"/>
  <c r="AM275" i="3"/>
  <c r="AU277" i="3"/>
  <c r="AY275" i="3"/>
  <c r="BC276" i="3"/>
  <c r="AM278" i="3"/>
  <c r="BC275" i="3"/>
  <c r="AM277" i="3"/>
  <c r="BD278" i="3"/>
  <c r="BB282" i="3"/>
  <c r="W275" i="3"/>
  <c r="O276" i="3"/>
  <c r="O277" i="3"/>
  <c r="AI278" i="3"/>
  <c r="AQ279" i="3"/>
  <c r="BF285" i="3"/>
  <c r="V282" i="3"/>
  <c r="AL283" i="3"/>
  <c r="J282" i="3"/>
  <c r="AL282" i="3"/>
  <c r="BB283" i="3"/>
  <c r="AL285" i="3"/>
  <c r="AD284" i="3"/>
  <c r="AH282" i="3"/>
  <c r="AX282" i="3"/>
  <c r="V283" i="3"/>
  <c r="AH283" i="3"/>
  <c r="AX283" i="3"/>
  <c r="J285" i="3"/>
  <c r="BF286" i="3"/>
  <c r="AD282" i="3"/>
  <c r="AT282" i="3"/>
  <c r="R283" i="3"/>
  <c r="AD283" i="3"/>
  <c r="AT283" i="3"/>
  <c r="AT284" i="3"/>
  <c r="BF284" i="3"/>
  <c r="N282" i="3"/>
  <c r="Z282" i="3"/>
  <c r="AP282" i="3"/>
  <c r="BF282" i="3"/>
  <c r="N283" i="3"/>
  <c r="AP283" i="3"/>
  <c r="N284" i="3"/>
  <c r="AP284" i="3"/>
  <c r="BB284" i="3"/>
  <c r="AP285" i="3"/>
  <c r="AD286" i="3"/>
  <c r="J284" i="3"/>
  <c r="Z286" i="3"/>
  <c r="Z285" i="3"/>
  <c r="N286" i="3"/>
  <c r="AT286" i="3"/>
  <c r="AJ276" i="3"/>
  <c r="R282" i="3"/>
  <c r="J283" i="3"/>
  <c r="Z283" i="3"/>
  <c r="AX284" i="3"/>
  <c r="V285" i="3"/>
  <c r="BB285" i="3"/>
  <c r="V284" i="3"/>
  <c r="AL284" i="3"/>
  <c r="R285" i="3"/>
  <c r="AH285" i="3"/>
  <c r="AX285" i="3"/>
  <c r="T277" i="3"/>
  <c r="R284" i="3"/>
  <c r="AH284" i="3"/>
  <c r="AU275" i="3"/>
  <c r="W276" i="3"/>
  <c r="AY276" i="3"/>
  <c r="AI277" i="3"/>
  <c r="AE278" i="3"/>
  <c r="AE279" i="3"/>
  <c r="AC275" i="3"/>
  <c r="S275" i="3"/>
  <c r="K276" i="3"/>
  <c r="M279" i="3"/>
  <c r="BE276" i="3"/>
  <c r="AW277" i="3"/>
  <c r="AA275" i="3"/>
  <c r="S276" i="3"/>
  <c r="K277" i="3"/>
  <c r="AA278" i="3"/>
  <c r="AO278" i="3"/>
  <c r="AI279" i="3"/>
  <c r="H282" i="3"/>
  <c r="H284" i="3"/>
  <c r="H283" i="3"/>
  <c r="H276" i="3"/>
  <c r="L278" i="3"/>
  <c r="P279" i="3"/>
  <c r="AN275" i="3"/>
  <c r="J276" i="3"/>
  <c r="P275" i="3"/>
  <c r="X275" i="3"/>
  <c r="AF275" i="3"/>
  <c r="AR275" i="3"/>
  <c r="AZ275" i="3"/>
  <c r="P276" i="3"/>
  <c r="X276" i="3"/>
  <c r="AN276" i="3"/>
  <c r="AV276" i="3"/>
  <c r="BD276" i="3"/>
  <c r="L277" i="3"/>
  <c r="X277" i="3"/>
  <c r="AJ277" i="3"/>
  <c r="AR277" i="3"/>
  <c r="AZ277" i="3"/>
  <c r="P278" i="3"/>
  <c r="AB278" i="3"/>
  <c r="AJ278" i="3"/>
  <c r="AR278" i="3"/>
  <c r="H279" i="3"/>
  <c r="T279" i="3"/>
  <c r="AF279" i="3"/>
  <c r="AN279" i="3"/>
  <c r="AV279" i="3"/>
  <c r="H275" i="3"/>
  <c r="AJ275" i="3"/>
  <c r="AB276" i="3"/>
  <c r="AB277" i="3"/>
  <c r="BD277" i="3"/>
  <c r="T278" i="3"/>
  <c r="AV278" i="3"/>
  <c r="L279" i="3"/>
  <c r="X279" i="3"/>
  <c r="AZ279" i="3"/>
  <c r="L275" i="3"/>
  <c r="T275" i="3"/>
  <c r="AB275" i="3"/>
  <c r="AV275" i="3"/>
  <c r="BD275" i="3"/>
  <c r="AF276" i="3"/>
  <c r="AR276" i="3"/>
  <c r="AZ276" i="3"/>
  <c r="H277" i="3"/>
  <c r="AF277" i="3"/>
  <c r="AN277" i="3"/>
  <c r="K275" i="3"/>
  <c r="AE275" i="3"/>
  <c r="AS275" i="3"/>
  <c r="AE276" i="3"/>
  <c r="AM276" i="3"/>
  <c r="W277" i="3"/>
  <c r="AY277" i="3"/>
  <c r="O278" i="3"/>
  <c r="W278" i="3"/>
  <c r="AQ278" i="3"/>
  <c r="AY278" i="3"/>
  <c r="BE278" i="3"/>
  <c r="BC279" i="3"/>
  <c r="Y276" i="3"/>
  <c r="Q277" i="3"/>
  <c r="I278" i="3"/>
  <c r="AW279" i="3"/>
  <c r="Y279" i="3"/>
  <c r="M275" i="3"/>
  <c r="AI275" i="3"/>
  <c r="AA276" i="3"/>
  <c r="AO276" i="3"/>
  <c r="S277" i="3"/>
  <c r="AA277" i="3"/>
  <c r="AG277" i="3"/>
  <c r="BC277" i="3"/>
  <c r="K278" i="3"/>
  <c r="S278" i="3"/>
  <c r="Y278" i="3"/>
  <c r="I275" i="3"/>
  <c r="Y275" i="3"/>
  <c r="AO275" i="3"/>
  <c r="BE275" i="3"/>
  <c r="U276" i="3"/>
  <c r="AK276" i="3"/>
  <c r="BA276" i="3"/>
  <c r="M277" i="3"/>
  <c r="AC277" i="3"/>
  <c r="AS277" i="3"/>
  <c r="U278" i="3"/>
  <c r="AK278" i="3"/>
  <c r="BA278" i="3"/>
  <c r="AG279" i="3"/>
  <c r="AS279" i="3"/>
  <c r="K283" i="3"/>
  <c r="O283" i="3"/>
  <c r="S283" i="3"/>
  <c r="W283" i="3"/>
  <c r="AA283" i="3"/>
  <c r="AE283" i="3"/>
  <c r="AI283" i="3"/>
  <c r="AM283" i="3"/>
  <c r="AQ283" i="3"/>
  <c r="AU283" i="3"/>
  <c r="AY283" i="3"/>
  <c r="BC283" i="3"/>
  <c r="AG276" i="3"/>
  <c r="I277" i="3"/>
  <c r="AO277" i="3"/>
  <c r="Q278" i="3"/>
  <c r="AG278" i="3"/>
  <c r="AW278" i="3"/>
  <c r="I279" i="3"/>
  <c r="U279" i="3"/>
  <c r="AC279" i="3"/>
  <c r="BE279" i="3"/>
  <c r="U275" i="3"/>
  <c r="AK275" i="3"/>
  <c r="BA275" i="3"/>
  <c r="Q276" i="3"/>
  <c r="AW276" i="3"/>
  <c r="Q275" i="3"/>
  <c r="M276" i="3"/>
  <c r="AC276" i="3"/>
  <c r="AS276" i="3"/>
  <c r="BA277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J275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J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K282" i="3"/>
  <c r="O282" i="3"/>
  <c r="S282" i="3"/>
  <c r="W282" i="3"/>
  <c r="AA282" i="3"/>
  <c r="AE282" i="3"/>
  <c r="AI282" i="3"/>
  <c r="AM282" i="3"/>
  <c r="AQ282" i="3"/>
  <c r="AU282" i="3"/>
  <c r="AY282" i="3"/>
  <c r="BC282" i="3"/>
  <c r="K286" i="3"/>
  <c r="O286" i="3"/>
  <c r="S286" i="3"/>
  <c r="W286" i="3"/>
  <c r="AA286" i="3"/>
  <c r="AE286" i="3"/>
  <c r="AI286" i="3"/>
  <c r="AM286" i="3"/>
  <c r="AQ286" i="3"/>
  <c r="AU286" i="3"/>
  <c r="AY286" i="3"/>
  <c r="BC286" i="3"/>
  <c r="J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K285" i="3"/>
  <c r="O285" i="3"/>
  <c r="S285" i="3"/>
  <c r="W285" i="3"/>
  <c r="AA285" i="3"/>
  <c r="AE285" i="3"/>
  <c r="AI285" i="3"/>
  <c r="AM285" i="3"/>
  <c r="AQ285" i="3"/>
  <c r="AU285" i="3"/>
  <c r="AY285" i="3"/>
  <c r="BC285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X281" i="3" l="1"/>
  <c r="T281" i="3"/>
  <c r="AF281" i="3"/>
  <c r="P281" i="3"/>
  <c r="L281" i="3"/>
  <c r="Q281" i="3"/>
  <c r="AU274" i="3"/>
  <c r="BF274" i="3"/>
  <c r="AP274" i="3"/>
  <c r="Z274" i="3"/>
  <c r="J274" i="3"/>
  <c r="Q274" i="3"/>
  <c r="AK274" i="3"/>
  <c r="AO274" i="3"/>
  <c r="AI274" i="3"/>
  <c r="AB274" i="3"/>
  <c r="AZ274" i="3"/>
  <c r="P274" i="3"/>
  <c r="AG274" i="3"/>
  <c r="AQ274" i="3"/>
  <c r="AW274" i="3"/>
  <c r="H281" i="3"/>
  <c r="AI281" i="3"/>
  <c r="AU281" i="3"/>
  <c r="AQ281" i="3"/>
  <c r="K281" i="3"/>
  <c r="AX274" i="3"/>
  <c r="R274" i="3"/>
  <c r="U274" i="3"/>
  <c r="Y274" i="3"/>
  <c r="M274" i="3"/>
  <c r="AS274" i="3"/>
  <c r="T274" i="3"/>
  <c r="AR274" i="3"/>
  <c r="N281" i="3"/>
  <c r="BB281" i="3"/>
  <c r="AM274" i="3"/>
  <c r="AY281" i="3"/>
  <c r="AE281" i="3"/>
  <c r="BB274" i="3"/>
  <c r="V274" i="3"/>
  <c r="AA281" i="3"/>
  <c r="AH274" i="3"/>
  <c r="BC281" i="3"/>
  <c r="AM281" i="3"/>
  <c r="W281" i="3"/>
  <c r="AT274" i="3"/>
  <c r="AD274" i="3"/>
  <c r="N274" i="3"/>
  <c r="I274" i="3"/>
  <c r="AE274" i="3"/>
  <c r="BD274" i="3"/>
  <c r="L274" i="3"/>
  <c r="AF274" i="3"/>
  <c r="AN274" i="3"/>
  <c r="AA274" i="3"/>
  <c r="BF281" i="3"/>
  <c r="AX281" i="3"/>
  <c r="V281" i="3"/>
  <c r="O274" i="3"/>
  <c r="BA274" i="3"/>
  <c r="BE274" i="3"/>
  <c r="K274" i="3"/>
  <c r="AV274" i="3"/>
  <c r="AJ274" i="3"/>
  <c r="X274" i="3"/>
  <c r="S274" i="3"/>
  <c r="AP281" i="3"/>
  <c r="AT281" i="3"/>
  <c r="AH281" i="3"/>
  <c r="AL281" i="3"/>
  <c r="AY274" i="3"/>
  <c r="S281" i="3"/>
  <c r="O281" i="3"/>
  <c r="AL274" i="3"/>
  <c r="AC274" i="3"/>
  <c r="R281" i="3"/>
  <c r="Z281" i="3"/>
  <c r="AD281" i="3"/>
  <c r="J281" i="3"/>
  <c r="W274" i="3"/>
  <c r="BC274" i="3"/>
  <c r="H274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<sst xmlns="http://schemas.openxmlformats.org/spreadsheetml/2006/main" count="954" uniqueCount="114">
  <si>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</si>
  <si>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</si>
  <si>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</si>
  <si>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</si>
  <si>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</si>
  <si>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</si>
  <si>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</si>
  <si>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</si>
  <si>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</si>
  <si>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</si>
  <si>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</si>
  <si>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</si>
  <si>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</si>
  <si>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</si>
  <si>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</si>
  <si>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</si>
  <si>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</si>
  <si>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</si>
  <si>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</si>
  <si>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</si>
  <si>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</si>
  <si>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</si>
  <si>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</si>
  <si>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</si>
  <si>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</si>
  <si>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</si>
  <si>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</si>
  <si>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</si>
  <si>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</si>
  <si>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</si>
  <si>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</si>
  <si>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</si>
  <si>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</si>
  <si>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</si>
  <si>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</si>
  <si>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</si>
  <si>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</si>
  <si>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</si>
  <si>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</si>
  <si>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</si>
  <si>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</si>
  <si>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</si>
  <si>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</si>
  <si>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</si>
  <si>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</si>
  <si>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</si>
  <si>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</si>
  <si>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</si>
  <si>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</si>
  <si>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</si>
  <si>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</si>
  <si>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</si>
  <si>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</si>
  <si>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</si>
  <si>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</si>
  <si>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</si>
  <si>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</si>
  <si>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</si>
  <si>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</si>
  <si>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</si>
  <si>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</si>
  <si>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</si>
  <si>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</si>
  <si>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</si>
  <si>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</si>
  <si>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</si>
  <si>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</si>
  <si>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</si>
  <si>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</si>
  <si>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</si>
  <si>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</si>
  <si>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</si>
  <si>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</si>
  <si>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</si>
  <si>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</si>
  <si>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</si>
  <si>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</si>
  <si>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</si>
  <si>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</si>
  <si>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</si>
  <si>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</si>
  <si>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</si>
  <si>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</si>
  <si>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</si>
  <si>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</si>
  <si>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</si>
  <si>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</si>
  <si>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</si>
  <si>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</si>
  <si>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</si>
  <si>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</si>
  <si>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</si>
  <si>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</si>
  <si>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</si>
  <si>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</si>
  <si>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</si>
  <si>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</si>
  <si>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</si>
  <si>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技術調査</t>
    <rPh sb="0" eb="2">
      <t>ギジュツ</t>
    </rPh>
    <rPh sb="2" eb="4">
      <t>チョウサ</t>
    </rPh>
    <phoneticPr fontId="1"/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</si>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</sst>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6" borderId="33" xfId="0" applyFont="1" applyFill="1" applyBorder="1" applyAlignment="1">
      <alignment horizontal="left"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7" borderId="35" xfId="0" applyFont="1" applyFill="1" applyBorder="1" applyAlignment="1">
      <alignment horizontal="left" vertical="center"/>
    </xf>
    <xf numFmtId="0" fontId="5" fillId="7" borderId="36" xfId="0" applyFont="1" applyFill="1" applyBorder="1" applyAlignment="1">
      <alignment horizontal="left" vertical="center"/>
    </xf>
    <xf numFmtId="0" fontId="5" fillId="7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5" fillId="6" borderId="0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left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left" vertical="center"/>
    </xf>
    <xf numFmtId="0" fontId="5" fillId="7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5" fillId="6" borderId="3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</cellXfs>
  <cellStyles count="1">
    <cellStyle name="標準" xfId="0" builtinId="0"/>
  </cellStyles>
  <dxfs count="10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6" t="s">
        <v>1</v>
      </c>
      <c r="B1" s="96" t="s">
        <v>0</v>
      </c>
      <c r="C1" s="96" t="s">
        <v>2</v>
      </c>
      <c r="D1" s="96" t="s">
        <v>6</v>
      </c>
      <c r="E1" s="90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97"/>
      <c r="B2" s="97"/>
      <c r="C2" s="97"/>
      <c r="D2" s="98"/>
      <c r="E2" s="91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2" t="s">
        <v>3</v>
      </c>
      <c r="B79" s="93"/>
      <c r="C79" s="93"/>
      <c r="D79" s="93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4" t="s">
        <v>4</v>
      </c>
      <c r="B80" s="95"/>
      <c r="C80" s="95"/>
      <c r="D80" s="95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101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88"/>
  <sheetViews>
    <sheetView tabSelected="1" zoomScaleNormal="10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6" sqref="C6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6.5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05"/>
      <c r="B1" s="105"/>
      <c r="C1" s="56">
        <f ca="1">TODAY()</f>
        <v>42397</v>
      </c>
      <c r="D1" s="57" t="s">
        <v>55</v>
      </c>
      <c r="E1" s="83" t="str">
        <f ca="1">($BF$3-C1) &amp; "日"</f>
        <v>47日</v>
      </c>
      <c r="F1" s="83" t="str">
        <f ca="1">"( "&amp;NETWORKDAYS(C1,BF3,休日!A1:A9)&amp;"日 )"</f>
        <v>( 28日 )</v>
      </c>
      <c r="G1" s="58"/>
      <c r="H1" s="106" t="s">
        <v>63</v>
      </c>
      <c r="I1" s="106"/>
      <c r="J1" s="106"/>
      <c r="K1" s="106"/>
      <c r="L1" s="106"/>
      <c r="M1" s="57"/>
      <c r="N1" s="57"/>
      <c r="O1" s="106" t="s">
        <v>64</v>
      </c>
      <c r="P1" s="106"/>
      <c r="Q1" s="106"/>
      <c r="R1" s="106"/>
      <c r="S1" s="106"/>
      <c r="T1" s="57"/>
      <c r="U1" s="57"/>
      <c r="V1" s="106" t="s">
        <v>65</v>
      </c>
      <c r="W1" s="106"/>
      <c r="X1" s="106"/>
      <c r="Y1" s="106"/>
      <c r="Z1" s="106"/>
      <c r="AA1" s="57"/>
      <c r="AB1" s="57"/>
      <c r="AC1" s="106" t="s">
        <v>66</v>
      </c>
      <c r="AD1" s="106"/>
      <c r="AE1" s="106"/>
      <c r="AF1" s="106"/>
      <c r="AG1" s="106"/>
      <c r="AH1" s="57"/>
      <c r="AI1" s="57"/>
      <c r="AJ1" s="106" t="s">
        <v>67</v>
      </c>
      <c r="AK1" s="106"/>
      <c r="AL1" s="106"/>
      <c r="AM1" s="106"/>
      <c r="AN1" s="106"/>
      <c r="AO1" s="57"/>
      <c r="AP1" s="57"/>
      <c r="AQ1" s="106" t="s">
        <v>68</v>
      </c>
      <c r="AR1" s="106"/>
      <c r="AS1" s="106"/>
      <c r="AT1" s="106"/>
      <c r="AU1" s="106"/>
      <c r="AV1" s="57"/>
      <c r="AW1" s="57"/>
      <c r="AX1" s="106" t="s">
        <v>69</v>
      </c>
      <c r="AY1" s="106"/>
      <c r="AZ1" s="106"/>
      <c r="BA1" s="106"/>
      <c r="BB1" s="106"/>
      <c r="BC1" s="57"/>
      <c r="BD1" s="57"/>
      <c r="BE1" s="106" t="s">
        <v>70</v>
      </c>
      <c r="BF1" s="106"/>
      <c r="BG1" s="106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125"/>
      <c r="B2" s="126"/>
      <c r="C2" s="127"/>
      <c r="D2" s="127"/>
      <c r="E2" s="128"/>
      <c r="F2" s="127"/>
      <c r="G2" s="127"/>
      <c r="H2" s="107">
        <v>42005</v>
      </c>
      <c r="I2" s="107"/>
      <c r="J2" s="107"/>
      <c r="K2" s="107"/>
      <c r="L2" s="107"/>
      <c r="M2" s="107"/>
      <c r="N2" s="107"/>
      <c r="O2" s="107">
        <v>42036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>
        <v>42064</v>
      </c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57" t="s">
        <v>45</v>
      </c>
    </row>
    <row r="3" spans="1:70" ht="17.25" customHeight="1" x14ac:dyDescent="0.15">
      <c r="A3" s="125"/>
      <c r="B3" s="126"/>
      <c r="C3" s="127"/>
      <c r="D3" s="127"/>
      <c r="E3" s="127"/>
      <c r="F3" s="127"/>
      <c r="G3" s="127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125"/>
      <c r="B4" s="125" t="s">
        <v>113</v>
      </c>
      <c r="C4" s="127" t="s">
        <v>0</v>
      </c>
      <c r="D4" s="127" t="s">
        <v>71</v>
      </c>
      <c r="E4" s="127" t="s">
        <v>80</v>
      </c>
      <c r="F4" s="127" t="s">
        <v>5</v>
      </c>
      <c r="G4" s="127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100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98</v>
      </c>
      <c r="P6" s="66"/>
      <c r="Q6" s="66"/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99</v>
      </c>
      <c r="AR6" s="66" t="s">
        <v>100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106</v>
      </c>
      <c r="Y7" s="66"/>
      <c r="Z7" s="66"/>
      <c r="AA7" s="66"/>
      <c r="AB7" s="66"/>
      <c r="AC7" s="66"/>
      <c r="AD7" s="66"/>
      <c r="AE7" s="66"/>
      <c r="AF7" s="66" t="s">
        <v>105</v>
      </c>
      <c r="AG7" s="66"/>
      <c r="AH7" s="66"/>
      <c r="AI7" s="66"/>
      <c r="AJ7" s="66"/>
      <c r="AK7" s="66" t="s">
        <v>111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112</v>
      </c>
      <c r="AY7" s="66" t="s">
        <v>100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102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102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6"/>
      <c r="C9" s="87"/>
      <c r="D9" s="87"/>
      <c r="E9" s="87"/>
      <c r="F9" s="88"/>
      <c r="G9" s="88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9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68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5"/>
      <c r="BH10" s="64" t="s">
        <v>44</v>
      </c>
    </row>
    <row r="11" spans="1:70" ht="17.25" customHeight="1" outlineLevel="1" x14ac:dyDescent="0.15">
      <c r="A11" s="57"/>
      <c r="B11" s="67"/>
      <c r="C11" s="122" t="s">
        <v>50</v>
      </c>
      <c r="D11" s="123"/>
      <c r="E11" s="123"/>
      <c r="F11" s="123"/>
      <c r="G11" s="12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9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3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9"/>
      <c r="BH12" s="57" t="s">
        <v>44</v>
      </c>
    </row>
    <row r="13" spans="1:70" ht="17.25" hidden="1" customHeight="1" outlineLevel="2" x14ac:dyDescent="0.15">
      <c r="A13" s="57"/>
      <c r="B13" s="67"/>
      <c r="C13" s="70"/>
      <c r="D13" s="66"/>
      <c r="E13" s="66"/>
      <c r="F13" s="62"/>
      <c r="G13" s="73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9"/>
      <c r="BH13" s="57" t="s">
        <v>44</v>
      </c>
    </row>
    <row r="14" spans="1:70" ht="17.25" hidden="1" customHeight="1" outlineLevel="2" x14ac:dyDescent="0.15">
      <c r="A14" s="57"/>
      <c r="B14" s="67"/>
      <c r="C14" s="70"/>
      <c r="D14" s="66" t="s">
        <v>81</v>
      </c>
      <c r="E14" s="66" t="str">
        <f>IF(MAX($H14:$BF14)=0,"",MAX($H14:$BF14)&amp;" %")</f>
        <v/>
      </c>
      <c r="F14" s="62"/>
      <c r="G14" s="73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9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4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9"/>
      <c r="BH15" s="57" t="s">
        <v>44</v>
      </c>
    </row>
    <row r="16" spans="1:70" ht="17.25" hidden="1" customHeight="1" outlineLevel="2" x14ac:dyDescent="0.15">
      <c r="A16" s="57"/>
      <c r="B16" s="67"/>
      <c r="C16" s="70"/>
      <c r="D16" s="66"/>
      <c r="E16" s="66"/>
      <c r="F16" s="62"/>
      <c r="G16" s="74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9"/>
      <c r="BH16" s="57" t="s">
        <v>44</v>
      </c>
    </row>
    <row r="17" spans="1:60" ht="17.25" hidden="1" customHeight="1" outlineLevel="2" x14ac:dyDescent="0.15">
      <c r="A17" s="57"/>
      <c r="B17" s="67"/>
      <c r="C17" s="70"/>
      <c r="D17" s="66" t="s">
        <v>81</v>
      </c>
      <c r="E17" s="66" t="str">
        <f>IF(MAX($H17:$BF17)=0,"",MAX($H17:$BF17)&amp;" %")</f>
        <v/>
      </c>
      <c r="F17" s="62"/>
      <c r="G17" s="74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9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4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9"/>
      <c r="BH18" s="57" t="s">
        <v>44</v>
      </c>
    </row>
    <row r="19" spans="1:60" ht="17.25" hidden="1" customHeight="1" outlineLevel="2" x14ac:dyDescent="0.15">
      <c r="A19" s="57"/>
      <c r="B19" s="67"/>
      <c r="C19" s="70"/>
      <c r="D19" s="66"/>
      <c r="E19" s="66"/>
      <c r="F19" s="62"/>
      <c r="G19" s="74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9"/>
      <c r="BH19" s="57" t="s">
        <v>44</v>
      </c>
    </row>
    <row r="20" spans="1:60" ht="17.25" hidden="1" customHeight="1" outlineLevel="2" x14ac:dyDescent="0.15">
      <c r="A20" s="57"/>
      <c r="B20" s="67"/>
      <c r="C20" s="70"/>
      <c r="D20" s="66" t="s">
        <v>81</v>
      </c>
      <c r="E20" s="66" t="str">
        <f>IF(MAX($H20:$BF20)=0,"",MAX($H20:$BF20)&amp;" %")</f>
        <v/>
      </c>
      <c r="F20" s="62"/>
      <c r="G20" s="74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9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9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4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9"/>
      <c r="BH22" s="57" t="s">
        <v>44</v>
      </c>
    </row>
    <row r="23" spans="1:60" ht="17.25" hidden="1" customHeight="1" outlineLevel="2" x14ac:dyDescent="0.15">
      <c r="A23" s="57"/>
      <c r="B23" s="67"/>
      <c r="C23" s="70"/>
      <c r="D23" s="66"/>
      <c r="E23" s="66"/>
      <c r="F23" s="62"/>
      <c r="G23" s="74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9"/>
      <c r="BH23" s="57" t="s">
        <v>44</v>
      </c>
    </row>
    <row r="24" spans="1:60" ht="17.25" hidden="1" customHeight="1" outlineLevel="2" x14ac:dyDescent="0.15">
      <c r="A24" s="57"/>
      <c r="B24" s="67"/>
      <c r="C24" s="70"/>
      <c r="D24" s="66" t="s">
        <v>81</v>
      </c>
      <c r="E24" s="66" t="str">
        <f>IF(MAX($H24:$BF24)=0,"",MAX($H24:$BF24)&amp;" %")</f>
        <v/>
      </c>
      <c r="F24" s="62"/>
      <c r="G24" s="74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9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4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9"/>
      <c r="BH25" s="57" t="s">
        <v>44</v>
      </c>
    </row>
    <row r="26" spans="1:60" ht="17.25" hidden="1" customHeight="1" outlineLevel="2" x14ac:dyDescent="0.15">
      <c r="A26" s="57"/>
      <c r="B26" s="67"/>
      <c r="C26" s="70"/>
      <c r="D26" s="66"/>
      <c r="E26" s="66"/>
      <c r="F26" s="62"/>
      <c r="G26" s="74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9"/>
      <c r="BH26" s="57" t="s">
        <v>44</v>
      </c>
    </row>
    <row r="27" spans="1:60" ht="17.25" hidden="1" customHeight="1" outlineLevel="2" x14ac:dyDescent="0.15">
      <c r="A27" s="57"/>
      <c r="B27" s="67"/>
      <c r="C27" s="70"/>
      <c r="D27" s="66" t="s">
        <v>81</v>
      </c>
      <c r="E27" s="66" t="str">
        <f>IF(MAX($H27:$BF27)=0,"",MAX($H27:$BF27)&amp;" %")</f>
        <v/>
      </c>
      <c r="F27" s="62"/>
      <c r="G27" s="74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9"/>
      <c r="BH27" s="57" t="s">
        <v>44</v>
      </c>
    </row>
    <row r="28" spans="1:60" ht="17.25" customHeight="1" outlineLevel="1" collapsed="1" x14ac:dyDescent="0.15">
      <c r="A28" s="57"/>
      <c r="B28" s="67"/>
      <c r="C28" s="122" t="s">
        <v>11</v>
      </c>
      <c r="D28" s="123"/>
      <c r="E28" s="123"/>
      <c r="F28" s="123"/>
      <c r="G28" s="124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9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/>
      <c r="F29" s="62" t="s">
        <v>60</v>
      </c>
      <c r="G29" s="74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9"/>
      <c r="BH29" s="57" t="s">
        <v>44</v>
      </c>
    </row>
    <row r="30" spans="1:60" ht="17.25" customHeight="1" outlineLevel="2" x14ac:dyDescent="0.15">
      <c r="A30" s="57"/>
      <c r="B30" s="67"/>
      <c r="C30" s="70" t="s">
        <v>89</v>
      </c>
      <c r="D30" s="66"/>
      <c r="E30" s="66"/>
      <c r="F30" s="62" t="s">
        <v>60</v>
      </c>
      <c r="G30" s="74" t="s">
        <v>16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9"/>
      <c r="BH30" s="57" t="s">
        <v>44</v>
      </c>
    </row>
    <row r="31" spans="1:60" ht="17.25" customHeight="1" outlineLevel="2" x14ac:dyDescent="0.15">
      <c r="A31" s="57"/>
      <c r="B31" s="67"/>
      <c r="C31" s="70"/>
      <c r="D31" s="66" t="s">
        <v>81</v>
      </c>
      <c r="E31" s="66" t="str">
        <f>IF(MAX($H31:$BF31)=0,"",MAX($H31:$BF31)&amp;" %")</f>
        <v/>
      </c>
      <c r="F31" s="62"/>
      <c r="G31" s="74" t="s">
        <v>17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9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/>
      <c r="F32" s="62" t="s">
        <v>59</v>
      </c>
      <c r="G32" s="74" t="s">
        <v>62</v>
      </c>
      <c r="H32" s="66"/>
      <c r="I32" s="66"/>
      <c r="J32" s="66"/>
      <c r="K32" s="66">
        <v>4</v>
      </c>
      <c r="L32" s="66">
        <v>2</v>
      </c>
      <c r="M32" s="66"/>
      <c r="N32" s="66"/>
      <c r="O32" s="66">
        <v>5</v>
      </c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9"/>
      <c r="BH32" s="57" t="s">
        <v>44</v>
      </c>
    </row>
    <row r="33" spans="1:60" ht="17.25" customHeight="1" outlineLevel="2" x14ac:dyDescent="0.15">
      <c r="A33" s="57"/>
      <c r="B33" s="67"/>
      <c r="C33" s="70"/>
      <c r="D33" s="66"/>
      <c r="E33" s="66"/>
      <c r="F33" s="62" t="s">
        <v>59</v>
      </c>
      <c r="G33" s="74" t="s">
        <v>16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9"/>
      <c r="BH33" s="57" t="s">
        <v>44</v>
      </c>
    </row>
    <row r="34" spans="1:60" ht="17.25" customHeight="1" outlineLevel="2" x14ac:dyDescent="0.15">
      <c r="A34" s="57"/>
      <c r="B34" s="67"/>
      <c r="C34" s="70"/>
      <c r="D34" s="66" t="s">
        <v>81</v>
      </c>
      <c r="E34" s="66" t="str">
        <f>IF(MAX($H34:$BF34)=0,"",MAX($H34:$BF34)&amp;" %")</f>
        <v/>
      </c>
      <c r="F34" s="62"/>
      <c r="G34" s="74" t="s">
        <v>17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9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/>
      <c r="F35" s="62" t="s">
        <v>57</v>
      </c>
      <c r="G35" s="74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9"/>
      <c r="BH35" s="57" t="s">
        <v>44</v>
      </c>
    </row>
    <row r="36" spans="1:60" ht="17.25" customHeight="1" outlineLevel="2" x14ac:dyDescent="0.15">
      <c r="A36" s="57"/>
      <c r="B36" s="67"/>
      <c r="C36" s="70"/>
      <c r="D36" s="66"/>
      <c r="E36" s="66"/>
      <c r="F36" s="62" t="s">
        <v>57</v>
      </c>
      <c r="G36" s="74" t="s">
        <v>16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9"/>
      <c r="BH36" s="57" t="s">
        <v>44</v>
      </c>
    </row>
    <row r="37" spans="1:60" ht="17.25" customHeight="1" outlineLevel="2" x14ac:dyDescent="0.15">
      <c r="A37" s="57"/>
      <c r="B37" s="67"/>
      <c r="C37" s="70"/>
      <c r="D37" s="66" t="s">
        <v>81</v>
      </c>
      <c r="E37" s="66" t="str">
        <f>IF(MAX($H37:$BF37)=0,"",MAX($H37:$BF37)&amp;" %")</f>
        <v/>
      </c>
      <c r="F37" s="62"/>
      <c r="G37" s="74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9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/>
      <c r="F38" s="62" t="s">
        <v>58</v>
      </c>
      <c r="G38" s="74" t="s">
        <v>62</v>
      </c>
      <c r="H38" s="66"/>
      <c r="I38" s="66"/>
      <c r="J38" s="66"/>
      <c r="K38" s="66">
        <v>4</v>
      </c>
      <c r="L38" s="66">
        <v>4</v>
      </c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9"/>
      <c r="BH38" s="57" t="s">
        <v>44</v>
      </c>
    </row>
    <row r="39" spans="1:60" ht="17.25" customHeight="1" outlineLevel="2" x14ac:dyDescent="0.15">
      <c r="A39" s="57"/>
      <c r="B39" s="67"/>
      <c r="C39" s="70"/>
      <c r="D39" s="66"/>
      <c r="E39" s="66"/>
      <c r="F39" s="62" t="s">
        <v>58</v>
      </c>
      <c r="G39" s="74" t="s">
        <v>16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9"/>
      <c r="BH39" s="57" t="s">
        <v>44</v>
      </c>
    </row>
    <row r="40" spans="1:60" ht="17.25" customHeight="1" outlineLevel="2" x14ac:dyDescent="0.15">
      <c r="A40" s="57"/>
      <c r="B40" s="67"/>
      <c r="C40" s="70"/>
      <c r="D40" s="66" t="s">
        <v>81</v>
      </c>
      <c r="E40" s="66" t="str">
        <f>IF(MAX($H40:$BF40)=0,"",MAX($H40:$BF40)&amp;" %")</f>
        <v/>
      </c>
      <c r="F40" s="62"/>
      <c r="G40" s="74" t="s">
        <v>17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9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/>
      <c r="F41" s="62" t="s">
        <v>56</v>
      </c>
      <c r="G41" s="74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9"/>
      <c r="BH41" s="57" t="s">
        <v>44</v>
      </c>
    </row>
    <row r="42" spans="1:60" ht="17.25" customHeight="1" outlineLevel="2" x14ac:dyDescent="0.15">
      <c r="A42" s="57"/>
      <c r="B42" s="67"/>
      <c r="C42" s="70"/>
      <c r="D42" s="66"/>
      <c r="E42" s="66"/>
      <c r="F42" s="62" t="s">
        <v>56</v>
      </c>
      <c r="G42" s="74" t="s">
        <v>16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9"/>
      <c r="BH42" s="57" t="s">
        <v>44</v>
      </c>
    </row>
    <row r="43" spans="1:60" ht="17.25" customHeight="1" outlineLevel="2" x14ac:dyDescent="0.15">
      <c r="A43" s="57"/>
      <c r="B43" s="67"/>
      <c r="C43" s="70"/>
      <c r="D43" s="66" t="s">
        <v>81</v>
      </c>
      <c r="E43" s="66" t="str">
        <f>IF(MAX($H43:$BF43)=0,"",MAX($H43:$BF43)&amp;" %")</f>
        <v/>
      </c>
      <c r="F43" s="62"/>
      <c r="G43" s="74" t="s">
        <v>17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9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107</v>
      </c>
      <c r="D44" s="66"/>
      <c r="E44" s="66"/>
      <c r="F44" s="62" t="s">
        <v>60</v>
      </c>
      <c r="G44" s="74" t="s">
        <v>62</v>
      </c>
      <c r="H44" s="66"/>
      <c r="I44" s="66"/>
      <c r="J44" s="66"/>
      <c r="K44" s="66">
        <v>3</v>
      </c>
      <c r="L44" s="66">
        <v>3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9"/>
      <c r="BH44" s="57" t="s">
        <v>44</v>
      </c>
    </row>
    <row r="45" spans="1:60" ht="17.25" customHeight="1" outlineLevel="2" x14ac:dyDescent="0.15">
      <c r="A45" s="57"/>
      <c r="B45" s="67"/>
      <c r="C45" s="70"/>
      <c r="D45" s="66"/>
      <c r="E45" s="66"/>
      <c r="F45" s="62" t="s">
        <v>60</v>
      </c>
      <c r="G45" s="74" t="s">
        <v>16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9"/>
      <c r="BH45" s="57" t="s">
        <v>44</v>
      </c>
    </row>
    <row r="46" spans="1:60" ht="17.25" customHeight="1" outlineLevel="2" x14ac:dyDescent="0.15">
      <c r="A46" s="57"/>
      <c r="B46" s="67"/>
      <c r="C46" s="70"/>
      <c r="D46" s="66" t="s">
        <v>81</v>
      </c>
      <c r="E46" s="66" t="str">
        <f>IF(MAX($H46:$BF46)=0,"",MAX($H46:$BF46)&amp;" %")</f>
        <v/>
      </c>
      <c r="F46" s="62"/>
      <c r="G46" s="74" t="s">
        <v>17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9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108</v>
      </c>
      <c r="D47" s="66"/>
      <c r="E47" s="66"/>
      <c r="F47" s="62" t="s">
        <v>59</v>
      </c>
      <c r="G47" s="74" t="s">
        <v>62</v>
      </c>
      <c r="H47" s="66"/>
      <c r="I47" s="66"/>
      <c r="J47" s="66"/>
      <c r="K47" s="66"/>
      <c r="L47" s="66">
        <v>2</v>
      </c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9"/>
      <c r="BH47" s="57" t="s">
        <v>44</v>
      </c>
    </row>
    <row r="48" spans="1:60" ht="17.25" customHeight="1" outlineLevel="2" x14ac:dyDescent="0.15">
      <c r="A48" s="57"/>
      <c r="B48" s="67"/>
      <c r="C48" s="70"/>
      <c r="D48" s="66"/>
      <c r="E48" s="66"/>
      <c r="F48" s="62" t="s">
        <v>59</v>
      </c>
      <c r="G48" s="74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9"/>
      <c r="BH48" s="57" t="s">
        <v>44</v>
      </c>
    </row>
    <row r="49" spans="1:60" ht="17.25" customHeight="1" outlineLevel="2" x14ac:dyDescent="0.15">
      <c r="A49" s="57"/>
      <c r="B49" s="67"/>
      <c r="C49" s="70"/>
      <c r="D49" s="66" t="s">
        <v>81</v>
      </c>
      <c r="E49" s="66" t="str">
        <f>IF(MAX($H49:$BF49)=0,"",MAX($H49:$BF49)&amp;" %")</f>
        <v/>
      </c>
      <c r="F49" s="62"/>
      <c r="G49" s="74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9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109</v>
      </c>
      <c r="D50" s="66"/>
      <c r="E50" s="66"/>
      <c r="F50" s="62"/>
      <c r="G50" s="74" t="s">
        <v>62</v>
      </c>
      <c r="H50" s="66"/>
      <c r="I50" s="66"/>
      <c r="J50" s="66"/>
      <c r="K50" s="66"/>
      <c r="L50" s="66">
        <v>3</v>
      </c>
      <c r="M50" s="66"/>
      <c r="N50" s="66"/>
      <c r="O50" s="66">
        <v>3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9"/>
      <c r="BH50" s="57" t="s">
        <v>44</v>
      </c>
    </row>
    <row r="51" spans="1:60" ht="17.25" customHeight="1" outlineLevel="2" x14ac:dyDescent="0.15">
      <c r="A51" s="57"/>
      <c r="B51" s="67"/>
      <c r="C51" s="70"/>
      <c r="D51" s="66"/>
      <c r="E51" s="66"/>
      <c r="F51" s="62"/>
      <c r="G51" s="74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9"/>
      <c r="BH51" s="57" t="s">
        <v>44</v>
      </c>
    </row>
    <row r="52" spans="1:60" ht="17.25" customHeight="1" outlineLevel="2" x14ac:dyDescent="0.15">
      <c r="A52" s="57"/>
      <c r="B52" s="67"/>
      <c r="C52" s="70"/>
      <c r="D52" s="66" t="s">
        <v>81</v>
      </c>
      <c r="E52" s="66" t="str">
        <f>IF(MAX($H52:$BF52)=0,"",MAX($H52:$BF52)&amp;" %")</f>
        <v/>
      </c>
      <c r="F52" s="62"/>
      <c r="G52" s="74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9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110</v>
      </c>
      <c r="D53" s="66"/>
      <c r="E53" s="66"/>
      <c r="F53" s="62"/>
      <c r="G53" s="74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9"/>
      <c r="BH53" s="57" t="s">
        <v>44</v>
      </c>
    </row>
    <row r="54" spans="1:60" ht="17.25" customHeight="1" outlineLevel="2" x14ac:dyDescent="0.15">
      <c r="A54" s="57"/>
      <c r="B54" s="67"/>
      <c r="C54" s="70"/>
      <c r="D54" s="66"/>
      <c r="E54" s="66"/>
      <c r="F54" s="62"/>
      <c r="G54" s="74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9"/>
      <c r="BH54" s="57" t="s">
        <v>44</v>
      </c>
    </row>
    <row r="55" spans="1:60" ht="17.25" customHeight="1" outlineLevel="2" x14ac:dyDescent="0.15">
      <c r="A55" s="57"/>
      <c r="B55" s="67"/>
      <c r="C55" s="70"/>
      <c r="D55" s="66" t="s">
        <v>81</v>
      </c>
      <c r="E55" s="66" t="str">
        <f>IF(MAX($H55:$BF55)=0,"",MAX($H55:$BF55)&amp;" %")</f>
        <v/>
      </c>
      <c r="F55" s="62"/>
      <c r="G55" s="74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9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4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9"/>
      <c r="BH56" s="57" t="s">
        <v>44</v>
      </c>
    </row>
    <row r="57" spans="1:60" ht="17.25" customHeight="1" outlineLevel="2" x14ac:dyDescent="0.15">
      <c r="A57" s="57"/>
      <c r="B57" s="67"/>
      <c r="C57" s="70"/>
      <c r="D57" s="66"/>
      <c r="E57" s="66"/>
      <c r="F57" s="62"/>
      <c r="G57" s="74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9"/>
      <c r="BH57" s="57" t="s">
        <v>44</v>
      </c>
    </row>
    <row r="58" spans="1:60" ht="17.25" customHeight="1" outlineLevel="2" x14ac:dyDescent="0.15">
      <c r="A58" s="57"/>
      <c r="B58" s="67"/>
      <c r="C58" s="70"/>
      <c r="D58" s="66" t="s">
        <v>81</v>
      </c>
      <c r="E58" s="66" t="str">
        <f>IF(MAX($H58:$BF58)=0,"",MAX($H58:$BF58)&amp;" %")</f>
        <v/>
      </c>
      <c r="F58" s="62"/>
      <c r="G58" s="74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9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4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9"/>
      <c r="BH59" s="57" t="s">
        <v>44</v>
      </c>
    </row>
    <row r="60" spans="1:60" ht="17.25" customHeight="1" outlineLevel="2" x14ac:dyDescent="0.15">
      <c r="A60" s="57"/>
      <c r="B60" s="67"/>
      <c r="C60" s="70"/>
      <c r="D60" s="66"/>
      <c r="E60" s="66"/>
      <c r="F60" s="62"/>
      <c r="G60" s="74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9"/>
      <c r="BH60" s="57" t="s">
        <v>44</v>
      </c>
    </row>
    <row r="61" spans="1:60" ht="17.25" customHeight="1" outlineLevel="2" x14ac:dyDescent="0.15">
      <c r="A61" s="57"/>
      <c r="B61" s="67"/>
      <c r="C61" s="70"/>
      <c r="D61" s="66" t="s">
        <v>81</v>
      </c>
      <c r="E61" s="66" t="str">
        <f>IF(MAX($H61:$BF61)=0,"",MAX($H61:$BF61)&amp;" %")</f>
        <v/>
      </c>
      <c r="F61" s="62"/>
      <c r="G61" s="74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9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4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9"/>
      <c r="BH62" s="57" t="s">
        <v>44</v>
      </c>
    </row>
    <row r="63" spans="1:60" ht="17.25" customHeight="1" outlineLevel="2" x14ac:dyDescent="0.15">
      <c r="A63" s="57"/>
      <c r="B63" s="67"/>
      <c r="C63" s="70"/>
      <c r="D63" s="66"/>
      <c r="E63" s="66"/>
      <c r="F63" s="62"/>
      <c r="G63" s="74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9"/>
      <c r="BH63" s="57" t="s">
        <v>44</v>
      </c>
    </row>
    <row r="64" spans="1:60" ht="17.25" customHeight="1" outlineLevel="2" x14ac:dyDescent="0.15">
      <c r="A64" s="57"/>
      <c r="B64" s="67"/>
      <c r="C64" s="70"/>
      <c r="D64" s="66" t="s">
        <v>81</v>
      </c>
      <c r="E64" s="66" t="str">
        <f>IF(MAX($H64:$BF64)=0,"",MAX($H64:$BF64)&amp;" %")</f>
        <v/>
      </c>
      <c r="F64" s="62"/>
      <c r="G64" s="74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9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4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9"/>
      <c r="BH65" s="57" t="s">
        <v>44</v>
      </c>
    </row>
    <row r="66" spans="1:60" ht="17.25" customHeight="1" outlineLevel="2" x14ac:dyDescent="0.15">
      <c r="A66" s="57"/>
      <c r="B66" s="67"/>
      <c r="C66" s="70"/>
      <c r="D66" s="66"/>
      <c r="E66" s="66"/>
      <c r="F66" s="62"/>
      <c r="G66" s="74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9"/>
      <c r="BH66" s="57" t="s">
        <v>44</v>
      </c>
    </row>
    <row r="67" spans="1:60" ht="17.25" customHeight="1" outlineLevel="2" x14ac:dyDescent="0.15">
      <c r="A67" s="57"/>
      <c r="B67" s="67"/>
      <c r="C67" s="70"/>
      <c r="D67" s="66" t="s">
        <v>81</v>
      </c>
      <c r="E67" s="66" t="str">
        <f>IF(MAX($H67:$BF67)=0,"",MAX($H67:$BF67)&amp;" %")</f>
        <v/>
      </c>
      <c r="F67" s="62"/>
      <c r="G67" s="74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9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4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9"/>
      <c r="BH68" s="57" t="s">
        <v>44</v>
      </c>
    </row>
    <row r="69" spans="1:60" ht="17.25" customHeight="1" outlineLevel="2" x14ac:dyDescent="0.15">
      <c r="A69" s="57"/>
      <c r="B69" s="67"/>
      <c r="C69" s="70"/>
      <c r="D69" s="66"/>
      <c r="E69" s="66"/>
      <c r="F69" s="62"/>
      <c r="G69" s="74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9"/>
      <c r="BH69" s="57" t="s">
        <v>44</v>
      </c>
    </row>
    <row r="70" spans="1:60" ht="17.25" customHeight="1" outlineLevel="2" x14ac:dyDescent="0.15">
      <c r="A70" s="57"/>
      <c r="B70" s="67"/>
      <c r="C70" s="70"/>
      <c r="D70" s="66" t="s">
        <v>81</v>
      </c>
      <c r="E70" s="66" t="str">
        <f>IF(MAX($H70:$BF70)=0,"",MAX($H70:$BF70)&amp;" %")</f>
        <v/>
      </c>
      <c r="F70" s="62"/>
      <c r="G70" s="74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9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4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9"/>
      <c r="BH71" s="57" t="s">
        <v>44</v>
      </c>
    </row>
    <row r="72" spans="1:60" ht="17.25" customHeight="1" outlineLevel="2" x14ac:dyDescent="0.15">
      <c r="A72" s="57"/>
      <c r="B72" s="67"/>
      <c r="C72" s="70"/>
      <c r="D72" s="66"/>
      <c r="E72" s="66"/>
      <c r="F72" s="62"/>
      <c r="G72" s="74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9"/>
      <c r="BH72" s="57" t="s">
        <v>44</v>
      </c>
    </row>
    <row r="73" spans="1:60" ht="17.25" customHeight="1" outlineLevel="2" x14ac:dyDescent="0.15">
      <c r="A73" s="57"/>
      <c r="B73" s="67"/>
      <c r="C73" s="70"/>
      <c r="D73" s="66" t="s">
        <v>81</v>
      </c>
      <c r="E73" s="66" t="str">
        <f>IF(MAX($H73:$BF73)=0,"",MAX($H73:$BF73)&amp;" %")</f>
        <v/>
      </c>
      <c r="F73" s="62"/>
      <c r="G73" s="74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9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4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9"/>
      <c r="BH74" s="57" t="s">
        <v>44</v>
      </c>
    </row>
    <row r="75" spans="1:60" ht="17.25" customHeight="1" outlineLevel="2" x14ac:dyDescent="0.15">
      <c r="A75" s="57"/>
      <c r="B75" s="67"/>
      <c r="C75" s="70"/>
      <c r="D75" s="66"/>
      <c r="E75" s="66"/>
      <c r="F75" s="62"/>
      <c r="G75" s="74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9"/>
      <c r="BH75" s="57" t="s">
        <v>44</v>
      </c>
    </row>
    <row r="76" spans="1:60" ht="17.25" customHeight="1" outlineLevel="2" x14ac:dyDescent="0.15">
      <c r="A76" s="57"/>
      <c r="B76" s="67"/>
      <c r="C76" s="70"/>
      <c r="D76" s="66" t="s">
        <v>81</v>
      </c>
      <c r="E76" s="66" t="str">
        <f>IF(MAX($H76:$BF76)=0,"",MAX($H76:$BF76)&amp;" %")</f>
        <v/>
      </c>
      <c r="F76" s="62"/>
      <c r="G76" s="74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9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4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9"/>
      <c r="BH77" s="57" t="s">
        <v>44</v>
      </c>
    </row>
    <row r="78" spans="1:60" ht="17.25" customHeight="1" outlineLevel="2" x14ac:dyDescent="0.15">
      <c r="A78" s="57"/>
      <c r="B78" s="67"/>
      <c r="C78" s="70"/>
      <c r="D78" s="66"/>
      <c r="E78" s="66"/>
      <c r="F78" s="62"/>
      <c r="G78" s="74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9"/>
      <c r="BH78" s="57" t="s">
        <v>44</v>
      </c>
    </row>
    <row r="79" spans="1:60" ht="17.25" customHeight="1" outlineLevel="2" x14ac:dyDescent="0.15">
      <c r="A79" s="57"/>
      <c r="B79" s="67"/>
      <c r="C79" s="70"/>
      <c r="D79" s="66" t="s">
        <v>81</v>
      </c>
      <c r="E79" s="66" t="str">
        <f>IF(MAX($H79:$BF79)=0,"",MAX($H79:$BF79)&amp;" %")</f>
        <v/>
      </c>
      <c r="F79" s="62"/>
      <c r="G79" s="74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9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4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9"/>
      <c r="BH80" s="57" t="s">
        <v>44</v>
      </c>
    </row>
    <row r="81" spans="1:60" ht="17.25" customHeight="1" outlineLevel="2" x14ac:dyDescent="0.15">
      <c r="A81" s="57"/>
      <c r="B81" s="67"/>
      <c r="C81" s="70"/>
      <c r="D81" s="66"/>
      <c r="E81" s="66"/>
      <c r="F81" s="62"/>
      <c r="G81" s="74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9"/>
      <c r="BH81" s="57" t="s">
        <v>44</v>
      </c>
    </row>
    <row r="82" spans="1:60" ht="17.25" customHeight="1" outlineLevel="2" x14ac:dyDescent="0.15">
      <c r="A82" s="57"/>
      <c r="B82" s="67"/>
      <c r="C82" s="70"/>
      <c r="D82" s="66" t="s">
        <v>81</v>
      </c>
      <c r="E82" s="66" t="str">
        <f>IF(MAX($H82:$BF82)=0,"",MAX($H82:$BF82)&amp;" %")</f>
        <v/>
      </c>
      <c r="F82" s="62"/>
      <c r="G82" s="74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9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4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9"/>
      <c r="BH83" s="57" t="s">
        <v>44</v>
      </c>
    </row>
    <row r="84" spans="1:60" ht="17.25" customHeight="1" outlineLevel="2" x14ac:dyDescent="0.15">
      <c r="A84" s="57"/>
      <c r="B84" s="67"/>
      <c r="C84" s="70"/>
      <c r="D84" s="66"/>
      <c r="E84" s="66"/>
      <c r="F84" s="62"/>
      <c r="G84" s="74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9"/>
      <c r="BH84" s="57" t="s">
        <v>44</v>
      </c>
    </row>
    <row r="85" spans="1:60" ht="17.25" customHeight="1" outlineLevel="2" x14ac:dyDescent="0.15">
      <c r="A85" s="57"/>
      <c r="B85" s="67"/>
      <c r="C85" s="70"/>
      <c r="D85" s="66" t="s">
        <v>81</v>
      </c>
      <c r="E85" s="66" t="str">
        <f>IF(MAX($H85:$BF85)=0,"",MAX($H85:$BF85)&amp;" %")</f>
        <v/>
      </c>
      <c r="F85" s="62"/>
      <c r="G85" s="74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9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4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9"/>
      <c r="BH86" s="57" t="s">
        <v>44</v>
      </c>
    </row>
    <row r="87" spans="1:60" ht="17.25" customHeight="1" outlineLevel="2" x14ac:dyDescent="0.15">
      <c r="A87" s="57"/>
      <c r="B87" s="67"/>
      <c r="C87" s="70"/>
      <c r="D87" s="66"/>
      <c r="E87" s="66"/>
      <c r="F87" s="62"/>
      <c r="G87" s="74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9"/>
      <c r="BH87" s="57" t="s">
        <v>44</v>
      </c>
    </row>
    <row r="88" spans="1:60" ht="17.25" customHeight="1" outlineLevel="2" x14ac:dyDescent="0.15">
      <c r="A88" s="57"/>
      <c r="B88" s="67"/>
      <c r="C88" s="70"/>
      <c r="D88" s="66" t="s">
        <v>81</v>
      </c>
      <c r="E88" s="66" t="str">
        <f>IF(MAX($H88:$BF88)=0,"",MAX($H88:$BF88)&amp;" %")</f>
        <v/>
      </c>
      <c r="F88" s="62"/>
      <c r="G88" s="74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9"/>
      <c r="BH88" s="57" t="s">
        <v>44</v>
      </c>
    </row>
    <row r="89" spans="1:60" ht="17.25" customHeight="1" outlineLevel="1" x14ac:dyDescent="0.15">
      <c r="A89" s="57"/>
      <c r="B89" s="67"/>
      <c r="C89" s="122" t="s">
        <v>34</v>
      </c>
      <c r="D89" s="123"/>
      <c r="E89" s="123"/>
      <c r="F89" s="123"/>
      <c r="G89" s="124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9"/>
      <c r="BH89" s="57" t="s">
        <v>44</v>
      </c>
    </row>
    <row r="90" spans="1:60" ht="17.25" customHeight="1" outlineLevel="2" x14ac:dyDescent="0.15">
      <c r="A90" s="57"/>
      <c r="B90" s="67">
        <v>1</v>
      </c>
      <c r="C90" s="71" t="s">
        <v>35</v>
      </c>
      <c r="D90" s="66"/>
      <c r="E90" s="66"/>
      <c r="F90" s="62"/>
      <c r="G90" s="74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9"/>
      <c r="BH90" s="57" t="s">
        <v>44</v>
      </c>
    </row>
    <row r="91" spans="1:60" ht="17.25" customHeight="1" outlineLevel="2" x14ac:dyDescent="0.15">
      <c r="A91" s="57"/>
      <c r="B91" s="67"/>
      <c r="C91" s="70"/>
      <c r="D91" s="66"/>
      <c r="E91" s="66"/>
      <c r="F91" s="62"/>
      <c r="G91" s="74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9"/>
      <c r="BH91" s="57" t="s">
        <v>44</v>
      </c>
    </row>
    <row r="92" spans="1:60" ht="17.25" customHeight="1" outlineLevel="2" x14ac:dyDescent="0.15">
      <c r="A92" s="57"/>
      <c r="B92" s="67"/>
      <c r="C92" s="70"/>
      <c r="D92" s="66" t="s">
        <v>81</v>
      </c>
      <c r="E92" s="66" t="str">
        <f>IF(MAX($H92:$BF92)=0,"",MAX($H92:$BF92)&amp;" %")</f>
        <v/>
      </c>
      <c r="F92" s="62"/>
      <c r="G92" s="74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9"/>
      <c r="BH92" s="57" t="s">
        <v>44</v>
      </c>
    </row>
    <row r="93" spans="1:60" ht="17.25" customHeight="1" outlineLevel="2" x14ac:dyDescent="0.15">
      <c r="A93" s="57"/>
      <c r="B93" s="67">
        <v>2</v>
      </c>
      <c r="C93" s="71" t="s">
        <v>35</v>
      </c>
      <c r="D93" s="66"/>
      <c r="E93" s="66"/>
      <c r="F93" s="62"/>
      <c r="G93" s="74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9"/>
      <c r="BH93" s="57" t="s">
        <v>44</v>
      </c>
    </row>
    <row r="94" spans="1:60" ht="17.25" customHeight="1" outlineLevel="2" x14ac:dyDescent="0.15">
      <c r="A94" s="57"/>
      <c r="B94" s="67"/>
      <c r="C94" s="70"/>
      <c r="D94" s="66"/>
      <c r="E94" s="66"/>
      <c r="F94" s="62"/>
      <c r="G94" s="74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9"/>
      <c r="BH94" s="57" t="s">
        <v>44</v>
      </c>
    </row>
    <row r="95" spans="1:60" ht="17.25" customHeight="1" outlineLevel="2" x14ac:dyDescent="0.15">
      <c r="A95" s="57"/>
      <c r="B95" s="67"/>
      <c r="C95" s="70"/>
      <c r="D95" s="66" t="s">
        <v>81</v>
      </c>
      <c r="E95" s="66" t="str">
        <f>IF(MAX($H95:$BF95)=0,"",MAX($H95:$BF95)&amp;" %")</f>
        <v/>
      </c>
      <c r="F95" s="62"/>
      <c r="G95" s="74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9"/>
      <c r="BH95" s="57" t="s">
        <v>44</v>
      </c>
    </row>
    <row r="96" spans="1:60" ht="17.25" customHeight="1" outlineLevel="2" x14ac:dyDescent="0.15">
      <c r="A96" s="57"/>
      <c r="B96" s="67">
        <v>3</v>
      </c>
      <c r="C96" s="71" t="s">
        <v>35</v>
      </c>
      <c r="D96" s="66"/>
      <c r="E96" s="66"/>
      <c r="F96" s="62"/>
      <c r="G96" s="74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9"/>
      <c r="BH96" s="57" t="s">
        <v>44</v>
      </c>
    </row>
    <row r="97" spans="1:60" ht="17.25" customHeight="1" outlineLevel="2" x14ac:dyDescent="0.15">
      <c r="A97" s="57"/>
      <c r="B97" s="67"/>
      <c r="C97" s="70"/>
      <c r="D97" s="66"/>
      <c r="E97" s="66"/>
      <c r="F97" s="62"/>
      <c r="G97" s="74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9"/>
      <c r="BH97" s="57" t="s">
        <v>44</v>
      </c>
    </row>
    <row r="98" spans="1:60" ht="17.25" customHeight="1" outlineLevel="2" x14ac:dyDescent="0.15">
      <c r="A98" s="57"/>
      <c r="B98" s="67"/>
      <c r="C98" s="70"/>
      <c r="D98" s="66" t="s">
        <v>81</v>
      </c>
      <c r="E98" s="66" t="str">
        <f>IF(MAX($H98:$BF98)=0,"",MAX($H98:$BF98)&amp;" %")</f>
        <v/>
      </c>
      <c r="F98" s="62"/>
      <c r="G98" s="74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9"/>
      <c r="BH98" s="57" t="s">
        <v>44</v>
      </c>
    </row>
    <row r="99" spans="1:60" ht="17.25" customHeight="1" x14ac:dyDescent="0.15">
      <c r="A99" s="118" t="s">
        <v>82</v>
      </c>
      <c r="B99" s="118"/>
      <c r="C99" s="118"/>
      <c r="D99" s="118"/>
      <c r="E99" s="118"/>
      <c r="F99" s="119"/>
      <c r="G99" s="81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hidden="1" customHeight="1" outlineLevel="1" x14ac:dyDescent="0.15">
      <c r="A100" s="57"/>
      <c r="B100" s="67"/>
      <c r="C100" s="99" t="s">
        <v>50</v>
      </c>
      <c r="D100" s="100"/>
      <c r="E100" s="100"/>
      <c r="F100" s="100"/>
      <c r="G100" s="101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9"/>
      <c r="BH100" s="57" t="s">
        <v>44</v>
      </c>
    </row>
    <row r="101" spans="1:60" ht="17.25" hidden="1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3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9"/>
      <c r="BH101" s="57" t="s">
        <v>44</v>
      </c>
    </row>
    <row r="102" spans="1:60" ht="17.25" hidden="1" customHeight="1" outlineLevel="2" x14ac:dyDescent="0.15">
      <c r="A102" s="57"/>
      <c r="B102" s="67"/>
      <c r="C102" s="70"/>
      <c r="D102" s="66"/>
      <c r="E102" s="66"/>
      <c r="F102" s="62" t="s">
        <v>56</v>
      </c>
      <c r="G102" s="73" t="s">
        <v>16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9"/>
      <c r="BH102" s="57" t="s">
        <v>44</v>
      </c>
    </row>
    <row r="103" spans="1:60" ht="17.25" hidden="1" customHeight="1" outlineLevel="2" x14ac:dyDescent="0.15">
      <c r="A103" s="57"/>
      <c r="B103" s="67"/>
      <c r="C103" s="70"/>
      <c r="D103" s="66" t="s">
        <v>81</v>
      </c>
      <c r="E103" s="66" t="str">
        <f>IF(MAX($H103:$BF103)=0,"",MAX($H103:$BF103)&amp;" %")</f>
        <v/>
      </c>
      <c r="F103" s="62"/>
      <c r="G103" s="73" t="s">
        <v>17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9"/>
      <c r="BH103" s="57" t="s">
        <v>44</v>
      </c>
    </row>
    <row r="104" spans="1:60" ht="17.25" hidden="1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4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9"/>
      <c r="BH104" s="57" t="s">
        <v>44</v>
      </c>
    </row>
    <row r="105" spans="1:60" ht="17.25" hidden="1" customHeight="1" outlineLevel="2" x14ac:dyDescent="0.15">
      <c r="A105" s="57"/>
      <c r="B105" s="67"/>
      <c r="C105" s="70"/>
      <c r="D105" s="66"/>
      <c r="E105" s="66"/>
      <c r="F105" s="62"/>
      <c r="G105" s="74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9"/>
      <c r="BH105" s="57" t="s">
        <v>44</v>
      </c>
    </row>
    <row r="106" spans="1:60" ht="17.25" hidden="1" customHeight="1" outlineLevel="2" x14ac:dyDescent="0.15">
      <c r="A106" s="57"/>
      <c r="B106" s="67"/>
      <c r="C106" s="70"/>
      <c r="D106" s="66" t="s">
        <v>81</v>
      </c>
      <c r="E106" s="66" t="str">
        <f>IF(MAX($H106:$BF106)=0,"",MAX($H106:$BF106)&amp;" %")</f>
        <v/>
      </c>
      <c r="F106" s="62"/>
      <c r="G106" s="74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9"/>
      <c r="BH106" s="57" t="s">
        <v>44</v>
      </c>
    </row>
    <row r="107" spans="1:60" ht="17.25" hidden="1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4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9"/>
      <c r="BH107" s="57" t="s">
        <v>44</v>
      </c>
    </row>
    <row r="108" spans="1:60" ht="17.25" hidden="1" customHeight="1" outlineLevel="2" x14ac:dyDescent="0.15">
      <c r="A108" s="57"/>
      <c r="B108" s="67"/>
      <c r="C108" s="70"/>
      <c r="D108" s="66"/>
      <c r="E108" s="66"/>
      <c r="F108" s="62"/>
      <c r="G108" s="74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9"/>
      <c r="BH108" s="57" t="s">
        <v>44</v>
      </c>
    </row>
    <row r="109" spans="1:60" ht="17.25" hidden="1" customHeight="1" outlineLevel="2" x14ac:dyDescent="0.15">
      <c r="A109" s="57"/>
      <c r="B109" s="67"/>
      <c r="C109" s="70"/>
      <c r="D109" s="66" t="s">
        <v>81</v>
      </c>
      <c r="E109" s="66" t="str">
        <f>IF(MAX($H109:$BF109)=0,"",MAX($H109:$BF109)&amp;" %")</f>
        <v/>
      </c>
      <c r="F109" s="62"/>
      <c r="G109" s="74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9"/>
      <c r="BH109" s="57" t="s">
        <v>44</v>
      </c>
    </row>
    <row r="110" spans="1:60" ht="17.25" hidden="1" customHeight="1" outlineLevel="2" x14ac:dyDescent="0.15">
      <c r="A110" s="57"/>
      <c r="B110" s="67"/>
      <c r="C110" s="66" t="s">
        <v>54</v>
      </c>
      <c r="D110" s="66"/>
      <c r="E110" s="66"/>
      <c r="F110" s="62"/>
      <c r="G110" s="74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9"/>
      <c r="BH110" s="57" t="s">
        <v>44</v>
      </c>
    </row>
    <row r="111" spans="1:60" ht="17.25" hidden="1" customHeight="1" outlineLevel="2" x14ac:dyDescent="0.15">
      <c r="A111" s="57"/>
      <c r="B111" s="67">
        <v>1</v>
      </c>
      <c r="C111" s="66" t="s">
        <v>18</v>
      </c>
      <c r="D111" s="66"/>
      <c r="E111" s="66"/>
      <c r="F111" s="62"/>
      <c r="G111" s="74" t="s">
        <v>62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9"/>
      <c r="BH111" s="57" t="s">
        <v>44</v>
      </c>
    </row>
    <row r="112" spans="1:60" ht="17.25" hidden="1" customHeight="1" outlineLevel="2" x14ac:dyDescent="0.15">
      <c r="A112" s="57"/>
      <c r="B112" s="67"/>
      <c r="C112" s="70"/>
      <c r="D112" s="66"/>
      <c r="E112" s="66"/>
      <c r="F112" s="62"/>
      <c r="G112" s="74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9"/>
      <c r="BH112" s="57" t="s">
        <v>44</v>
      </c>
    </row>
    <row r="113" spans="1:60" ht="17.25" hidden="1" customHeight="1" outlineLevel="2" x14ac:dyDescent="0.15">
      <c r="A113" s="57"/>
      <c r="B113" s="67"/>
      <c r="C113" s="70"/>
      <c r="D113" s="66" t="s">
        <v>81</v>
      </c>
      <c r="E113" s="66" t="str">
        <f>IF(MAX($H113:$BF113)=0,"",MAX($H113:$BF113)&amp;" %")</f>
        <v/>
      </c>
      <c r="F113" s="62"/>
      <c r="G113" s="74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9"/>
      <c r="BH113" s="57" t="s">
        <v>44</v>
      </c>
    </row>
    <row r="114" spans="1:60" ht="17.25" hidden="1" customHeight="1" outlineLevel="1" x14ac:dyDescent="0.15">
      <c r="A114" s="57"/>
      <c r="B114" s="67"/>
      <c r="C114" s="99" t="s">
        <v>11</v>
      </c>
      <c r="D114" s="100"/>
      <c r="E114" s="100"/>
      <c r="F114" s="100"/>
      <c r="G114" s="101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9"/>
      <c r="BH114" s="57" t="s">
        <v>44</v>
      </c>
    </row>
    <row r="115" spans="1:60" ht="17.25" hidden="1" customHeight="1" outlineLevel="2" x14ac:dyDescent="0.15">
      <c r="A115" s="57"/>
      <c r="B115" s="67">
        <v>1</v>
      </c>
      <c r="C115" s="66" t="s">
        <v>38</v>
      </c>
      <c r="D115" s="66"/>
      <c r="E115" s="66"/>
      <c r="F115" s="62"/>
      <c r="G115" s="74" t="s">
        <v>62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9"/>
      <c r="BH115" s="57" t="s">
        <v>44</v>
      </c>
    </row>
    <row r="116" spans="1:60" ht="17.25" hidden="1" customHeight="1" outlineLevel="2" x14ac:dyDescent="0.15">
      <c r="A116" s="57"/>
      <c r="B116" s="67"/>
      <c r="C116" s="70"/>
      <c r="D116" s="66"/>
      <c r="E116" s="66"/>
      <c r="F116" s="62"/>
      <c r="G116" s="74" t="s">
        <v>16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9"/>
      <c r="BH116" s="57" t="s">
        <v>44</v>
      </c>
    </row>
    <row r="117" spans="1:60" ht="17.25" hidden="1" customHeight="1" outlineLevel="2" x14ac:dyDescent="0.15">
      <c r="A117" s="57"/>
      <c r="B117" s="67"/>
      <c r="C117" s="70"/>
      <c r="D117" s="66" t="s">
        <v>81</v>
      </c>
      <c r="E117" s="66" t="str">
        <f>IF(MAX($H117:$BF117)=0,"",MAX($H117:$BF117)&amp;" %")</f>
        <v/>
      </c>
      <c r="F117" s="62"/>
      <c r="G117" s="74" t="s">
        <v>17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9"/>
      <c r="BH117" s="57" t="s">
        <v>44</v>
      </c>
    </row>
    <row r="118" spans="1:60" ht="17.25" hidden="1" customHeight="1" outlineLevel="2" x14ac:dyDescent="0.15">
      <c r="A118" s="57"/>
      <c r="B118" s="67">
        <v>2</v>
      </c>
      <c r="C118" s="66" t="s">
        <v>39</v>
      </c>
      <c r="D118" s="66"/>
      <c r="E118" s="66"/>
      <c r="F118" s="62"/>
      <c r="G118" s="74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9"/>
      <c r="BH118" s="57" t="s">
        <v>44</v>
      </c>
    </row>
    <row r="119" spans="1:60" ht="17.25" hidden="1" customHeight="1" outlineLevel="2" x14ac:dyDescent="0.15">
      <c r="A119" s="57"/>
      <c r="B119" s="67"/>
      <c r="C119" s="70"/>
      <c r="D119" s="66"/>
      <c r="E119" s="66"/>
      <c r="F119" s="62"/>
      <c r="G119" s="74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9"/>
      <c r="BH119" s="57" t="s">
        <v>44</v>
      </c>
    </row>
    <row r="120" spans="1:60" ht="17.25" hidden="1" customHeight="1" outlineLevel="2" x14ac:dyDescent="0.15">
      <c r="A120" s="57"/>
      <c r="B120" s="67"/>
      <c r="C120" s="70"/>
      <c r="D120" s="66" t="s">
        <v>81</v>
      </c>
      <c r="E120" s="66" t="str">
        <f>IF(MAX($H120:$BF120)=0,"",MAX($H120:$BF120)&amp;" %")</f>
        <v/>
      </c>
      <c r="F120" s="62"/>
      <c r="G120" s="74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9"/>
      <c r="BH120" s="57" t="s">
        <v>44</v>
      </c>
    </row>
    <row r="121" spans="1:60" ht="17.25" hidden="1" customHeight="1" outlineLevel="2" x14ac:dyDescent="0.15">
      <c r="A121" s="57"/>
      <c r="B121" s="67">
        <v>3</v>
      </c>
      <c r="C121" s="66" t="s">
        <v>14</v>
      </c>
      <c r="D121" s="66"/>
      <c r="E121" s="66"/>
      <c r="F121" s="62"/>
      <c r="G121" s="74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9"/>
      <c r="BH121" s="57" t="s">
        <v>44</v>
      </c>
    </row>
    <row r="122" spans="1:60" ht="17.25" hidden="1" customHeight="1" outlineLevel="2" x14ac:dyDescent="0.15">
      <c r="A122" s="57"/>
      <c r="B122" s="67"/>
      <c r="C122" s="70"/>
      <c r="D122" s="66"/>
      <c r="E122" s="66"/>
      <c r="F122" s="62"/>
      <c r="G122" s="74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9"/>
      <c r="BH122" s="57" t="s">
        <v>44</v>
      </c>
    </row>
    <row r="123" spans="1:60" ht="17.25" hidden="1" customHeight="1" outlineLevel="2" x14ac:dyDescent="0.15">
      <c r="A123" s="57"/>
      <c r="B123" s="67"/>
      <c r="C123" s="70"/>
      <c r="D123" s="66" t="s">
        <v>81</v>
      </c>
      <c r="E123" s="66" t="str">
        <f>IF(MAX($H123:$BF123)=0,"",MAX($H123:$BF123)&amp;" %")</f>
        <v/>
      </c>
      <c r="F123" s="62"/>
      <c r="G123" s="74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9"/>
      <c r="BH123" s="57" t="s">
        <v>44</v>
      </c>
    </row>
    <row r="124" spans="1:60" ht="17.25" hidden="1" customHeight="1" outlineLevel="2" x14ac:dyDescent="0.15">
      <c r="A124" s="57"/>
      <c r="B124" s="67">
        <v>4</v>
      </c>
      <c r="C124" s="66" t="s">
        <v>15</v>
      </c>
      <c r="D124" s="66"/>
      <c r="E124" s="66"/>
      <c r="F124" s="62"/>
      <c r="G124" s="74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9"/>
      <c r="BH124" s="57" t="s">
        <v>44</v>
      </c>
    </row>
    <row r="125" spans="1:60" ht="17.25" hidden="1" customHeight="1" outlineLevel="2" x14ac:dyDescent="0.15">
      <c r="A125" s="57"/>
      <c r="B125" s="67"/>
      <c r="C125" s="70"/>
      <c r="D125" s="66"/>
      <c r="E125" s="66"/>
      <c r="F125" s="62"/>
      <c r="G125" s="74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9"/>
      <c r="BH125" s="57" t="s">
        <v>44</v>
      </c>
    </row>
    <row r="126" spans="1:60" ht="17.25" hidden="1" customHeight="1" outlineLevel="2" x14ac:dyDescent="0.15">
      <c r="A126" s="57"/>
      <c r="B126" s="67"/>
      <c r="C126" s="70"/>
      <c r="D126" s="66" t="s">
        <v>81</v>
      </c>
      <c r="E126" s="66" t="str">
        <f>IF(MAX($H126:$BF126)=0,"",MAX($H126:$BF126)&amp;" %")</f>
        <v/>
      </c>
      <c r="F126" s="62"/>
      <c r="G126" s="74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9"/>
      <c r="BH126" s="57" t="s">
        <v>44</v>
      </c>
    </row>
    <row r="127" spans="1:60" ht="17.25" hidden="1" customHeight="1" outlineLevel="2" x14ac:dyDescent="0.15">
      <c r="A127" s="57"/>
      <c r="B127" s="67">
        <v>5</v>
      </c>
      <c r="C127" s="66" t="s">
        <v>19</v>
      </c>
      <c r="D127" s="66"/>
      <c r="E127" s="66"/>
      <c r="F127" s="62"/>
      <c r="G127" s="74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9"/>
      <c r="BH127" s="57" t="s">
        <v>44</v>
      </c>
    </row>
    <row r="128" spans="1:60" ht="17.25" hidden="1" customHeight="1" outlineLevel="2" x14ac:dyDescent="0.15">
      <c r="A128" s="57"/>
      <c r="B128" s="67"/>
      <c r="C128" s="70"/>
      <c r="D128" s="66"/>
      <c r="E128" s="66"/>
      <c r="F128" s="62"/>
      <c r="G128" s="74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9"/>
      <c r="BH128" s="57" t="s">
        <v>44</v>
      </c>
    </row>
    <row r="129" spans="1:60" ht="17.25" hidden="1" customHeight="1" outlineLevel="2" x14ac:dyDescent="0.15">
      <c r="A129" s="57"/>
      <c r="B129" s="67"/>
      <c r="C129" s="70"/>
      <c r="D129" s="66" t="s">
        <v>81</v>
      </c>
      <c r="E129" s="66" t="str">
        <f>IF(MAX($H129:$BF129)=0,"",MAX($H129:$BF129)&amp;" %")</f>
        <v/>
      </c>
      <c r="F129" s="62"/>
      <c r="G129" s="74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9"/>
      <c r="BH129" s="57" t="s">
        <v>44</v>
      </c>
    </row>
    <row r="130" spans="1:60" ht="17.25" hidden="1" customHeight="1" outlineLevel="2" x14ac:dyDescent="0.15">
      <c r="A130" s="57"/>
      <c r="B130" s="67">
        <v>6</v>
      </c>
      <c r="C130" s="66" t="s">
        <v>20</v>
      </c>
      <c r="D130" s="66"/>
      <c r="E130" s="66"/>
      <c r="F130" s="62"/>
      <c r="G130" s="74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9"/>
      <c r="BH130" s="57" t="s">
        <v>44</v>
      </c>
    </row>
    <row r="131" spans="1:60" ht="17.25" hidden="1" customHeight="1" outlineLevel="2" x14ac:dyDescent="0.15">
      <c r="A131" s="57"/>
      <c r="B131" s="67"/>
      <c r="C131" s="70"/>
      <c r="D131" s="66"/>
      <c r="E131" s="66"/>
      <c r="F131" s="62"/>
      <c r="G131" s="74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9"/>
      <c r="BH131" s="57" t="s">
        <v>44</v>
      </c>
    </row>
    <row r="132" spans="1:60" ht="17.25" hidden="1" customHeight="1" outlineLevel="2" x14ac:dyDescent="0.15">
      <c r="A132" s="57"/>
      <c r="B132" s="67"/>
      <c r="C132" s="70"/>
      <c r="D132" s="66" t="s">
        <v>81</v>
      </c>
      <c r="E132" s="66" t="str">
        <f>IF(MAX($H132:$BF132)=0,"",MAX($H132:$BF132)&amp;" %")</f>
        <v/>
      </c>
      <c r="F132" s="62"/>
      <c r="G132" s="74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9"/>
      <c r="BH132" s="57" t="s">
        <v>44</v>
      </c>
    </row>
    <row r="133" spans="1:60" ht="17.25" hidden="1" customHeight="1" outlineLevel="2" x14ac:dyDescent="0.15">
      <c r="A133" s="57"/>
      <c r="B133" s="67">
        <v>7</v>
      </c>
      <c r="C133" s="66" t="s">
        <v>21</v>
      </c>
      <c r="D133" s="66"/>
      <c r="E133" s="66"/>
      <c r="F133" s="62"/>
      <c r="G133" s="74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9"/>
      <c r="BH133" s="57" t="s">
        <v>44</v>
      </c>
    </row>
    <row r="134" spans="1:60" ht="17.25" hidden="1" customHeight="1" outlineLevel="2" x14ac:dyDescent="0.15">
      <c r="A134" s="57"/>
      <c r="B134" s="67"/>
      <c r="C134" s="70"/>
      <c r="D134" s="66"/>
      <c r="E134" s="66"/>
      <c r="F134" s="62"/>
      <c r="G134" s="74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9"/>
      <c r="BH134" s="57" t="s">
        <v>44</v>
      </c>
    </row>
    <row r="135" spans="1:60" ht="17.25" hidden="1" customHeight="1" outlineLevel="2" x14ac:dyDescent="0.15">
      <c r="A135" s="57"/>
      <c r="B135" s="67"/>
      <c r="C135" s="70"/>
      <c r="D135" s="66" t="s">
        <v>81</v>
      </c>
      <c r="E135" s="66" t="str">
        <f>IF(MAX($H135:$BF135)=0,"",MAX($H135:$BF135)&amp;" %")</f>
        <v/>
      </c>
      <c r="F135" s="62"/>
      <c r="G135" s="74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9"/>
      <c r="BH135" s="57" t="s">
        <v>44</v>
      </c>
    </row>
    <row r="136" spans="1:60" ht="17.25" hidden="1" customHeight="1" outlineLevel="2" x14ac:dyDescent="0.15">
      <c r="A136" s="57"/>
      <c r="B136" s="67">
        <v>8</v>
      </c>
      <c r="C136" s="66" t="s">
        <v>22</v>
      </c>
      <c r="D136" s="66"/>
      <c r="E136" s="66"/>
      <c r="F136" s="62"/>
      <c r="G136" s="74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9"/>
      <c r="BH136" s="57" t="s">
        <v>44</v>
      </c>
    </row>
    <row r="137" spans="1:60" ht="17.25" hidden="1" customHeight="1" outlineLevel="2" x14ac:dyDescent="0.15">
      <c r="A137" s="57"/>
      <c r="B137" s="67"/>
      <c r="C137" s="70"/>
      <c r="D137" s="66"/>
      <c r="E137" s="66"/>
      <c r="F137" s="62"/>
      <c r="G137" s="74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9"/>
      <c r="BH137" s="57" t="s">
        <v>44</v>
      </c>
    </row>
    <row r="138" spans="1:60" ht="17.25" hidden="1" customHeight="1" outlineLevel="2" x14ac:dyDescent="0.15">
      <c r="A138" s="57"/>
      <c r="B138" s="67"/>
      <c r="C138" s="70"/>
      <c r="D138" s="66" t="s">
        <v>81</v>
      </c>
      <c r="E138" s="66" t="str">
        <f>IF(MAX($H138:$BF138)=0,"",MAX($H138:$BF138)&amp;" %")</f>
        <v/>
      </c>
      <c r="F138" s="62"/>
      <c r="G138" s="74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9"/>
      <c r="BH138" s="57" t="s">
        <v>44</v>
      </c>
    </row>
    <row r="139" spans="1:60" ht="17.25" hidden="1" customHeight="1" outlineLevel="2" x14ac:dyDescent="0.15">
      <c r="A139" s="57"/>
      <c r="B139" s="67">
        <v>9</v>
      </c>
      <c r="C139" s="66" t="s">
        <v>23</v>
      </c>
      <c r="D139" s="66"/>
      <c r="E139" s="66"/>
      <c r="F139" s="62"/>
      <c r="G139" s="74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9"/>
      <c r="BH139" s="57" t="s">
        <v>44</v>
      </c>
    </row>
    <row r="140" spans="1:60" ht="17.25" hidden="1" customHeight="1" outlineLevel="2" x14ac:dyDescent="0.15">
      <c r="A140" s="57"/>
      <c r="B140" s="67"/>
      <c r="C140" s="70"/>
      <c r="D140" s="66"/>
      <c r="E140" s="66"/>
      <c r="F140" s="62"/>
      <c r="G140" s="74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9"/>
      <c r="BH140" s="57" t="s">
        <v>44</v>
      </c>
    </row>
    <row r="141" spans="1:60" ht="17.25" hidden="1" customHeight="1" outlineLevel="2" x14ac:dyDescent="0.15">
      <c r="A141" s="57"/>
      <c r="B141" s="67"/>
      <c r="C141" s="70"/>
      <c r="D141" s="66" t="s">
        <v>81</v>
      </c>
      <c r="E141" s="66" t="str">
        <f>IF(MAX($H141:$BF141)=0,"",MAX($H141:$BF141)&amp;" %")</f>
        <v/>
      </c>
      <c r="F141" s="62"/>
      <c r="G141" s="74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9"/>
      <c r="BH141" s="57" t="s">
        <v>44</v>
      </c>
    </row>
    <row r="142" spans="1:60" ht="17.25" hidden="1" customHeight="1" outlineLevel="2" x14ac:dyDescent="0.15">
      <c r="A142" s="57"/>
      <c r="B142" s="67">
        <v>10</v>
      </c>
      <c r="C142" s="66" t="s">
        <v>25</v>
      </c>
      <c r="D142" s="66"/>
      <c r="E142" s="66"/>
      <c r="F142" s="62"/>
      <c r="G142" s="74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9"/>
      <c r="BH142" s="57" t="s">
        <v>44</v>
      </c>
    </row>
    <row r="143" spans="1:60" ht="17.25" hidden="1" customHeight="1" outlineLevel="2" x14ac:dyDescent="0.15">
      <c r="A143" s="57"/>
      <c r="B143" s="67"/>
      <c r="C143" s="70"/>
      <c r="D143" s="66"/>
      <c r="E143" s="66"/>
      <c r="F143" s="62"/>
      <c r="G143" s="74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9"/>
      <c r="BH143" s="57" t="s">
        <v>44</v>
      </c>
    </row>
    <row r="144" spans="1:60" ht="17.25" hidden="1" customHeight="1" outlineLevel="2" x14ac:dyDescent="0.15">
      <c r="A144" s="57"/>
      <c r="B144" s="67"/>
      <c r="C144" s="70"/>
      <c r="D144" s="66" t="s">
        <v>81</v>
      </c>
      <c r="E144" s="66" t="str">
        <f>IF(MAX($H144:$BF144)=0,"",MAX($H144:$BF144)&amp;" %")</f>
        <v/>
      </c>
      <c r="F144" s="62"/>
      <c r="G144" s="74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9"/>
      <c r="BH144" s="57" t="s">
        <v>44</v>
      </c>
    </row>
    <row r="145" spans="1:60" ht="17.25" hidden="1" customHeight="1" outlineLevel="2" x14ac:dyDescent="0.15">
      <c r="A145" s="57"/>
      <c r="B145" s="67">
        <v>11</v>
      </c>
      <c r="C145" s="66" t="s">
        <v>24</v>
      </c>
      <c r="D145" s="66"/>
      <c r="E145" s="66"/>
      <c r="F145" s="62"/>
      <c r="G145" s="74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9"/>
      <c r="BH145" s="57" t="s">
        <v>44</v>
      </c>
    </row>
    <row r="146" spans="1:60" ht="17.25" hidden="1" customHeight="1" outlineLevel="2" x14ac:dyDescent="0.15">
      <c r="A146" s="57"/>
      <c r="B146" s="67"/>
      <c r="C146" s="70"/>
      <c r="D146" s="66"/>
      <c r="E146" s="66"/>
      <c r="F146" s="62"/>
      <c r="G146" s="74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9"/>
      <c r="BH146" s="57" t="s">
        <v>44</v>
      </c>
    </row>
    <row r="147" spans="1:60" ht="17.25" hidden="1" customHeight="1" outlineLevel="2" x14ac:dyDescent="0.15">
      <c r="A147" s="57"/>
      <c r="B147" s="67"/>
      <c r="C147" s="70"/>
      <c r="D147" s="66" t="s">
        <v>81</v>
      </c>
      <c r="E147" s="66" t="str">
        <f>IF(MAX($H147:$BF147)=0,"",MAX($H147:$BF147)&amp;" %")</f>
        <v/>
      </c>
      <c r="F147" s="62"/>
      <c r="G147" s="74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9"/>
      <c r="BH147" s="57" t="s">
        <v>44</v>
      </c>
    </row>
    <row r="148" spans="1:60" ht="17.25" hidden="1" customHeight="1" outlineLevel="2" x14ac:dyDescent="0.15">
      <c r="A148" s="57"/>
      <c r="B148" s="67">
        <v>12</v>
      </c>
      <c r="C148" s="66" t="s">
        <v>26</v>
      </c>
      <c r="D148" s="66"/>
      <c r="E148" s="66"/>
      <c r="F148" s="62"/>
      <c r="G148" s="74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9"/>
      <c r="BH148" s="57" t="s">
        <v>44</v>
      </c>
    </row>
    <row r="149" spans="1:60" ht="17.25" hidden="1" customHeight="1" outlineLevel="2" x14ac:dyDescent="0.15">
      <c r="A149" s="57"/>
      <c r="B149" s="67"/>
      <c r="C149" s="70"/>
      <c r="D149" s="66"/>
      <c r="E149" s="66"/>
      <c r="F149" s="62"/>
      <c r="G149" s="74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9"/>
      <c r="BH149" s="57" t="s">
        <v>44</v>
      </c>
    </row>
    <row r="150" spans="1:60" ht="17.25" hidden="1" customHeight="1" outlineLevel="2" x14ac:dyDescent="0.15">
      <c r="A150" s="57"/>
      <c r="B150" s="67"/>
      <c r="C150" s="70"/>
      <c r="D150" s="66" t="s">
        <v>81</v>
      </c>
      <c r="E150" s="66" t="str">
        <f>IF(MAX($H150:$BF150)=0,"",MAX($H150:$BF150)&amp;" %")</f>
        <v/>
      </c>
      <c r="F150" s="62"/>
      <c r="G150" s="74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9"/>
      <c r="BH150" s="57" t="s">
        <v>44</v>
      </c>
    </row>
    <row r="151" spans="1:60" ht="17.25" hidden="1" customHeight="1" outlineLevel="2" x14ac:dyDescent="0.15">
      <c r="A151" s="57"/>
      <c r="B151" s="67">
        <v>13</v>
      </c>
      <c r="C151" s="66" t="s">
        <v>27</v>
      </c>
      <c r="D151" s="66"/>
      <c r="E151" s="66"/>
      <c r="F151" s="62"/>
      <c r="G151" s="74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9"/>
      <c r="BH151" s="57" t="s">
        <v>44</v>
      </c>
    </row>
    <row r="152" spans="1:60" ht="17.25" hidden="1" customHeight="1" outlineLevel="2" x14ac:dyDescent="0.15">
      <c r="A152" s="57"/>
      <c r="B152" s="67"/>
      <c r="C152" s="70"/>
      <c r="D152" s="66"/>
      <c r="E152" s="66"/>
      <c r="F152" s="62"/>
      <c r="G152" s="74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9"/>
      <c r="BH152" s="57" t="s">
        <v>44</v>
      </c>
    </row>
    <row r="153" spans="1:60" ht="17.25" hidden="1" customHeight="1" outlineLevel="2" x14ac:dyDescent="0.15">
      <c r="A153" s="57"/>
      <c r="B153" s="67"/>
      <c r="C153" s="70"/>
      <c r="D153" s="66" t="s">
        <v>81</v>
      </c>
      <c r="E153" s="66" t="str">
        <f>IF(MAX($H153:$BF153)=0,"",MAX($H153:$BF153)&amp;" %")</f>
        <v/>
      </c>
      <c r="F153" s="62"/>
      <c r="G153" s="74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9"/>
      <c r="BH153" s="57" t="s">
        <v>44</v>
      </c>
    </row>
    <row r="154" spans="1:60" ht="17.25" hidden="1" customHeight="1" outlineLevel="2" x14ac:dyDescent="0.15">
      <c r="A154" s="57"/>
      <c r="B154" s="67">
        <v>14</v>
      </c>
      <c r="C154" s="66" t="s">
        <v>28</v>
      </c>
      <c r="D154" s="66"/>
      <c r="E154" s="66"/>
      <c r="F154" s="62"/>
      <c r="G154" s="74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9"/>
      <c r="BH154" s="57" t="s">
        <v>44</v>
      </c>
    </row>
    <row r="155" spans="1:60" ht="17.25" hidden="1" customHeight="1" outlineLevel="2" x14ac:dyDescent="0.15">
      <c r="A155" s="57"/>
      <c r="B155" s="67"/>
      <c r="C155" s="70"/>
      <c r="D155" s="66"/>
      <c r="E155" s="66"/>
      <c r="F155" s="62"/>
      <c r="G155" s="74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9"/>
      <c r="BH155" s="57" t="s">
        <v>44</v>
      </c>
    </row>
    <row r="156" spans="1:60" ht="17.25" hidden="1" customHeight="1" outlineLevel="2" x14ac:dyDescent="0.15">
      <c r="A156" s="57"/>
      <c r="B156" s="67"/>
      <c r="C156" s="70"/>
      <c r="D156" s="66" t="s">
        <v>81</v>
      </c>
      <c r="E156" s="66" t="str">
        <f>IF(MAX($H156:$BF156)=0,"",MAX($H156:$BF156)&amp;" %")</f>
        <v/>
      </c>
      <c r="F156" s="62"/>
      <c r="G156" s="74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9"/>
      <c r="BH156" s="57" t="s">
        <v>44</v>
      </c>
    </row>
    <row r="157" spans="1:60" ht="17.25" hidden="1" customHeight="1" outlineLevel="2" x14ac:dyDescent="0.15">
      <c r="A157" s="57"/>
      <c r="B157" s="67">
        <v>15</v>
      </c>
      <c r="C157" s="66" t="s">
        <v>29</v>
      </c>
      <c r="D157" s="66"/>
      <c r="E157" s="66"/>
      <c r="F157" s="62"/>
      <c r="G157" s="74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9"/>
      <c r="BH157" s="57" t="s">
        <v>44</v>
      </c>
    </row>
    <row r="158" spans="1:60" ht="17.25" hidden="1" customHeight="1" outlineLevel="2" x14ac:dyDescent="0.15">
      <c r="A158" s="57"/>
      <c r="B158" s="67"/>
      <c r="C158" s="70"/>
      <c r="D158" s="66"/>
      <c r="E158" s="66"/>
      <c r="F158" s="62"/>
      <c r="G158" s="74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9"/>
      <c r="BH158" s="57" t="s">
        <v>44</v>
      </c>
    </row>
    <row r="159" spans="1:60" ht="17.25" hidden="1" customHeight="1" outlineLevel="2" x14ac:dyDescent="0.15">
      <c r="A159" s="57"/>
      <c r="B159" s="67"/>
      <c r="C159" s="70"/>
      <c r="D159" s="66" t="s">
        <v>81</v>
      </c>
      <c r="E159" s="66" t="str">
        <f>IF(MAX($H159:$BF159)=0,"",MAX($H159:$BF159)&amp;" %")</f>
        <v/>
      </c>
      <c r="F159" s="62"/>
      <c r="G159" s="74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9"/>
      <c r="BH159" s="57" t="s">
        <v>44</v>
      </c>
    </row>
    <row r="160" spans="1:60" ht="17.25" hidden="1" customHeight="1" outlineLevel="2" x14ac:dyDescent="0.15">
      <c r="A160" s="57"/>
      <c r="B160" s="67">
        <v>16</v>
      </c>
      <c r="C160" s="66" t="s">
        <v>30</v>
      </c>
      <c r="D160" s="66"/>
      <c r="E160" s="66"/>
      <c r="F160" s="62"/>
      <c r="G160" s="74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9"/>
      <c r="BH160" s="57" t="s">
        <v>44</v>
      </c>
    </row>
    <row r="161" spans="1:60" ht="17.25" hidden="1" customHeight="1" outlineLevel="2" x14ac:dyDescent="0.15">
      <c r="A161" s="57"/>
      <c r="B161" s="67"/>
      <c r="C161" s="70"/>
      <c r="D161" s="66"/>
      <c r="E161" s="66"/>
      <c r="F161" s="62"/>
      <c r="G161" s="74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9"/>
      <c r="BH161" s="57" t="s">
        <v>44</v>
      </c>
    </row>
    <row r="162" spans="1:60" ht="17.25" hidden="1" customHeight="1" outlineLevel="2" x14ac:dyDescent="0.15">
      <c r="A162" s="57"/>
      <c r="B162" s="67"/>
      <c r="C162" s="70"/>
      <c r="D162" s="66" t="s">
        <v>81</v>
      </c>
      <c r="E162" s="66" t="str">
        <f>IF(MAX($H162:$BF162)=0,"",MAX($H162:$BF162)&amp;" %")</f>
        <v/>
      </c>
      <c r="F162" s="62"/>
      <c r="G162" s="74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9"/>
      <c r="BH162" s="57" t="s">
        <v>44</v>
      </c>
    </row>
    <row r="163" spans="1:60" ht="17.25" hidden="1" customHeight="1" outlineLevel="2" x14ac:dyDescent="0.15">
      <c r="A163" s="57"/>
      <c r="B163" s="67">
        <v>17</v>
      </c>
      <c r="C163" s="66" t="s">
        <v>31</v>
      </c>
      <c r="D163" s="66"/>
      <c r="E163" s="66"/>
      <c r="F163" s="62"/>
      <c r="G163" s="74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9"/>
      <c r="BH163" s="57" t="s">
        <v>44</v>
      </c>
    </row>
    <row r="164" spans="1:60" ht="17.25" hidden="1" customHeight="1" outlineLevel="2" x14ac:dyDescent="0.15">
      <c r="A164" s="57"/>
      <c r="B164" s="67"/>
      <c r="C164" s="70"/>
      <c r="D164" s="66"/>
      <c r="E164" s="66"/>
      <c r="F164" s="62"/>
      <c r="G164" s="74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9"/>
      <c r="BH164" s="57" t="s">
        <v>44</v>
      </c>
    </row>
    <row r="165" spans="1:60" ht="17.25" hidden="1" customHeight="1" outlineLevel="2" x14ac:dyDescent="0.15">
      <c r="A165" s="57"/>
      <c r="B165" s="67"/>
      <c r="C165" s="70"/>
      <c r="D165" s="66" t="s">
        <v>81</v>
      </c>
      <c r="E165" s="66" t="str">
        <f>IF(MAX($H165:$BF165)=0,"",MAX($H165:$BF165)&amp;" %")</f>
        <v/>
      </c>
      <c r="F165" s="62"/>
      <c r="G165" s="74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9"/>
      <c r="BH165" s="57" t="s">
        <v>44</v>
      </c>
    </row>
    <row r="166" spans="1:60" ht="17.25" hidden="1" customHeight="1" outlineLevel="2" x14ac:dyDescent="0.15">
      <c r="A166" s="57"/>
      <c r="B166" s="67">
        <v>18</v>
      </c>
      <c r="C166" s="66" t="s">
        <v>32</v>
      </c>
      <c r="D166" s="66"/>
      <c r="E166" s="66"/>
      <c r="F166" s="62"/>
      <c r="G166" s="74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9"/>
      <c r="BH166" s="57" t="s">
        <v>44</v>
      </c>
    </row>
    <row r="167" spans="1:60" ht="17.25" hidden="1" customHeight="1" outlineLevel="2" x14ac:dyDescent="0.15">
      <c r="A167" s="57"/>
      <c r="B167" s="67"/>
      <c r="C167" s="70"/>
      <c r="D167" s="66"/>
      <c r="E167" s="66"/>
      <c r="F167" s="62"/>
      <c r="G167" s="74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9"/>
      <c r="BH167" s="57" t="s">
        <v>44</v>
      </c>
    </row>
    <row r="168" spans="1:60" ht="17.25" hidden="1" customHeight="1" outlineLevel="2" x14ac:dyDescent="0.15">
      <c r="A168" s="57"/>
      <c r="B168" s="67"/>
      <c r="C168" s="70"/>
      <c r="D168" s="66" t="s">
        <v>81</v>
      </c>
      <c r="E168" s="66" t="str">
        <f>IF(MAX($H168:$BF168)=0,"",MAX($H168:$BF168)&amp;" %")</f>
        <v/>
      </c>
      <c r="F168" s="62"/>
      <c r="G168" s="74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9"/>
      <c r="BH168" s="57" t="s">
        <v>44</v>
      </c>
    </row>
    <row r="169" spans="1:60" ht="17.25" hidden="1" customHeight="1" outlineLevel="2" x14ac:dyDescent="0.15">
      <c r="A169" s="57"/>
      <c r="B169" s="67">
        <v>19</v>
      </c>
      <c r="C169" s="66" t="s">
        <v>33</v>
      </c>
      <c r="D169" s="66"/>
      <c r="E169" s="66"/>
      <c r="F169" s="62"/>
      <c r="G169" s="74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9"/>
      <c r="BH169" s="57" t="s">
        <v>44</v>
      </c>
    </row>
    <row r="170" spans="1:60" ht="17.25" hidden="1" customHeight="1" outlineLevel="2" x14ac:dyDescent="0.15">
      <c r="A170" s="57"/>
      <c r="B170" s="67"/>
      <c r="C170" s="70"/>
      <c r="D170" s="66"/>
      <c r="E170" s="66"/>
      <c r="F170" s="62"/>
      <c r="G170" s="74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9"/>
      <c r="BH170" s="57" t="s">
        <v>44</v>
      </c>
    </row>
    <row r="171" spans="1:60" ht="17.25" hidden="1" customHeight="1" outlineLevel="2" x14ac:dyDescent="0.15">
      <c r="A171" s="57"/>
      <c r="B171" s="67"/>
      <c r="C171" s="70"/>
      <c r="D171" s="66" t="s">
        <v>81</v>
      </c>
      <c r="E171" s="66" t="str">
        <f>IF(MAX($H171:$BF171)=0,"",MAX($H171:$BF171)&amp;" %")</f>
        <v/>
      </c>
      <c r="F171" s="62"/>
      <c r="G171" s="74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9"/>
      <c r="BH171" s="57" t="s">
        <v>44</v>
      </c>
    </row>
    <row r="172" spans="1:60" ht="17.25" hidden="1" customHeight="1" outlineLevel="2" x14ac:dyDescent="0.15">
      <c r="A172" s="57"/>
      <c r="B172" s="67">
        <v>20</v>
      </c>
      <c r="C172" s="66" t="s">
        <v>79</v>
      </c>
      <c r="D172" s="66"/>
      <c r="E172" s="66"/>
      <c r="F172" s="62"/>
      <c r="G172" s="74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9"/>
      <c r="BH172" s="57" t="s">
        <v>44</v>
      </c>
    </row>
    <row r="173" spans="1:60" ht="17.25" hidden="1" customHeight="1" outlineLevel="2" x14ac:dyDescent="0.15">
      <c r="A173" s="57"/>
      <c r="B173" s="67"/>
      <c r="C173" s="70"/>
      <c r="D173" s="66"/>
      <c r="E173" s="66"/>
      <c r="F173" s="62"/>
      <c r="G173" s="74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9"/>
      <c r="BH173" s="57" t="s">
        <v>44</v>
      </c>
    </row>
    <row r="174" spans="1:60" ht="17.25" hidden="1" customHeight="1" outlineLevel="2" x14ac:dyDescent="0.15">
      <c r="A174" s="57"/>
      <c r="B174" s="67"/>
      <c r="C174" s="70"/>
      <c r="D174" s="66" t="s">
        <v>81</v>
      </c>
      <c r="E174" s="66" t="str">
        <f>IF(MAX($H174:$BF174)=0,"",MAX($H174:$BF174)&amp;" %")</f>
        <v/>
      </c>
      <c r="F174" s="62"/>
      <c r="G174" s="74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9"/>
      <c r="BH174" s="57" t="s">
        <v>44</v>
      </c>
    </row>
    <row r="175" spans="1:60" ht="17.25" hidden="1" customHeight="1" outlineLevel="1" x14ac:dyDescent="0.15">
      <c r="A175" s="57"/>
      <c r="B175" s="67"/>
      <c r="C175" s="99" t="s">
        <v>34</v>
      </c>
      <c r="D175" s="100"/>
      <c r="E175" s="100"/>
      <c r="F175" s="100"/>
      <c r="G175" s="101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9"/>
      <c r="BH175" s="57" t="s">
        <v>44</v>
      </c>
    </row>
    <row r="176" spans="1:60" ht="17.25" hidden="1" customHeight="1" outlineLevel="1" x14ac:dyDescent="0.15">
      <c r="A176" s="57"/>
      <c r="B176" s="67">
        <v>1</v>
      </c>
      <c r="C176" s="71" t="s">
        <v>35</v>
      </c>
      <c r="D176" s="66"/>
      <c r="E176" s="66"/>
      <c r="F176" s="62"/>
      <c r="G176" s="74" t="s">
        <v>62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9"/>
      <c r="BH176" s="57" t="s">
        <v>44</v>
      </c>
    </row>
    <row r="177" spans="1:60" ht="17.25" hidden="1" customHeight="1" outlineLevel="1" x14ac:dyDescent="0.15">
      <c r="A177" s="57"/>
      <c r="B177" s="67"/>
      <c r="C177" s="70"/>
      <c r="D177" s="66"/>
      <c r="E177" s="66"/>
      <c r="F177" s="62"/>
      <c r="G177" s="74" t="s">
        <v>16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9"/>
      <c r="BH177" s="57" t="s">
        <v>44</v>
      </c>
    </row>
    <row r="178" spans="1:60" ht="17.25" hidden="1" customHeight="1" outlineLevel="1" x14ac:dyDescent="0.15">
      <c r="A178" s="57"/>
      <c r="B178" s="67"/>
      <c r="C178" s="70"/>
      <c r="D178" s="66" t="s">
        <v>81</v>
      </c>
      <c r="E178" s="66" t="str">
        <f>IF(MAX($H178:$BF178)=0,"",MAX($H178:$BF178)&amp;" %")</f>
        <v/>
      </c>
      <c r="F178" s="62"/>
      <c r="G178" s="74" t="s">
        <v>17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9"/>
      <c r="BH178" s="57" t="s">
        <v>44</v>
      </c>
    </row>
    <row r="179" spans="1:60" ht="17.25" hidden="1" customHeight="1" outlineLevel="1" x14ac:dyDescent="0.15">
      <c r="A179" s="57"/>
      <c r="B179" s="67">
        <v>2</v>
      </c>
      <c r="C179" s="71" t="s">
        <v>35</v>
      </c>
      <c r="D179" s="66"/>
      <c r="E179" s="66"/>
      <c r="F179" s="62"/>
      <c r="G179" s="74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9"/>
      <c r="BH179" s="57" t="s">
        <v>44</v>
      </c>
    </row>
    <row r="180" spans="1:60" ht="17.25" hidden="1" customHeight="1" outlineLevel="1" x14ac:dyDescent="0.15">
      <c r="A180" s="57"/>
      <c r="B180" s="67"/>
      <c r="C180" s="70"/>
      <c r="D180" s="66"/>
      <c r="E180" s="66"/>
      <c r="F180" s="62"/>
      <c r="G180" s="74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9"/>
      <c r="BH180" s="57" t="s">
        <v>44</v>
      </c>
    </row>
    <row r="181" spans="1:60" ht="17.25" hidden="1" customHeight="1" outlineLevel="1" x14ac:dyDescent="0.15">
      <c r="A181" s="57"/>
      <c r="B181" s="67"/>
      <c r="C181" s="70"/>
      <c r="D181" s="66" t="s">
        <v>81</v>
      </c>
      <c r="E181" s="66" t="str">
        <f>IF(MAX($H181:$BF181)=0,"",MAX($H181:$BF181)&amp;" %")</f>
        <v/>
      </c>
      <c r="F181" s="62"/>
      <c r="G181" s="74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9"/>
      <c r="BH181" s="57" t="s">
        <v>44</v>
      </c>
    </row>
    <row r="182" spans="1:60" ht="17.25" hidden="1" customHeight="1" outlineLevel="1" x14ac:dyDescent="0.15">
      <c r="A182" s="57"/>
      <c r="B182" s="67">
        <v>3</v>
      </c>
      <c r="C182" s="71" t="s">
        <v>35</v>
      </c>
      <c r="D182" s="66"/>
      <c r="E182" s="66"/>
      <c r="F182" s="62"/>
      <c r="G182" s="74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9"/>
      <c r="BH182" s="57" t="s">
        <v>44</v>
      </c>
    </row>
    <row r="183" spans="1:60" ht="17.25" hidden="1" customHeight="1" outlineLevel="1" x14ac:dyDescent="0.15">
      <c r="A183" s="57"/>
      <c r="B183" s="67"/>
      <c r="C183" s="70"/>
      <c r="D183" s="66"/>
      <c r="E183" s="66"/>
      <c r="F183" s="62"/>
      <c r="G183" s="74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9"/>
      <c r="BH183" s="57" t="s">
        <v>44</v>
      </c>
    </row>
    <row r="184" spans="1:60" ht="17.25" hidden="1" customHeight="1" outlineLevel="1" x14ac:dyDescent="0.15">
      <c r="A184" s="57"/>
      <c r="B184" s="67"/>
      <c r="C184" s="70"/>
      <c r="D184" s="66" t="s">
        <v>81</v>
      </c>
      <c r="E184" s="66" t="str">
        <f>IF(MAX($H184:$BF184)=0,"",MAX($H184:$BF184)&amp;" %")</f>
        <v/>
      </c>
      <c r="F184" s="62"/>
      <c r="G184" s="74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9"/>
      <c r="BH184" s="57" t="s">
        <v>44</v>
      </c>
    </row>
    <row r="185" spans="1:60" ht="17.25" customHeight="1" collapsed="1" x14ac:dyDescent="0.15">
      <c r="A185" s="120" t="s">
        <v>83</v>
      </c>
      <c r="B185" s="120"/>
      <c r="C185" s="120"/>
      <c r="D185" s="120"/>
      <c r="E185" s="120"/>
      <c r="F185" s="121"/>
      <c r="G185" s="82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3"/>
      <c r="BH185" s="64" t="s">
        <v>44</v>
      </c>
    </row>
    <row r="186" spans="1:60" ht="17.25" hidden="1" customHeight="1" outlineLevel="1" x14ac:dyDescent="0.15">
      <c r="A186" s="57"/>
      <c r="B186" s="67"/>
      <c r="C186" s="102" t="s">
        <v>50</v>
      </c>
      <c r="D186" s="103"/>
      <c r="E186" s="103"/>
      <c r="F186" s="103"/>
      <c r="G186" s="104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9"/>
      <c r="BH186" s="57" t="s">
        <v>44</v>
      </c>
    </row>
    <row r="187" spans="1:60" ht="17.25" hidden="1" customHeight="1" outlineLevel="2" x14ac:dyDescent="0.15">
      <c r="A187" s="57"/>
      <c r="B187" s="67">
        <v>1</v>
      </c>
      <c r="C187" s="66" t="s">
        <v>36</v>
      </c>
      <c r="D187" s="66" t="s">
        <v>87</v>
      </c>
      <c r="E187" s="66">
        <v>9</v>
      </c>
      <c r="F187" s="62" t="s">
        <v>61</v>
      </c>
      <c r="G187" s="73" t="s">
        <v>62</v>
      </c>
      <c r="H187" s="66">
        <v>1</v>
      </c>
      <c r="I187" s="66">
        <v>1</v>
      </c>
      <c r="J187" s="66"/>
      <c r="K187" s="66">
        <v>1</v>
      </c>
      <c r="L187" s="66">
        <v>1</v>
      </c>
      <c r="M187" s="66"/>
      <c r="N187" s="66"/>
      <c r="O187" s="66">
        <v>1</v>
      </c>
      <c r="P187" s="66">
        <v>1</v>
      </c>
      <c r="Q187" s="66">
        <v>1</v>
      </c>
      <c r="R187" s="66">
        <v>1</v>
      </c>
      <c r="S187" s="66"/>
      <c r="T187" s="66"/>
      <c r="U187" s="66"/>
      <c r="V187" s="66">
        <v>1</v>
      </c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9"/>
      <c r="BH187" s="57" t="s">
        <v>44</v>
      </c>
    </row>
    <row r="188" spans="1:60" ht="17.25" hidden="1" customHeight="1" outlineLevel="2" x14ac:dyDescent="0.15">
      <c r="A188" s="57"/>
      <c r="B188" s="67"/>
      <c r="C188" s="70"/>
      <c r="D188" s="66"/>
      <c r="E188" s="66"/>
      <c r="F188" s="62"/>
      <c r="G188" s="73" t="s">
        <v>16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9"/>
      <c r="BH188" s="57" t="s">
        <v>44</v>
      </c>
    </row>
    <row r="189" spans="1:60" ht="17.25" hidden="1" customHeight="1" outlineLevel="2" x14ac:dyDescent="0.15">
      <c r="A189" s="57"/>
      <c r="B189" s="67"/>
      <c r="C189" s="70"/>
      <c r="D189" s="66" t="s">
        <v>81</v>
      </c>
      <c r="E189" s="66" t="str">
        <f>IF(MAX($H189:$BF189)=0,"",MAX($H189:$BF189)&amp;" %")</f>
        <v/>
      </c>
      <c r="F189" s="62"/>
      <c r="G189" s="73" t="s">
        <v>17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9"/>
      <c r="BH189" s="57" t="s">
        <v>44</v>
      </c>
    </row>
    <row r="190" spans="1:60" ht="17.25" hidden="1" customHeight="1" outlineLevel="2" x14ac:dyDescent="0.15">
      <c r="A190" s="57"/>
      <c r="B190" s="67">
        <v>2</v>
      </c>
      <c r="C190" s="66" t="s">
        <v>87</v>
      </c>
      <c r="D190" s="66"/>
      <c r="E190" s="66"/>
      <c r="F190" s="62" t="s">
        <v>57</v>
      </c>
      <c r="G190" s="74" t="s">
        <v>62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>
        <v>5</v>
      </c>
      <c r="Y190" s="66"/>
      <c r="Z190" s="66">
        <v>5</v>
      </c>
      <c r="AA190" s="66"/>
      <c r="AB190" s="66"/>
      <c r="AC190" s="66">
        <v>5</v>
      </c>
      <c r="AD190" s="66">
        <v>5</v>
      </c>
      <c r="AE190" s="66">
        <v>5</v>
      </c>
      <c r="AF190" s="66">
        <v>5</v>
      </c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9"/>
      <c r="BH190" s="57" t="s">
        <v>44</v>
      </c>
    </row>
    <row r="191" spans="1:60" ht="17.25" hidden="1" customHeight="1" outlineLevel="2" x14ac:dyDescent="0.15">
      <c r="A191" s="57"/>
      <c r="B191" s="67"/>
      <c r="C191" s="70"/>
      <c r="D191" s="66"/>
      <c r="E191" s="66"/>
      <c r="F191" s="62" t="s">
        <v>57</v>
      </c>
      <c r="G191" s="74" t="s">
        <v>16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9"/>
      <c r="BH191" s="57" t="s">
        <v>44</v>
      </c>
    </row>
    <row r="192" spans="1:60" ht="17.25" hidden="1" customHeight="1" outlineLevel="2" x14ac:dyDescent="0.15">
      <c r="A192" s="57"/>
      <c r="B192" s="67"/>
      <c r="C192" s="70"/>
      <c r="D192" s="66" t="s">
        <v>81</v>
      </c>
      <c r="E192" s="66" t="str">
        <f>IF(MAX($H192:$BF192)=0,"",MAX($H192:$BF192)&amp;" %")</f>
        <v/>
      </c>
      <c r="F192" s="62"/>
      <c r="G192" s="74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9"/>
      <c r="BH192" s="57" t="s">
        <v>44</v>
      </c>
    </row>
    <row r="193" spans="1:60" ht="17.25" hidden="1" customHeight="1" outlineLevel="2" x14ac:dyDescent="0.15">
      <c r="A193" s="57"/>
      <c r="B193" s="67">
        <v>3</v>
      </c>
      <c r="C193" s="66" t="s">
        <v>8</v>
      </c>
      <c r="D193" s="66"/>
      <c r="E193" s="66"/>
      <c r="F193" s="62"/>
      <c r="G193" s="74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9"/>
      <c r="BH193" s="57" t="s">
        <v>44</v>
      </c>
    </row>
    <row r="194" spans="1:60" ht="17.25" hidden="1" customHeight="1" outlineLevel="2" x14ac:dyDescent="0.15">
      <c r="A194" s="57"/>
      <c r="B194" s="67"/>
      <c r="C194" s="70"/>
      <c r="D194" s="66"/>
      <c r="E194" s="66"/>
      <c r="F194" s="62"/>
      <c r="G194" s="74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9"/>
      <c r="BH194" s="57" t="s">
        <v>44</v>
      </c>
    </row>
    <row r="195" spans="1:60" ht="17.25" hidden="1" customHeight="1" outlineLevel="2" x14ac:dyDescent="0.15">
      <c r="A195" s="57"/>
      <c r="B195" s="67"/>
      <c r="C195" s="70"/>
      <c r="D195" s="66" t="s">
        <v>81</v>
      </c>
      <c r="E195" s="66" t="str">
        <f>IF(MAX($H195:$BF195)=0,"",MAX($H195:$BF195)&amp;" %")</f>
        <v/>
      </c>
      <c r="F195" s="62"/>
      <c r="G195" s="74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9"/>
      <c r="BH195" s="57" t="s">
        <v>44</v>
      </c>
    </row>
    <row r="196" spans="1:60" ht="17.25" hidden="1" customHeight="1" outlineLevel="2" x14ac:dyDescent="0.15">
      <c r="A196" s="57"/>
      <c r="B196" s="67"/>
      <c r="C196" s="66" t="s">
        <v>54</v>
      </c>
      <c r="D196" s="66"/>
      <c r="E196" s="66"/>
      <c r="F196" s="62"/>
      <c r="G196" s="74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9"/>
      <c r="BH196" s="57" t="s">
        <v>44</v>
      </c>
    </row>
    <row r="197" spans="1:60" ht="17.25" hidden="1" customHeight="1" outlineLevel="2" x14ac:dyDescent="0.15">
      <c r="A197" s="57"/>
      <c r="B197" s="67">
        <v>1</v>
      </c>
      <c r="C197" s="66" t="s">
        <v>86</v>
      </c>
      <c r="D197" s="66" t="s">
        <v>103</v>
      </c>
      <c r="E197" s="66"/>
      <c r="F197" s="62" t="s">
        <v>59</v>
      </c>
      <c r="G197" s="74" t="s">
        <v>62</v>
      </c>
      <c r="H197" s="66"/>
      <c r="I197" s="66"/>
      <c r="J197" s="66"/>
      <c r="K197" s="66">
        <v>1</v>
      </c>
      <c r="L197" s="66">
        <v>1</v>
      </c>
      <c r="M197" s="66"/>
      <c r="N197" s="66"/>
      <c r="O197" s="66">
        <v>1</v>
      </c>
      <c r="P197" s="66">
        <v>1</v>
      </c>
      <c r="Q197" s="66">
        <v>1</v>
      </c>
      <c r="R197" s="66">
        <v>1</v>
      </c>
      <c r="S197" s="66"/>
      <c r="T197" s="66"/>
      <c r="U197" s="66"/>
      <c r="V197" s="66">
        <v>1</v>
      </c>
      <c r="W197" s="66">
        <v>1</v>
      </c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9"/>
      <c r="BH197" s="57" t="s">
        <v>44</v>
      </c>
    </row>
    <row r="198" spans="1:60" ht="17.25" hidden="1" customHeight="1" outlineLevel="2" x14ac:dyDescent="0.15">
      <c r="A198" s="57"/>
      <c r="B198" s="67"/>
      <c r="C198" s="70"/>
      <c r="D198" s="66"/>
      <c r="E198" s="66"/>
      <c r="F198" s="62" t="s">
        <v>59</v>
      </c>
      <c r="G198" s="74" t="s">
        <v>16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9"/>
      <c r="BH198" s="57" t="s">
        <v>44</v>
      </c>
    </row>
    <row r="199" spans="1:60" ht="17.25" hidden="1" customHeight="1" outlineLevel="2" x14ac:dyDescent="0.15">
      <c r="A199" s="57"/>
      <c r="B199" s="67"/>
      <c r="C199" s="70"/>
      <c r="D199" s="66" t="s">
        <v>81</v>
      </c>
      <c r="E199" s="66" t="str">
        <f>IF(MAX($H199:$BF199)=0,"",MAX($H199:$BF199)&amp;" %")</f>
        <v/>
      </c>
      <c r="F199" s="62"/>
      <c r="G199" s="74" t="s">
        <v>17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9"/>
      <c r="BH199" s="57" t="s">
        <v>44</v>
      </c>
    </row>
    <row r="200" spans="1:60" ht="17.25" hidden="1" customHeight="1" outlineLevel="2" x14ac:dyDescent="0.15">
      <c r="A200" s="57"/>
      <c r="B200" s="67">
        <v>2</v>
      </c>
      <c r="C200" s="66" t="s">
        <v>86</v>
      </c>
      <c r="D200" s="66" t="s">
        <v>104</v>
      </c>
      <c r="E200" s="66"/>
      <c r="F200" s="62" t="s">
        <v>58</v>
      </c>
      <c r="G200" s="74" t="s">
        <v>62</v>
      </c>
      <c r="H200" s="66"/>
      <c r="I200" s="66"/>
      <c r="J200" s="66"/>
      <c r="K200" s="66">
        <v>1</v>
      </c>
      <c r="L200" s="66">
        <v>1</v>
      </c>
      <c r="M200" s="66"/>
      <c r="N200" s="66"/>
      <c r="O200" s="66">
        <v>1</v>
      </c>
      <c r="P200" s="66">
        <v>1</v>
      </c>
      <c r="Q200" s="66">
        <v>1</v>
      </c>
      <c r="R200" s="66">
        <v>1</v>
      </c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9"/>
      <c r="BH200" s="57" t="s">
        <v>44</v>
      </c>
    </row>
    <row r="201" spans="1:60" ht="17.25" hidden="1" customHeight="1" outlineLevel="2" x14ac:dyDescent="0.15">
      <c r="A201" s="57"/>
      <c r="B201" s="67"/>
      <c r="C201" s="70"/>
      <c r="D201" s="66"/>
      <c r="E201" s="66"/>
      <c r="F201" s="62" t="s">
        <v>58</v>
      </c>
      <c r="G201" s="74" t="s">
        <v>16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9"/>
      <c r="BH201" s="57" t="s">
        <v>44</v>
      </c>
    </row>
    <row r="202" spans="1:60" ht="17.25" hidden="1" customHeight="1" outlineLevel="2" x14ac:dyDescent="0.15">
      <c r="A202" s="57"/>
      <c r="B202" s="67"/>
      <c r="C202" s="70"/>
      <c r="D202" s="66" t="s">
        <v>81</v>
      </c>
      <c r="E202" s="66" t="str">
        <f>IF(MAX($H202:$BF202)=0,"",MAX($H202:$BF202)&amp;" %")</f>
        <v/>
      </c>
      <c r="F202" s="62"/>
      <c r="G202" s="74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9"/>
      <c r="BH202" s="57" t="s">
        <v>44</v>
      </c>
    </row>
    <row r="203" spans="1:60" ht="17.25" hidden="1" customHeight="1" outlineLevel="1" x14ac:dyDescent="0.15">
      <c r="A203" s="57"/>
      <c r="B203" s="67"/>
      <c r="C203" s="102" t="s">
        <v>11</v>
      </c>
      <c r="D203" s="103"/>
      <c r="E203" s="103"/>
      <c r="F203" s="103"/>
      <c r="G203" s="104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9"/>
      <c r="BH203" s="57" t="s">
        <v>44</v>
      </c>
    </row>
    <row r="204" spans="1:60" ht="17.25" hidden="1" customHeight="1" outlineLevel="2" x14ac:dyDescent="0.15">
      <c r="A204" s="57"/>
      <c r="B204" s="67">
        <v>1</v>
      </c>
      <c r="C204" s="66" t="s">
        <v>38</v>
      </c>
      <c r="D204" s="66"/>
      <c r="E204" s="66"/>
      <c r="F204" s="62"/>
      <c r="G204" s="74" t="s">
        <v>62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9"/>
      <c r="BH204" s="57" t="s">
        <v>44</v>
      </c>
    </row>
    <row r="205" spans="1:60" ht="17.25" hidden="1" customHeight="1" outlineLevel="2" x14ac:dyDescent="0.15">
      <c r="A205" s="57"/>
      <c r="B205" s="67"/>
      <c r="C205" s="70"/>
      <c r="D205" s="66"/>
      <c r="E205" s="66"/>
      <c r="F205" s="62"/>
      <c r="G205" s="74" t="s">
        <v>16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9"/>
      <c r="BH205" s="57" t="s">
        <v>44</v>
      </c>
    </row>
    <row r="206" spans="1:60" ht="17.25" hidden="1" customHeight="1" outlineLevel="2" x14ac:dyDescent="0.15">
      <c r="A206" s="57"/>
      <c r="B206" s="67"/>
      <c r="C206" s="70"/>
      <c r="D206" s="66" t="s">
        <v>81</v>
      </c>
      <c r="E206" s="66" t="str">
        <f>IF(MAX($H206:$BF206)=0,"",MAX($H206:$BF206)&amp;" %")</f>
        <v/>
      </c>
      <c r="F206" s="62"/>
      <c r="G206" s="74" t="s">
        <v>17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9"/>
      <c r="BH206" s="57" t="s">
        <v>44</v>
      </c>
    </row>
    <row r="207" spans="1:60" ht="17.25" hidden="1" customHeight="1" outlineLevel="2" x14ac:dyDescent="0.15">
      <c r="A207" s="57"/>
      <c r="B207" s="67">
        <v>2</v>
      </c>
      <c r="C207" s="66" t="s">
        <v>39</v>
      </c>
      <c r="D207" s="66"/>
      <c r="E207" s="66"/>
      <c r="F207" s="62"/>
      <c r="G207" s="74" t="s">
        <v>62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9"/>
      <c r="BH207" s="57" t="s">
        <v>44</v>
      </c>
    </row>
    <row r="208" spans="1:60" ht="17.25" hidden="1" customHeight="1" outlineLevel="2" x14ac:dyDescent="0.15">
      <c r="A208" s="57"/>
      <c r="B208" s="67"/>
      <c r="C208" s="70"/>
      <c r="D208" s="66"/>
      <c r="E208" s="66"/>
      <c r="F208" s="62"/>
      <c r="G208" s="74" t="s">
        <v>16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9"/>
      <c r="BH208" s="57" t="s">
        <v>44</v>
      </c>
    </row>
    <row r="209" spans="1:60" ht="17.25" hidden="1" customHeight="1" outlineLevel="2" x14ac:dyDescent="0.15">
      <c r="A209" s="57"/>
      <c r="B209" s="67"/>
      <c r="C209" s="70"/>
      <c r="D209" s="66" t="s">
        <v>81</v>
      </c>
      <c r="E209" s="66" t="str">
        <f>IF(MAX($H209:$BF209)=0,"",MAX($H209:$BF209)&amp;" %")</f>
        <v/>
      </c>
      <c r="F209" s="62"/>
      <c r="G209" s="74" t="s">
        <v>17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9"/>
      <c r="BH209" s="57" t="s">
        <v>44</v>
      </c>
    </row>
    <row r="210" spans="1:60" ht="17.25" hidden="1" customHeight="1" outlineLevel="2" x14ac:dyDescent="0.15">
      <c r="A210" s="57"/>
      <c r="B210" s="67">
        <v>3</v>
      </c>
      <c r="C210" s="66" t="s">
        <v>14</v>
      </c>
      <c r="D210" s="66"/>
      <c r="E210" s="66"/>
      <c r="F210" s="62"/>
      <c r="G210" s="74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9"/>
      <c r="BH210" s="57" t="s">
        <v>44</v>
      </c>
    </row>
    <row r="211" spans="1:60" ht="17.25" hidden="1" customHeight="1" outlineLevel="2" x14ac:dyDescent="0.15">
      <c r="A211" s="57"/>
      <c r="B211" s="67"/>
      <c r="C211" s="70"/>
      <c r="D211" s="66"/>
      <c r="E211" s="66"/>
      <c r="F211" s="62"/>
      <c r="G211" s="74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9"/>
      <c r="BH211" s="57" t="s">
        <v>44</v>
      </c>
    </row>
    <row r="212" spans="1:60" ht="17.25" hidden="1" customHeight="1" outlineLevel="2" x14ac:dyDescent="0.15">
      <c r="A212" s="57"/>
      <c r="B212" s="67"/>
      <c r="C212" s="70"/>
      <c r="D212" s="66" t="s">
        <v>81</v>
      </c>
      <c r="E212" s="66" t="str">
        <f>IF(MAX($H212:$BF212)=0,"",MAX($H212:$BF212)&amp;" %")</f>
        <v/>
      </c>
      <c r="F212" s="62"/>
      <c r="G212" s="74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9"/>
      <c r="BH212" s="57" t="s">
        <v>44</v>
      </c>
    </row>
    <row r="213" spans="1:60" ht="17.25" hidden="1" customHeight="1" outlineLevel="2" x14ac:dyDescent="0.15">
      <c r="A213" s="57"/>
      <c r="B213" s="67">
        <v>4</v>
      </c>
      <c r="C213" s="66" t="s">
        <v>15</v>
      </c>
      <c r="D213" s="66"/>
      <c r="E213" s="66"/>
      <c r="F213" s="62"/>
      <c r="G213" s="74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9"/>
      <c r="BH213" s="57" t="s">
        <v>44</v>
      </c>
    </row>
    <row r="214" spans="1:60" ht="17.25" hidden="1" customHeight="1" outlineLevel="2" x14ac:dyDescent="0.15">
      <c r="A214" s="57"/>
      <c r="B214" s="67"/>
      <c r="C214" s="70"/>
      <c r="D214" s="66"/>
      <c r="E214" s="66"/>
      <c r="F214" s="62"/>
      <c r="G214" s="74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9"/>
      <c r="BH214" s="57" t="s">
        <v>44</v>
      </c>
    </row>
    <row r="215" spans="1:60" ht="17.25" hidden="1" customHeight="1" outlineLevel="2" x14ac:dyDescent="0.15">
      <c r="A215" s="57"/>
      <c r="B215" s="67"/>
      <c r="C215" s="70"/>
      <c r="D215" s="66" t="s">
        <v>81</v>
      </c>
      <c r="E215" s="66" t="str">
        <f>IF(MAX($H215:$BF215)=0,"",MAX($H215:$BF215)&amp;" %")</f>
        <v/>
      </c>
      <c r="F215" s="62"/>
      <c r="G215" s="74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9"/>
      <c r="BH215" s="57" t="s">
        <v>44</v>
      </c>
    </row>
    <row r="216" spans="1:60" ht="17.25" hidden="1" customHeight="1" outlineLevel="2" x14ac:dyDescent="0.15">
      <c r="A216" s="57"/>
      <c r="B216" s="67">
        <v>5</v>
      </c>
      <c r="C216" s="66" t="s">
        <v>19</v>
      </c>
      <c r="D216" s="66"/>
      <c r="E216" s="66"/>
      <c r="F216" s="62"/>
      <c r="G216" s="74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9"/>
      <c r="BH216" s="57" t="s">
        <v>44</v>
      </c>
    </row>
    <row r="217" spans="1:60" ht="17.25" hidden="1" customHeight="1" outlineLevel="2" x14ac:dyDescent="0.15">
      <c r="A217" s="57"/>
      <c r="B217" s="67"/>
      <c r="C217" s="70"/>
      <c r="D217" s="66"/>
      <c r="E217" s="66"/>
      <c r="F217" s="62"/>
      <c r="G217" s="74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9"/>
      <c r="BH217" s="57" t="s">
        <v>44</v>
      </c>
    </row>
    <row r="218" spans="1:60" ht="17.25" hidden="1" customHeight="1" outlineLevel="2" x14ac:dyDescent="0.15">
      <c r="A218" s="57"/>
      <c r="B218" s="67"/>
      <c r="C218" s="70"/>
      <c r="D218" s="66" t="s">
        <v>81</v>
      </c>
      <c r="E218" s="66" t="str">
        <f>IF(MAX($H218:$BF218)=0,"",MAX($H218:$BF218)&amp;" %")</f>
        <v/>
      </c>
      <c r="F218" s="62"/>
      <c r="G218" s="74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9"/>
      <c r="BH218" s="57" t="s">
        <v>44</v>
      </c>
    </row>
    <row r="219" spans="1:60" ht="17.25" hidden="1" customHeight="1" outlineLevel="2" x14ac:dyDescent="0.15">
      <c r="A219" s="57"/>
      <c r="B219" s="67">
        <v>6</v>
      </c>
      <c r="C219" s="66" t="s">
        <v>20</v>
      </c>
      <c r="D219" s="66"/>
      <c r="E219" s="66"/>
      <c r="F219" s="62"/>
      <c r="G219" s="74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9"/>
      <c r="BH219" s="57" t="s">
        <v>44</v>
      </c>
    </row>
    <row r="220" spans="1:60" ht="17.25" hidden="1" customHeight="1" outlineLevel="2" x14ac:dyDescent="0.15">
      <c r="A220" s="57"/>
      <c r="B220" s="67"/>
      <c r="C220" s="70"/>
      <c r="D220" s="66"/>
      <c r="E220" s="66"/>
      <c r="F220" s="62"/>
      <c r="G220" s="74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9"/>
      <c r="BH220" s="57" t="s">
        <v>44</v>
      </c>
    </row>
    <row r="221" spans="1:60" ht="17.25" hidden="1" customHeight="1" outlineLevel="2" x14ac:dyDescent="0.15">
      <c r="A221" s="57"/>
      <c r="B221" s="67"/>
      <c r="C221" s="70"/>
      <c r="D221" s="66" t="s">
        <v>81</v>
      </c>
      <c r="E221" s="66" t="str">
        <f>IF(MAX($H221:$BF221)=0,"",MAX($H221:$BF221)&amp;" %")</f>
        <v/>
      </c>
      <c r="F221" s="62"/>
      <c r="G221" s="74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9"/>
      <c r="BH221" s="57" t="s">
        <v>44</v>
      </c>
    </row>
    <row r="222" spans="1:60" ht="17.25" hidden="1" customHeight="1" outlineLevel="2" x14ac:dyDescent="0.15">
      <c r="A222" s="57"/>
      <c r="B222" s="67">
        <v>7</v>
      </c>
      <c r="C222" s="66" t="s">
        <v>21</v>
      </c>
      <c r="D222" s="66"/>
      <c r="E222" s="66"/>
      <c r="F222" s="62"/>
      <c r="G222" s="74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9"/>
      <c r="BH222" s="57" t="s">
        <v>44</v>
      </c>
    </row>
    <row r="223" spans="1:60" ht="17.25" hidden="1" customHeight="1" outlineLevel="2" x14ac:dyDescent="0.15">
      <c r="A223" s="57"/>
      <c r="B223" s="67"/>
      <c r="C223" s="70"/>
      <c r="D223" s="66"/>
      <c r="E223" s="66"/>
      <c r="F223" s="62"/>
      <c r="G223" s="74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9"/>
      <c r="BH223" s="57" t="s">
        <v>44</v>
      </c>
    </row>
    <row r="224" spans="1:60" ht="17.25" hidden="1" customHeight="1" outlineLevel="2" x14ac:dyDescent="0.15">
      <c r="A224" s="57"/>
      <c r="B224" s="67"/>
      <c r="C224" s="70"/>
      <c r="D224" s="66" t="s">
        <v>81</v>
      </c>
      <c r="E224" s="66" t="str">
        <f>IF(MAX($H224:$BF224)=0,"",MAX($H224:$BF224)&amp;" %")</f>
        <v/>
      </c>
      <c r="F224" s="62"/>
      <c r="G224" s="74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9"/>
      <c r="BH224" s="57" t="s">
        <v>44</v>
      </c>
    </row>
    <row r="225" spans="1:60" ht="17.25" hidden="1" customHeight="1" outlineLevel="2" x14ac:dyDescent="0.15">
      <c r="A225" s="57"/>
      <c r="B225" s="67">
        <v>8</v>
      </c>
      <c r="C225" s="66" t="s">
        <v>22</v>
      </c>
      <c r="D225" s="66"/>
      <c r="E225" s="66"/>
      <c r="F225" s="62"/>
      <c r="G225" s="74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9"/>
      <c r="BH225" s="57" t="s">
        <v>44</v>
      </c>
    </row>
    <row r="226" spans="1:60" ht="17.25" hidden="1" customHeight="1" outlineLevel="2" x14ac:dyDescent="0.15">
      <c r="A226" s="57"/>
      <c r="B226" s="67"/>
      <c r="C226" s="70"/>
      <c r="D226" s="66"/>
      <c r="E226" s="66"/>
      <c r="F226" s="62"/>
      <c r="G226" s="74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9"/>
      <c r="BH226" s="57" t="s">
        <v>44</v>
      </c>
    </row>
    <row r="227" spans="1:60" ht="17.25" hidden="1" customHeight="1" outlineLevel="2" x14ac:dyDescent="0.15">
      <c r="A227" s="57"/>
      <c r="B227" s="67"/>
      <c r="C227" s="70"/>
      <c r="D227" s="66" t="s">
        <v>81</v>
      </c>
      <c r="E227" s="66" t="str">
        <f>IF(MAX($H227:$BF227)=0,"",MAX($H227:$BF227)&amp;" %")</f>
        <v/>
      </c>
      <c r="F227" s="62"/>
      <c r="G227" s="74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9"/>
      <c r="BH227" s="57" t="s">
        <v>44</v>
      </c>
    </row>
    <row r="228" spans="1:60" ht="17.25" hidden="1" customHeight="1" outlineLevel="2" x14ac:dyDescent="0.15">
      <c r="A228" s="57"/>
      <c r="B228" s="67">
        <v>9</v>
      </c>
      <c r="C228" s="66" t="s">
        <v>23</v>
      </c>
      <c r="D228" s="66"/>
      <c r="E228" s="66"/>
      <c r="F228" s="62"/>
      <c r="G228" s="74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9"/>
      <c r="BH228" s="57" t="s">
        <v>44</v>
      </c>
    </row>
    <row r="229" spans="1:60" ht="17.25" hidden="1" customHeight="1" outlineLevel="2" x14ac:dyDescent="0.15">
      <c r="A229" s="57"/>
      <c r="B229" s="67"/>
      <c r="C229" s="70"/>
      <c r="D229" s="66"/>
      <c r="E229" s="66"/>
      <c r="F229" s="62"/>
      <c r="G229" s="74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9"/>
      <c r="BH229" s="57" t="s">
        <v>44</v>
      </c>
    </row>
    <row r="230" spans="1:60" ht="17.25" hidden="1" customHeight="1" outlineLevel="2" x14ac:dyDescent="0.15">
      <c r="A230" s="57"/>
      <c r="B230" s="67"/>
      <c r="C230" s="70"/>
      <c r="D230" s="66" t="s">
        <v>81</v>
      </c>
      <c r="E230" s="66" t="str">
        <f>IF(MAX($H230:$BF230)=0,"",MAX($H230:$BF230)&amp;" %")</f>
        <v/>
      </c>
      <c r="F230" s="62"/>
      <c r="G230" s="74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9"/>
      <c r="BH230" s="57" t="s">
        <v>44</v>
      </c>
    </row>
    <row r="231" spans="1:60" ht="17.25" hidden="1" customHeight="1" outlineLevel="2" x14ac:dyDescent="0.15">
      <c r="A231" s="57"/>
      <c r="B231" s="67">
        <v>10</v>
      </c>
      <c r="C231" s="66" t="s">
        <v>25</v>
      </c>
      <c r="D231" s="66"/>
      <c r="E231" s="66"/>
      <c r="F231" s="62"/>
      <c r="G231" s="74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9"/>
      <c r="BH231" s="57" t="s">
        <v>44</v>
      </c>
    </row>
    <row r="232" spans="1:60" ht="17.25" hidden="1" customHeight="1" outlineLevel="2" x14ac:dyDescent="0.15">
      <c r="A232" s="57"/>
      <c r="B232" s="67"/>
      <c r="C232" s="70"/>
      <c r="D232" s="66"/>
      <c r="E232" s="66"/>
      <c r="F232" s="62"/>
      <c r="G232" s="74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9"/>
      <c r="BH232" s="57" t="s">
        <v>44</v>
      </c>
    </row>
    <row r="233" spans="1:60" ht="17.25" hidden="1" customHeight="1" outlineLevel="2" x14ac:dyDescent="0.15">
      <c r="A233" s="57"/>
      <c r="B233" s="67"/>
      <c r="C233" s="70"/>
      <c r="D233" s="66" t="s">
        <v>81</v>
      </c>
      <c r="E233" s="66" t="str">
        <f>IF(MAX($H233:$BF233)=0,"",MAX($H233:$BF233)&amp;" %")</f>
        <v/>
      </c>
      <c r="F233" s="62"/>
      <c r="G233" s="74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9"/>
      <c r="BH233" s="57" t="s">
        <v>44</v>
      </c>
    </row>
    <row r="234" spans="1:60" ht="17.25" hidden="1" customHeight="1" outlineLevel="2" x14ac:dyDescent="0.15">
      <c r="A234" s="57"/>
      <c r="B234" s="67">
        <v>11</v>
      </c>
      <c r="C234" s="66" t="s">
        <v>24</v>
      </c>
      <c r="D234" s="66"/>
      <c r="E234" s="66"/>
      <c r="F234" s="62"/>
      <c r="G234" s="74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9"/>
      <c r="BH234" s="57" t="s">
        <v>44</v>
      </c>
    </row>
    <row r="235" spans="1:60" ht="17.25" hidden="1" customHeight="1" outlineLevel="2" x14ac:dyDescent="0.15">
      <c r="A235" s="57"/>
      <c r="B235" s="67"/>
      <c r="C235" s="70"/>
      <c r="D235" s="66"/>
      <c r="E235" s="66"/>
      <c r="F235" s="62"/>
      <c r="G235" s="74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9"/>
      <c r="BH235" s="57" t="s">
        <v>44</v>
      </c>
    </row>
    <row r="236" spans="1:60" ht="17.25" hidden="1" customHeight="1" outlineLevel="2" x14ac:dyDescent="0.15">
      <c r="A236" s="57"/>
      <c r="B236" s="67"/>
      <c r="C236" s="70"/>
      <c r="D236" s="66" t="s">
        <v>81</v>
      </c>
      <c r="E236" s="66" t="str">
        <f>IF(MAX($H236:$BF236)=0,"",MAX($H236:$BF236)&amp;" %")</f>
        <v/>
      </c>
      <c r="F236" s="62"/>
      <c r="G236" s="74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9"/>
      <c r="BH236" s="57" t="s">
        <v>44</v>
      </c>
    </row>
    <row r="237" spans="1:60" ht="17.25" hidden="1" customHeight="1" outlineLevel="2" x14ac:dyDescent="0.15">
      <c r="A237" s="57"/>
      <c r="B237" s="67">
        <v>12</v>
      </c>
      <c r="C237" s="66" t="s">
        <v>26</v>
      </c>
      <c r="D237" s="66"/>
      <c r="E237" s="66"/>
      <c r="F237" s="62"/>
      <c r="G237" s="74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9"/>
      <c r="BH237" s="57" t="s">
        <v>44</v>
      </c>
    </row>
    <row r="238" spans="1:60" ht="17.25" hidden="1" customHeight="1" outlineLevel="2" x14ac:dyDescent="0.15">
      <c r="A238" s="57"/>
      <c r="B238" s="67"/>
      <c r="C238" s="70"/>
      <c r="D238" s="66"/>
      <c r="E238" s="66"/>
      <c r="F238" s="62"/>
      <c r="G238" s="74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9"/>
      <c r="BH238" s="57" t="s">
        <v>44</v>
      </c>
    </row>
    <row r="239" spans="1:60" ht="17.25" hidden="1" customHeight="1" outlineLevel="2" x14ac:dyDescent="0.15">
      <c r="A239" s="57"/>
      <c r="B239" s="67"/>
      <c r="C239" s="70"/>
      <c r="D239" s="66" t="s">
        <v>81</v>
      </c>
      <c r="E239" s="66" t="str">
        <f>IF(MAX($H239:$BF239)=0,"",MAX($H239:$BF239)&amp;" %")</f>
        <v/>
      </c>
      <c r="F239" s="62"/>
      <c r="G239" s="74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9"/>
      <c r="BH239" s="57" t="s">
        <v>44</v>
      </c>
    </row>
    <row r="240" spans="1:60" ht="17.25" hidden="1" customHeight="1" outlineLevel="2" x14ac:dyDescent="0.15">
      <c r="A240" s="57"/>
      <c r="B240" s="67">
        <v>13</v>
      </c>
      <c r="C240" s="66" t="s">
        <v>27</v>
      </c>
      <c r="D240" s="66"/>
      <c r="E240" s="66"/>
      <c r="F240" s="62"/>
      <c r="G240" s="74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9"/>
      <c r="BH240" s="57" t="s">
        <v>44</v>
      </c>
    </row>
    <row r="241" spans="1:60" ht="17.25" hidden="1" customHeight="1" outlineLevel="2" x14ac:dyDescent="0.15">
      <c r="A241" s="57"/>
      <c r="B241" s="67"/>
      <c r="C241" s="70"/>
      <c r="D241" s="66"/>
      <c r="E241" s="66"/>
      <c r="F241" s="62"/>
      <c r="G241" s="74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9"/>
      <c r="BH241" s="57" t="s">
        <v>44</v>
      </c>
    </row>
    <row r="242" spans="1:60" ht="17.25" hidden="1" customHeight="1" outlineLevel="2" x14ac:dyDescent="0.15">
      <c r="A242" s="57"/>
      <c r="B242" s="67"/>
      <c r="C242" s="70"/>
      <c r="D242" s="66" t="s">
        <v>81</v>
      </c>
      <c r="E242" s="66" t="str">
        <f>IF(MAX($H242:$BF242)=0,"",MAX($H242:$BF242)&amp;" %")</f>
        <v/>
      </c>
      <c r="F242" s="62"/>
      <c r="G242" s="74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9"/>
      <c r="BH242" s="57" t="s">
        <v>44</v>
      </c>
    </row>
    <row r="243" spans="1:60" ht="17.25" hidden="1" customHeight="1" outlineLevel="2" x14ac:dyDescent="0.15">
      <c r="A243" s="57"/>
      <c r="B243" s="67">
        <v>14</v>
      </c>
      <c r="C243" s="66" t="s">
        <v>28</v>
      </c>
      <c r="D243" s="66"/>
      <c r="E243" s="66"/>
      <c r="F243" s="62"/>
      <c r="G243" s="74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9"/>
      <c r="BH243" s="57" t="s">
        <v>44</v>
      </c>
    </row>
    <row r="244" spans="1:60" ht="17.25" hidden="1" customHeight="1" outlineLevel="2" x14ac:dyDescent="0.15">
      <c r="A244" s="57"/>
      <c r="B244" s="67"/>
      <c r="C244" s="70"/>
      <c r="D244" s="66"/>
      <c r="E244" s="66"/>
      <c r="F244" s="62"/>
      <c r="G244" s="74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9"/>
      <c r="BH244" s="57" t="s">
        <v>44</v>
      </c>
    </row>
    <row r="245" spans="1:60" ht="17.25" hidden="1" customHeight="1" outlineLevel="2" x14ac:dyDescent="0.15">
      <c r="A245" s="57"/>
      <c r="B245" s="67"/>
      <c r="C245" s="70"/>
      <c r="D245" s="66" t="s">
        <v>81</v>
      </c>
      <c r="E245" s="66" t="str">
        <f>IF(MAX($H245:$BF245)=0,"",MAX($H245:$BF245)&amp;" %")</f>
        <v/>
      </c>
      <c r="F245" s="62"/>
      <c r="G245" s="74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9"/>
      <c r="BH245" s="57" t="s">
        <v>44</v>
      </c>
    </row>
    <row r="246" spans="1:60" ht="17.25" hidden="1" customHeight="1" outlineLevel="2" x14ac:dyDescent="0.15">
      <c r="A246" s="57"/>
      <c r="B246" s="67">
        <v>15</v>
      </c>
      <c r="C246" s="66" t="s">
        <v>29</v>
      </c>
      <c r="D246" s="66"/>
      <c r="E246" s="66"/>
      <c r="F246" s="62"/>
      <c r="G246" s="74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9"/>
      <c r="BH246" s="57" t="s">
        <v>44</v>
      </c>
    </row>
    <row r="247" spans="1:60" ht="17.25" hidden="1" customHeight="1" outlineLevel="2" x14ac:dyDescent="0.15">
      <c r="A247" s="57"/>
      <c r="B247" s="67"/>
      <c r="C247" s="70"/>
      <c r="D247" s="66"/>
      <c r="E247" s="66"/>
      <c r="F247" s="62"/>
      <c r="G247" s="74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9"/>
      <c r="BH247" s="57" t="s">
        <v>44</v>
      </c>
    </row>
    <row r="248" spans="1:60" ht="17.25" hidden="1" customHeight="1" outlineLevel="2" x14ac:dyDescent="0.15">
      <c r="A248" s="57"/>
      <c r="B248" s="67"/>
      <c r="C248" s="70"/>
      <c r="D248" s="66" t="s">
        <v>81</v>
      </c>
      <c r="E248" s="66" t="str">
        <f>IF(MAX($H248:$BF248)=0,"",MAX($H248:$BF248)&amp;" %")</f>
        <v/>
      </c>
      <c r="F248" s="62"/>
      <c r="G248" s="74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9"/>
      <c r="BH248" s="57" t="s">
        <v>44</v>
      </c>
    </row>
    <row r="249" spans="1:60" ht="17.25" hidden="1" customHeight="1" outlineLevel="2" x14ac:dyDescent="0.15">
      <c r="A249" s="57"/>
      <c r="B249" s="67">
        <v>16</v>
      </c>
      <c r="C249" s="66" t="s">
        <v>30</v>
      </c>
      <c r="D249" s="66"/>
      <c r="E249" s="66"/>
      <c r="F249" s="62"/>
      <c r="G249" s="74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9"/>
      <c r="BH249" s="57" t="s">
        <v>44</v>
      </c>
    </row>
    <row r="250" spans="1:60" ht="17.25" hidden="1" customHeight="1" outlineLevel="2" x14ac:dyDescent="0.15">
      <c r="A250" s="57"/>
      <c r="B250" s="67"/>
      <c r="C250" s="70"/>
      <c r="D250" s="66"/>
      <c r="E250" s="66"/>
      <c r="F250" s="62"/>
      <c r="G250" s="74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9"/>
      <c r="BH250" s="57" t="s">
        <v>44</v>
      </c>
    </row>
    <row r="251" spans="1:60" ht="17.25" hidden="1" customHeight="1" outlineLevel="2" x14ac:dyDescent="0.15">
      <c r="A251" s="57"/>
      <c r="B251" s="67"/>
      <c r="C251" s="70"/>
      <c r="D251" s="66" t="s">
        <v>81</v>
      </c>
      <c r="E251" s="66" t="str">
        <f>IF(MAX($H251:$BF251)=0,"",MAX($H251:$BF251)&amp;" %")</f>
        <v/>
      </c>
      <c r="F251" s="62"/>
      <c r="G251" s="74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9"/>
      <c r="BH251" s="57" t="s">
        <v>44</v>
      </c>
    </row>
    <row r="252" spans="1:60" ht="17.25" hidden="1" customHeight="1" outlineLevel="2" x14ac:dyDescent="0.15">
      <c r="A252" s="57"/>
      <c r="B252" s="67">
        <v>17</v>
      </c>
      <c r="C252" s="66" t="s">
        <v>31</v>
      </c>
      <c r="D252" s="66"/>
      <c r="E252" s="66"/>
      <c r="F252" s="62"/>
      <c r="G252" s="74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9"/>
      <c r="BH252" s="57" t="s">
        <v>44</v>
      </c>
    </row>
    <row r="253" spans="1:60" ht="17.25" hidden="1" customHeight="1" outlineLevel="2" x14ac:dyDescent="0.15">
      <c r="A253" s="57"/>
      <c r="B253" s="67"/>
      <c r="C253" s="70"/>
      <c r="D253" s="66"/>
      <c r="E253" s="66"/>
      <c r="F253" s="62"/>
      <c r="G253" s="74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9"/>
      <c r="BH253" s="57" t="s">
        <v>44</v>
      </c>
    </row>
    <row r="254" spans="1:60" ht="17.25" hidden="1" customHeight="1" outlineLevel="2" x14ac:dyDescent="0.15">
      <c r="A254" s="57"/>
      <c r="B254" s="67"/>
      <c r="C254" s="70"/>
      <c r="D254" s="66" t="s">
        <v>81</v>
      </c>
      <c r="E254" s="66" t="str">
        <f>IF(MAX($H254:$BF254)=0,"",MAX($H254:$BF254)&amp;" %")</f>
        <v/>
      </c>
      <c r="F254" s="62"/>
      <c r="G254" s="74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9"/>
      <c r="BH254" s="57" t="s">
        <v>44</v>
      </c>
    </row>
    <row r="255" spans="1:60" ht="17.25" hidden="1" customHeight="1" outlineLevel="2" x14ac:dyDescent="0.15">
      <c r="A255" s="57"/>
      <c r="B255" s="67">
        <v>18</v>
      </c>
      <c r="C255" s="66" t="s">
        <v>32</v>
      </c>
      <c r="D255" s="66"/>
      <c r="E255" s="66"/>
      <c r="F255" s="62"/>
      <c r="G255" s="74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9"/>
      <c r="BH255" s="57" t="s">
        <v>44</v>
      </c>
    </row>
    <row r="256" spans="1:60" ht="17.25" hidden="1" customHeight="1" outlineLevel="2" x14ac:dyDescent="0.15">
      <c r="A256" s="57"/>
      <c r="B256" s="67"/>
      <c r="C256" s="70"/>
      <c r="D256" s="66"/>
      <c r="E256" s="66"/>
      <c r="F256" s="62"/>
      <c r="G256" s="74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9"/>
      <c r="BH256" s="57" t="s">
        <v>44</v>
      </c>
    </row>
    <row r="257" spans="1:60" ht="17.25" hidden="1" customHeight="1" outlineLevel="2" x14ac:dyDescent="0.15">
      <c r="A257" s="57"/>
      <c r="B257" s="67"/>
      <c r="C257" s="70"/>
      <c r="D257" s="66" t="s">
        <v>81</v>
      </c>
      <c r="E257" s="66" t="str">
        <f>IF(MAX($H257:$BF257)=0,"",MAX($H257:$BF257)&amp;" %")</f>
        <v/>
      </c>
      <c r="F257" s="62"/>
      <c r="G257" s="74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9"/>
      <c r="BH257" s="57" t="s">
        <v>44</v>
      </c>
    </row>
    <row r="258" spans="1:60" ht="17.25" hidden="1" customHeight="1" outlineLevel="2" x14ac:dyDescent="0.15">
      <c r="A258" s="57"/>
      <c r="B258" s="67">
        <v>19</v>
      </c>
      <c r="C258" s="66" t="s">
        <v>33</v>
      </c>
      <c r="D258" s="66"/>
      <c r="E258" s="66"/>
      <c r="F258" s="62"/>
      <c r="G258" s="74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9"/>
      <c r="BH258" s="57" t="s">
        <v>44</v>
      </c>
    </row>
    <row r="259" spans="1:60" ht="17.25" hidden="1" customHeight="1" outlineLevel="2" x14ac:dyDescent="0.15">
      <c r="A259" s="57"/>
      <c r="B259" s="67"/>
      <c r="C259" s="70"/>
      <c r="D259" s="66"/>
      <c r="E259" s="66"/>
      <c r="F259" s="62"/>
      <c r="G259" s="74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9"/>
      <c r="BH259" s="57" t="s">
        <v>44</v>
      </c>
    </row>
    <row r="260" spans="1:60" ht="17.25" hidden="1" customHeight="1" outlineLevel="2" x14ac:dyDescent="0.15">
      <c r="A260" s="57"/>
      <c r="B260" s="67"/>
      <c r="C260" s="70"/>
      <c r="D260" s="66" t="s">
        <v>81</v>
      </c>
      <c r="E260" s="66" t="str">
        <f>IF(MAX($H260:$BF260)=0,"",MAX($H260:$BF260)&amp;" %")</f>
        <v/>
      </c>
      <c r="F260" s="62"/>
      <c r="G260" s="74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9"/>
      <c r="BH260" s="57" t="s">
        <v>44</v>
      </c>
    </row>
    <row r="261" spans="1:60" ht="17.25" hidden="1" customHeight="1" outlineLevel="2" x14ac:dyDescent="0.15">
      <c r="A261" s="57"/>
      <c r="B261" s="67">
        <v>20</v>
      </c>
      <c r="C261" s="66" t="s">
        <v>79</v>
      </c>
      <c r="D261" s="66"/>
      <c r="E261" s="66"/>
      <c r="F261" s="62"/>
      <c r="G261" s="74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9"/>
      <c r="BH261" s="57" t="s">
        <v>44</v>
      </c>
    </row>
    <row r="262" spans="1:60" ht="17.25" hidden="1" customHeight="1" outlineLevel="2" x14ac:dyDescent="0.15">
      <c r="A262" s="57"/>
      <c r="B262" s="67"/>
      <c r="C262" s="70"/>
      <c r="D262" s="66"/>
      <c r="E262" s="66"/>
      <c r="F262" s="62"/>
      <c r="G262" s="74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9"/>
      <c r="BH262" s="57" t="s">
        <v>44</v>
      </c>
    </row>
    <row r="263" spans="1:60" ht="17.25" hidden="1" customHeight="1" outlineLevel="2" x14ac:dyDescent="0.15">
      <c r="A263" s="57"/>
      <c r="B263" s="67"/>
      <c r="C263" s="70"/>
      <c r="D263" s="66" t="s">
        <v>81</v>
      </c>
      <c r="E263" s="66" t="str">
        <f>IF(MAX($H263:$BF263)=0,"",MAX($H263:$BF263)&amp;" %")</f>
        <v/>
      </c>
      <c r="F263" s="62"/>
      <c r="G263" s="74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9"/>
      <c r="BH263" s="57" t="s">
        <v>44</v>
      </c>
    </row>
    <row r="264" spans="1:60" ht="17.25" hidden="1" customHeight="1" outlineLevel="1" x14ac:dyDescent="0.15">
      <c r="A264" s="57"/>
      <c r="B264" s="67"/>
      <c r="C264" s="66" t="s">
        <v>34</v>
      </c>
      <c r="D264" s="66"/>
      <c r="E264" s="66"/>
      <c r="F264" s="62"/>
      <c r="G264" s="74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9"/>
      <c r="BH264" s="57" t="s">
        <v>44</v>
      </c>
    </row>
    <row r="265" spans="1:60" ht="17.25" hidden="1" customHeight="1" outlineLevel="1" x14ac:dyDescent="0.15">
      <c r="A265" s="57"/>
      <c r="B265" s="67">
        <v>1</v>
      </c>
      <c r="C265" s="71" t="s">
        <v>35</v>
      </c>
      <c r="D265" s="66"/>
      <c r="E265" s="66"/>
      <c r="F265" s="62"/>
      <c r="G265" s="74" t="s">
        <v>62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9"/>
      <c r="BH265" s="57" t="s">
        <v>44</v>
      </c>
    </row>
    <row r="266" spans="1:60" ht="17.25" hidden="1" customHeight="1" outlineLevel="1" x14ac:dyDescent="0.15">
      <c r="A266" s="57"/>
      <c r="B266" s="67"/>
      <c r="C266" s="70"/>
      <c r="D266" s="66"/>
      <c r="E266" s="66"/>
      <c r="F266" s="62"/>
      <c r="G266" s="74" t="s">
        <v>16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9"/>
      <c r="BH266" s="57" t="s">
        <v>44</v>
      </c>
    </row>
    <row r="267" spans="1:60" ht="17.25" hidden="1" customHeight="1" outlineLevel="1" x14ac:dyDescent="0.15">
      <c r="A267" s="57"/>
      <c r="B267" s="67"/>
      <c r="C267" s="70"/>
      <c r="D267" s="66" t="s">
        <v>81</v>
      </c>
      <c r="E267" s="66" t="str">
        <f>IF(MAX($H267:$BF267)=0,"",MAX($H267:$BF267)&amp;" %")</f>
        <v/>
      </c>
      <c r="F267" s="62"/>
      <c r="G267" s="74" t="s">
        <v>17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9"/>
      <c r="BH267" s="57" t="s">
        <v>44</v>
      </c>
    </row>
    <row r="268" spans="1:60" ht="17.25" hidden="1" customHeight="1" outlineLevel="1" x14ac:dyDescent="0.15">
      <c r="A268" s="57"/>
      <c r="B268" s="67">
        <v>2</v>
      </c>
      <c r="C268" s="71" t="s">
        <v>35</v>
      </c>
      <c r="D268" s="66"/>
      <c r="E268" s="66"/>
      <c r="F268" s="62"/>
      <c r="G268" s="74" t="s">
        <v>62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9"/>
      <c r="BH268" s="57" t="s">
        <v>44</v>
      </c>
    </row>
    <row r="269" spans="1:60" ht="17.25" hidden="1" customHeight="1" outlineLevel="1" x14ac:dyDescent="0.15">
      <c r="A269" s="57"/>
      <c r="B269" s="67"/>
      <c r="C269" s="70"/>
      <c r="D269" s="66"/>
      <c r="E269" s="66"/>
      <c r="F269" s="62"/>
      <c r="G269" s="74" t="s">
        <v>16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9"/>
      <c r="BH269" s="57" t="s">
        <v>44</v>
      </c>
    </row>
    <row r="270" spans="1:60" ht="17.25" hidden="1" customHeight="1" outlineLevel="1" x14ac:dyDescent="0.15">
      <c r="A270" s="57"/>
      <c r="B270" s="67"/>
      <c r="C270" s="70"/>
      <c r="D270" s="66" t="s">
        <v>81</v>
      </c>
      <c r="E270" s="66" t="str">
        <f>IF(MAX($H270:$BF270)=0,"",MAX($H270:$BF270)&amp;" %")</f>
        <v/>
      </c>
      <c r="F270" s="62"/>
      <c r="G270" s="74" t="s">
        <v>17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9"/>
      <c r="BH270" s="57" t="s">
        <v>44</v>
      </c>
    </row>
    <row r="271" spans="1:60" ht="17.25" hidden="1" customHeight="1" outlineLevel="1" x14ac:dyDescent="0.15">
      <c r="A271" s="57"/>
      <c r="B271" s="67">
        <v>3</v>
      </c>
      <c r="C271" s="71" t="s">
        <v>35</v>
      </c>
      <c r="D271" s="66"/>
      <c r="E271" s="66"/>
      <c r="F271" s="62"/>
      <c r="G271" s="74" t="s">
        <v>62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9"/>
      <c r="BH271" s="57" t="s">
        <v>44</v>
      </c>
    </row>
    <row r="272" spans="1:60" ht="17.25" hidden="1" customHeight="1" outlineLevel="1" x14ac:dyDescent="0.15">
      <c r="A272" s="57"/>
      <c r="B272" s="67"/>
      <c r="C272" s="70"/>
      <c r="D272" s="66"/>
      <c r="E272" s="66"/>
      <c r="F272" s="62"/>
      <c r="G272" s="74" t="s">
        <v>16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9"/>
      <c r="BH272" s="57" t="s">
        <v>44</v>
      </c>
    </row>
    <row r="273" spans="1:60" ht="17.25" hidden="1" customHeight="1" outlineLevel="1" x14ac:dyDescent="0.15">
      <c r="A273" s="57"/>
      <c r="B273" s="67"/>
      <c r="C273" s="70"/>
      <c r="D273" s="66" t="s">
        <v>81</v>
      </c>
      <c r="E273" s="66" t="str">
        <f>IF(MAX($H273:$BF273)=0,"",MAX($H273:$BF273)&amp;" %")</f>
        <v/>
      </c>
      <c r="F273" s="62"/>
      <c r="G273" s="74" t="s">
        <v>17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9"/>
      <c r="BH273" s="57" t="s">
        <v>44</v>
      </c>
    </row>
    <row r="274" spans="1:60" ht="17.25" customHeight="1" collapsed="1" x14ac:dyDescent="0.15">
      <c r="A274" s="57"/>
      <c r="B274" s="112" t="s">
        <v>73</v>
      </c>
      <c r="C274" s="113"/>
      <c r="D274" s="113"/>
      <c r="E274" s="113"/>
      <c r="F274" s="113"/>
      <c r="G274" s="114"/>
      <c r="H274" s="66">
        <f>SUM(H275:H279)</f>
        <v>5</v>
      </c>
      <c r="I274" s="66">
        <f t="shared" ref="I274:BF274" si="2">SUM(I275:I279)</f>
        <v>5</v>
      </c>
      <c r="J274" s="66">
        <f t="shared" si="2"/>
        <v>0</v>
      </c>
      <c r="K274" s="66">
        <f t="shared" si="2"/>
        <v>30</v>
      </c>
      <c r="L274" s="66">
        <f t="shared" si="2"/>
        <v>30</v>
      </c>
      <c r="M274" s="66">
        <f t="shared" si="2"/>
        <v>0</v>
      </c>
      <c r="N274" s="66">
        <f t="shared" si="2"/>
        <v>0</v>
      </c>
      <c r="O274" s="66">
        <f t="shared" si="2"/>
        <v>15</v>
      </c>
      <c r="P274" s="66">
        <f t="shared" si="2"/>
        <v>7</v>
      </c>
      <c r="Q274" s="66">
        <f t="shared" si="2"/>
        <v>7</v>
      </c>
      <c r="R274" s="66">
        <f t="shared" si="2"/>
        <v>7</v>
      </c>
      <c r="S274" s="66">
        <f t="shared" si="2"/>
        <v>0</v>
      </c>
      <c r="T274" s="66">
        <f t="shared" si="2"/>
        <v>0</v>
      </c>
      <c r="U274" s="66">
        <f t="shared" si="2"/>
        <v>0</v>
      </c>
      <c r="V274" s="66">
        <f t="shared" si="2"/>
        <v>6</v>
      </c>
      <c r="W274" s="66">
        <f t="shared" si="2"/>
        <v>1</v>
      </c>
      <c r="X274" s="66">
        <f t="shared" si="2"/>
        <v>5</v>
      </c>
      <c r="Y274" s="66">
        <f t="shared" si="2"/>
        <v>0</v>
      </c>
      <c r="Z274" s="66">
        <f t="shared" si="2"/>
        <v>5</v>
      </c>
      <c r="AA274" s="66">
        <f t="shared" si="2"/>
        <v>0</v>
      </c>
      <c r="AB274" s="66">
        <f t="shared" si="2"/>
        <v>0</v>
      </c>
      <c r="AC274" s="66">
        <f t="shared" si="2"/>
        <v>5</v>
      </c>
      <c r="AD274" s="66">
        <f t="shared" si="2"/>
        <v>5</v>
      </c>
      <c r="AE274" s="66">
        <f t="shared" si="2"/>
        <v>5</v>
      </c>
      <c r="AF274" s="66">
        <f t="shared" si="2"/>
        <v>5</v>
      </c>
      <c r="AG274" s="66">
        <f t="shared" si="2"/>
        <v>0</v>
      </c>
      <c r="AH274" s="66">
        <f t="shared" si="2"/>
        <v>0</v>
      </c>
      <c r="AI274" s="66">
        <f t="shared" si="2"/>
        <v>0</v>
      </c>
      <c r="AJ274" s="66">
        <f t="shared" si="2"/>
        <v>0</v>
      </c>
      <c r="AK274" s="66">
        <f t="shared" si="2"/>
        <v>0</v>
      </c>
      <c r="AL274" s="66">
        <f t="shared" si="2"/>
        <v>0</v>
      </c>
      <c r="AM274" s="66">
        <f t="shared" si="2"/>
        <v>0</v>
      </c>
      <c r="AN274" s="66">
        <f t="shared" si="2"/>
        <v>0</v>
      </c>
      <c r="AO274" s="66">
        <f t="shared" si="2"/>
        <v>0</v>
      </c>
      <c r="AP274" s="66">
        <f t="shared" si="2"/>
        <v>0</v>
      </c>
      <c r="AQ274" s="66">
        <f t="shared" si="2"/>
        <v>0</v>
      </c>
      <c r="AR274" s="66">
        <f t="shared" si="2"/>
        <v>0</v>
      </c>
      <c r="AS274" s="66">
        <f t="shared" si="2"/>
        <v>0</v>
      </c>
      <c r="AT274" s="66">
        <f t="shared" si="2"/>
        <v>0</v>
      </c>
      <c r="AU274" s="66">
        <f t="shared" si="2"/>
        <v>0</v>
      </c>
      <c r="AV274" s="66">
        <f t="shared" si="2"/>
        <v>0</v>
      </c>
      <c r="AW274" s="66">
        <f t="shared" si="2"/>
        <v>0</v>
      </c>
      <c r="AX274" s="66">
        <f t="shared" si="2"/>
        <v>0</v>
      </c>
      <c r="AY274" s="66">
        <f t="shared" si="2"/>
        <v>0</v>
      </c>
      <c r="AZ274" s="66">
        <f t="shared" si="2"/>
        <v>0</v>
      </c>
      <c r="BA274" s="66">
        <f t="shared" si="2"/>
        <v>0</v>
      </c>
      <c r="BB274" s="66">
        <f t="shared" si="2"/>
        <v>0</v>
      </c>
      <c r="BC274" s="66">
        <f t="shared" si="2"/>
        <v>0</v>
      </c>
      <c r="BD274" s="66">
        <f t="shared" si="2"/>
        <v>0</v>
      </c>
      <c r="BE274" s="66">
        <f t="shared" si="2"/>
        <v>0</v>
      </c>
      <c r="BF274" s="66">
        <f t="shared" si="2"/>
        <v>0</v>
      </c>
      <c r="BG274" s="69"/>
      <c r="BH274" s="57" t="s">
        <v>44</v>
      </c>
    </row>
    <row r="275" spans="1:60" ht="17.25" customHeight="1" x14ac:dyDescent="0.15">
      <c r="A275" s="57"/>
      <c r="B275" s="78"/>
      <c r="C275" s="78"/>
      <c r="D275" s="78"/>
      <c r="E275" s="78"/>
      <c r="F275" s="79"/>
      <c r="G275" s="62" t="s">
        <v>74</v>
      </c>
      <c r="H275" s="66">
        <f t="shared" ref="H275:AM275" si="3">SUMIFS(H12:H273,$G12:$G273,"予定時間",$F12:$F273,"今井")+H280</f>
        <v>1</v>
      </c>
      <c r="I275" s="66">
        <f t="shared" si="3"/>
        <v>1</v>
      </c>
      <c r="J275" s="66">
        <f t="shared" si="3"/>
        <v>0</v>
      </c>
      <c r="K275" s="66">
        <f t="shared" si="3"/>
        <v>6</v>
      </c>
      <c r="L275" s="66">
        <f t="shared" si="3"/>
        <v>6</v>
      </c>
      <c r="M275" s="66">
        <f t="shared" si="3"/>
        <v>0</v>
      </c>
      <c r="N275" s="66">
        <f t="shared" si="3"/>
        <v>0</v>
      </c>
      <c r="O275" s="66">
        <f t="shared" si="3"/>
        <v>1</v>
      </c>
      <c r="P275" s="66">
        <f t="shared" si="3"/>
        <v>1</v>
      </c>
      <c r="Q275" s="66">
        <f t="shared" si="3"/>
        <v>1</v>
      </c>
      <c r="R275" s="66">
        <f t="shared" si="3"/>
        <v>1</v>
      </c>
      <c r="S275" s="66">
        <f t="shared" si="3"/>
        <v>0</v>
      </c>
      <c r="T275" s="66">
        <f t="shared" si="3"/>
        <v>0</v>
      </c>
      <c r="U275" s="66">
        <f t="shared" si="3"/>
        <v>0</v>
      </c>
      <c r="V275" s="66">
        <f t="shared" si="3"/>
        <v>1</v>
      </c>
      <c r="W275" s="66">
        <f t="shared" si="3"/>
        <v>0</v>
      </c>
      <c r="X275" s="66">
        <f t="shared" si="3"/>
        <v>0</v>
      </c>
      <c r="Y275" s="66">
        <f t="shared" si="3"/>
        <v>0</v>
      </c>
      <c r="Z275" s="66">
        <f t="shared" si="3"/>
        <v>0</v>
      </c>
      <c r="AA275" s="66">
        <f t="shared" si="3"/>
        <v>0</v>
      </c>
      <c r="AB275" s="66">
        <f t="shared" si="3"/>
        <v>0</v>
      </c>
      <c r="AC275" s="66">
        <f t="shared" si="3"/>
        <v>0</v>
      </c>
      <c r="AD275" s="66">
        <f t="shared" si="3"/>
        <v>0</v>
      </c>
      <c r="AE275" s="66">
        <f t="shared" si="3"/>
        <v>0</v>
      </c>
      <c r="AF275" s="66">
        <f t="shared" si="3"/>
        <v>0</v>
      </c>
      <c r="AG275" s="66">
        <f t="shared" si="3"/>
        <v>0</v>
      </c>
      <c r="AH275" s="66">
        <f t="shared" si="3"/>
        <v>0</v>
      </c>
      <c r="AI275" s="66">
        <f t="shared" si="3"/>
        <v>0</v>
      </c>
      <c r="AJ275" s="66">
        <f t="shared" si="3"/>
        <v>0</v>
      </c>
      <c r="AK275" s="66">
        <f t="shared" si="3"/>
        <v>0</v>
      </c>
      <c r="AL275" s="66">
        <f t="shared" si="3"/>
        <v>0</v>
      </c>
      <c r="AM275" s="66">
        <f t="shared" si="3"/>
        <v>0</v>
      </c>
      <c r="AN275" s="66">
        <f t="shared" ref="AN275:BF275" si="4">SUMIFS(AN12:AN273,$G12:$G273,"予定時間",$F12:$F273,"今井")+AN280</f>
        <v>0</v>
      </c>
      <c r="AO275" s="66">
        <f t="shared" si="4"/>
        <v>0</v>
      </c>
      <c r="AP275" s="66">
        <f t="shared" si="4"/>
        <v>0</v>
      </c>
      <c r="AQ275" s="66">
        <f t="shared" si="4"/>
        <v>0</v>
      </c>
      <c r="AR275" s="66">
        <f t="shared" si="4"/>
        <v>0</v>
      </c>
      <c r="AS275" s="66">
        <f t="shared" si="4"/>
        <v>0</v>
      </c>
      <c r="AT275" s="66">
        <f t="shared" si="4"/>
        <v>0</v>
      </c>
      <c r="AU275" s="66">
        <f t="shared" si="4"/>
        <v>0</v>
      </c>
      <c r="AV275" s="66">
        <f t="shared" si="4"/>
        <v>0</v>
      </c>
      <c r="AW275" s="66">
        <f t="shared" si="4"/>
        <v>0</v>
      </c>
      <c r="AX275" s="66">
        <f t="shared" si="4"/>
        <v>0</v>
      </c>
      <c r="AY275" s="66">
        <f t="shared" si="4"/>
        <v>0</v>
      </c>
      <c r="AZ275" s="66">
        <f t="shared" si="4"/>
        <v>0</v>
      </c>
      <c r="BA275" s="66">
        <f t="shared" si="4"/>
        <v>0</v>
      </c>
      <c r="BB275" s="66">
        <f t="shared" si="4"/>
        <v>0</v>
      </c>
      <c r="BC275" s="66">
        <f t="shared" si="4"/>
        <v>0</v>
      </c>
      <c r="BD275" s="66">
        <f t="shared" si="4"/>
        <v>0</v>
      </c>
      <c r="BE275" s="66">
        <f t="shared" si="4"/>
        <v>0</v>
      </c>
      <c r="BF275" s="66">
        <f t="shared" si="4"/>
        <v>0</v>
      </c>
      <c r="BG275" s="69"/>
      <c r="BH275" s="57" t="s">
        <v>44</v>
      </c>
    </row>
    <row r="276" spans="1:60" ht="17.25" customHeight="1" x14ac:dyDescent="0.15">
      <c r="A276" s="57"/>
      <c r="B276" s="78"/>
      <c r="C276" s="78"/>
      <c r="D276" s="78"/>
      <c r="E276" s="78"/>
      <c r="F276" s="79"/>
      <c r="G276" s="62" t="s">
        <v>75</v>
      </c>
      <c r="H276" s="66">
        <f t="shared" ref="H276:AM276" si="5">SUMIFS(H12:H273,$G12:$G273,"予定時間",$F12:$F273,"浦島")+H280</f>
        <v>1</v>
      </c>
      <c r="I276" s="66">
        <f t="shared" si="5"/>
        <v>1</v>
      </c>
      <c r="J276" s="66">
        <f t="shared" si="5"/>
        <v>0</v>
      </c>
      <c r="K276" s="66">
        <f t="shared" si="5"/>
        <v>6</v>
      </c>
      <c r="L276" s="66">
        <f t="shared" si="5"/>
        <v>6</v>
      </c>
      <c r="M276" s="66">
        <f t="shared" si="5"/>
        <v>0</v>
      </c>
      <c r="N276" s="66">
        <f t="shared" si="5"/>
        <v>0</v>
      </c>
      <c r="O276" s="66">
        <f t="shared" si="5"/>
        <v>1</v>
      </c>
      <c r="P276" s="66">
        <f t="shared" si="5"/>
        <v>1</v>
      </c>
      <c r="Q276" s="66">
        <f t="shared" si="5"/>
        <v>1</v>
      </c>
      <c r="R276" s="66">
        <f t="shared" si="5"/>
        <v>1</v>
      </c>
      <c r="S276" s="66">
        <f t="shared" si="5"/>
        <v>0</v>
      </c>
      <c r="T276" s="66">
        <f t="shared" si="5"/>
        <v>0</v>
      </c>
      <c r="U276" s="66">
        <f t="shared" si="5"/>
        <v>0</v>
      </c>
      <c r="V276" s="66">
        <f t="shared" si="5"/>
        <v>1</v>
      </c>
      <c r="W276" s="66">
        <f t="shared" si="5"/>
        <v>0</v>
      </c>
      <c r="X276" s="66">
        <f t="shared" si="5"/>
        <v>5</v>
      </c>
      <c r="Y276" s="66">
        <f t="shared" si="5"/>
        <v>0</v>
      </c>
      <c r="Z276" s="66">
        <f t="shared" si="5"/>
        <v>5</v>
      </c>
      <c r="AA276" s="66">
        <f t="shared" si="5"/>
        <v>0</v>
      </c>
      <c r="AB276" s="66">
        <f t="shared" si="5"/>
        <v>0</v>
      </c>
      <c r="AC276" s="66">
        <f t="shared" si="5"/>
        <v>5</v>
      </c>
      <c r="AD276" s="66">
        <f t="shared" si="5"/>
        <v>5</v>
      </c>
      <c r="AE276" s="66">
        <f t="shared" si="5"/>
        <v>5</v>
      </c>
      <c r="AF276" s="66">
        <f t="shared" si="5"/>
        <v>5</v>
      </c>
      <c r="AG276" s="66">
        <f t="shared" si="5"/>
        <v>0</v>
      </c>
      <c r="AH276" s="66">
        <f t="shared" si="5"/>
        <v>0</v>
      </c>
      <c r="AI276" s="66">
        <f t="shared" si="5"/>
        <v>0</v>
      </c>
      <c r="AJ276" s="66">
        <f t="shared" si="5"/>
        <v>0</v>
      </c>
      <c r="AK276" s="66">
        <f t="shared" si="5"/>
        <v>0</v>
      </c>
      <c r="AL276" s="66">
        <f t="shared" si="5"/>
        <v>0</v>
      </c>
      <c r="AM276" s="66">
        <f t="shared" si="5"/>
        <v>0</v>
      </c>
      <c r="AN276" s="66">
        <f t="shared" ref="AN276:BF276" si="6">SUMIFS(AN12:AN273,$G12:$G273,"予定時間",$F12:$F273,"浦島")+AN280</f>
        <v>0</v>
      </c>
      <c r="AO276" s="66">
        <f t="shared" si="6"/>
        <v>0</v>
      </c>
      <c r="AP276" s="66">
        <f t="shared" si="6"/>
        <v>0</v>
      </c>
      <c r="AQ276" s="66">
        <f t="shared" si="6"/>
        <v>0</v>
      </c>
      <c r="AR276" s="66">
        <f t="shared" si="6"/>
        <v>0</v>
      </c>
      <c r="AS276" s="66">
        <f t="shared" si="6"/>
        <v>0</v>
      </c>
      <c r="AT276" s="66">
        <f t="shared" si="6"/>
        <v>0</v>
      </c>
      <c r="AU276" s="66">
        <f t="shared" si="6"/>
        <v>0</v>
      </c>
      <c r="AV276" s="66">
        <f t="shared" si="6"/>
        <v>0</v>
      </c>
      <c r="AW276" s="66">
        <f t="shared" si="6"/>
        <v>0</v>
      </c>
      <c r="AX276" s="66">
        <f t="shared" si="6"/>
        <v>0</v>
      </c>
      <c r="AY276" s="66">
        <f t="shared" si="6"/>
        <v>0</v>
      </c>
      <c r="AZ276" s="66">
        <f t="shared" si="6"/>
        <v>0</v>
      </c>
      <c r="BA276" s="66">
        <f t="shared" si="6"/>
        <v>0</v>
      </c>
      <c r="BB276" s="66">
        <f t="shared" si="6"/>
        <v>0</v>
      </c>
      <c r="BC276" s="66">
        <f t="shared" si="6"/>
        <v>0</v>
      </c>
      <c r="BD276" s="66">
        <f t="shared" si="6"/>
        <v>0</v>
      </c>
      <c r="BE276" s="66">
        <f t="shared" si="6"/>
        <v>0</v>
      </c>
      <c r="BF276" s="66">
        <f t="shared" si="6"/>
        <v>0</v>
      </c>
      <c r="BG276" s="69"/>
      <c r="BH276" s="57" t="s">
        <v>44</v>
      </c>
    </row>
    <row r="277" spans="1:60" ht="17.25" customHeight="1" x14ac:dyDescent="0.15">
      <c r="A277" s="57"/>
      <c r="B277" s="78"/>
      <c r="C277" s="78"/>
      <c r="D277" s="78"/>
      <c r="E277" s="78"/>
      <c r="F277" s="79"/>
      <c r="G277" s="62" t="s">
        <v>76</v>
      </c>
      <c r="H277" s="66">
        <f t="shared" ref="H277:AM277" si="7">SUMIFS(H12:H273,$G12:$G273,"予定時間",$F12:$F273,"河野")+H280</f>
        <v>1</v>
      </c>
      <c r="I277" s="66">
        <f t="shared" si="7"/>
        <v>1</v>
      </c>
      <c r="J277" s="66">
        <f t="shared" si="7"/>
        <v>0</v>
      </c>
      <c r="K277" s="66">
        <f t="shared" si="7"/>
        <v>6</v>
      </c>
      <c r="L277" s="66">
        <f t="shared" si="7"/>
        <v>6</v>
      </c>
      <c r="M277" s="66">
        <f t="shared" si="7"/>
        <v>0</v>
      </c>
      <c r="N277" s="66">
        <f t="shared" si="7"/>
        <v>0</v>
      </c>
      <c r="O277" s="66">
        <f t="shared" si="7"/>
        <v>2</v>
      </c>
      <c r="P277" s="66">
        <f t="shared" si="7"/>
        <v>2</v>
      </c>
      <c r="Q277" s="66">
        <f t="shared" si="7"/>
        <v>2</v>
      </c>
      <c r="R277" s="66">
        <f t="shared" si="7"/>
        <v>2</v>
      </c>
      <c r="S277" s="66">
        <f t="shared" si="7"/>
        <v>0</v>
      </c>
      <c r="T277" s="66">
        <f t="shared" si="7"/>
        <v>0</v>
      </c>
      <c r="U277" s="66">
        <f t="shared" si="7"/>
        <v>0</v>
      </c>
      <c r="V277" s="66">
        <f t="shared" si="7"/>
        <v>1</v>
      </c>
      <c r="W277" s="66">
        <f t="shared" si="7"/>
        <v>0</v>
      </c>
      <c r="X277" s="66">
        <f t="shared" si="7"/>
        <v>0</v>
      </c>
      <c r="Y277" s="66">
        <f t="shared" si="7"/>
        <v>0</v>
      </c>
      <c r="Z277" s="66">
        <f t="shared" si="7"/>
        <v>0</v>
      </c>
      <c r="AA277" s="66">
        <f t="shared" si="7"/>
        <v>0</v>
      </c>
      <c r="AB277" s="66">
        <f t="shared" si="7"/>
        <v>0</v>
      </c>
      <c r="AC277" s="66">
        <f t="shared" si="7"/>
        <v>0</v>
      </c>
      <c r="AD277" s="66">
        <f t="shared" si="7"/>
        <v>0</v>
      </c>
      <c r="AE277" s="66">
        <f t="shared" si="7"/>
        <v>0</v>
      </c>
      <c r="AF277" s="66">
        <f t="shared" si="7"/>
        <v>0</v>
      </c>
      <c r="AG277" s="66">
        <f t="shared" si="7"/>
        <v>0</v>
      </c>
      <c r="AH277" s="66">
        <f t="shared" si="7"/>
        <v>0</v>
      </c>
      <c r="AI277" s="66">
        <f t="shared" si="7"/>
        <v>0</v>
      </c>
      <c r="AJ277" s="66">
        <f t="shared" si="7"/>
        <v>0</v>
      </c>
      <c r="AK277" s="66">
        <f t="shared" si="7"/>
        <v>0</v>
      </c>
      <c r="AL277" s="66">
        <f t="shared" si="7"/>
        <v>0</v>
      </c>
      <c r="AM277" s="66">
        <f t="shared" si="7"/>
        <v>0</v>
      </c>
      <c r="AN277" s="66">
        <f t="shared" ref="AN277:BF277" si="8">SUMIFS(AN12:AN273,$G12:$G273,"予定時間",$F12:$F273,"河野")+AN280</f>
        <v>0</v>
      </c>
      <c r="AO277" s="66">
        <f t="shared" si="8"/>
        <v>0</v>
      </c>
      <c r="AP277" s="66">
        <f t="shared" si="8"/>
        <v>0</v>
      </c>
      <c r="AQ277" s="66">
        <f t="shared" si="8"/>
        <v>0</v>
      </c>
      <c r="AR277" s="66">
        <f t="shared" si="8"/>
        <v>0</v>
      </c>
      <c r="AS277" s="66">
        <f t="shared" si="8"/>
        <v>0</v>
      </c>
      <c r="AT277" s="66">
        <f t="shared" si="8"/>
        <v>0</v>
      </c>
      <c r="AU277" s="66">
        <f t="shared" si="8"/>
        <v>0</v>
      </c>
      <c r="AV277" s="66">
        <f t="shared" si="8"/>
        <v>0</v>
      </c>
      <c r="AW277" s="66">
        <f t="shared" si="8"/>
        <v>0</v>
      </c>
      <c r="AX277" s="66">
        <f t="shared" si="8"/>
        <v>0</v>
      </c>
      <c r="AY277" s="66">
        <f t="shared" si="8"/>
        <v>0</v>
      </c>
      <c r="AZ277" s="66">
        <f t="shared" si="8"/>
        <v>0</v>
      </c>
      <c r="BA277" s="66">
        <f t="shared" si="8"/>
        <v>0</v>
      </c>
      <c r="BB277" s="66">
        <f t="shared" si="8"/>
        <v>0</v>
      </c>
      <c r="BC277" s="66">
        <f t="shared" si="8"/>
        <v>0</v>
      </c>
      <c r="BD277" s="66">
        <f t="shared" si="8"/>
        <v>0</v>
      </c>
      <c r="BE277" s="66">
        <f t="shared" si="8"/>
        <v>0</v>
      </c>
      <c r="BF277" s="66">
        <f t="shared" si="8"/>
        <v>0</v>
      </c>
      <c r="BG277" s="69"/>
      <c r="BH277" s="57" t="s">
        <v>44</v>
      </c>
    </row>
    <row r="278" spans="1:60" ht="17.25" customHeight="1" x14ac:dyDescent="0.15">
      <c r="A278" s="57"/>
      <c r="B278" s="78"/>
      <c r="C278" s="78"/>
      <c r="D278" s="78"/>
      <c r="E278" s="78"/>
      <c r="F278" s="79"/>
      <c r="G278" s="62" t="s">
        <v>77</v>
      </c>
      <c r="H278" s="66">
        <f t="shared" ref="H278:AM278" si="9">SUMIFS(H12:H273,$G12:$G273,"予定時間",$F12:$F273,"堀川")+H280</f>
        <v>1</v>
      </c>
      <c r="I278" s="66">
        <f t="shared" si="9"/>
        <v>1</v>
      </c>
      <c r="J278" s="66">
        <f t="shared" si="9"/>
        <v>0</v>
      </c>
      <c r="K278" s="66">
        <f t="shared" si="9"/>
        <v>6</v>
      </c>
      <c r="L278" s="66">
        <f t="shared" si="9"/>
        <v>6</v>
      </c>
      <c r="M278" s="66">
        <f t="shared" si="9"/>
        <v>0</v>
      </c>
      <c r="N278" s="66">
        <f t="shared" si="9"/>
        <v>0</v>
      </c>
      <c r="O278" s="66">
        <f t="shared" si="9"/>
        <v>7</v>
      </c>
      <c r="P278" s="66">
        <f t="shared" si="9"/>
        <v>2</v>
      </c>
      <c r="Q278" s="66">
        <f t="shared" si="9"/>
        <v>2</v>
      </c>
      <c r="R278" s="66">
        <f t="shared" si="9"/>
        <v>2</v>
      </c>
      <c r="S278" s="66">
        <f t="shared" si="9"/>
        <v>0</v>
      </c>
      <c r="T278" s="66">
        <f t="shared" si="9"/>
        <v>0</v>
      </c>
      <c r="U278" s="66">
        <f t="shared" si="9"/>
        <v>0</v>
      </c>
      <c r="V278" s="66">
        <f t="shared" si="9"/>
        <v>2</v>
      </c>
      <c r="W278" s="66">
        <f t="shared" si="9"/>
        <v>1</v>
      </c>
      <c r="X278" s="66">
        <f t="shared" si="9"/>
        <v>0</v>
      </c>
      <c r="Y278" s="66">
        <f t="shared" si="9"/>
        <v>0</v>
      </c>
      <c r="Z278" s="66">
        <f t="shared" si="9"/>
        <v>0</v>
      </c>
      <c r="AA278" s="66">
        <f t="shared" si="9"/>
        <v>0</v>
      </c>
      <c r="AB278" s="66">
        <f t="shared" si="9"/>
        <v>0</v>
      </c>
      <c r="AC278" s="66">
        <f t="shared" si="9"/>
        <v>0</v>
      </c>
      <c r="AD278" s="66">
        <f t="shared" si="9"/>
        <v>0</v>
      </c>
      <c r="AE278" s="66">
        <f t="shared" si="9"/>
        <v>0</v>
      </c>
      <c r="AF278" s="66">
        <f t="shared" si="9"/>
        <v>0</v>
      </c>
      <c r="AG278" s="66">
        <f t="shared" si="9"/>
        <v>0</v>
      </c>
      <c r="AH278" s="66">
        <f t="shared" si="9"/>
        <v>0</v>
      </c>
      <c r="AI278" s="66">
        <f t="shared" si="9"/>
        <v>0</v>
      </c>
      <c r="AJ278" s="66">
        <f t="shared" si="9"/>
        <v>0</v>
      </c>
      <c r="AK278" s="66">
        <f t="shared" si="9"/>
        <v>0</v>
      </c>
      <c r="AL278" s="66">
        <f t="shared" si="9"/>
        <v>0</v>
      </c>
      <c r="AM278" s="66">
        <f t="shared" si="9"/>
        <v>0</v>
      </c>
      <c r="AN278" s="66">
        <f t="shared" ref="AN278:BF278" si="10">SUMIFS(AN12:AN273,$G12:$G273,"予定時間",$F12:$F273,"堀川")+AN280</f>
        <v>0</v>
      </c>
      <c r="AO278" s="66">
        <f t="shared" si="10"/>
        <v>0</v>
      </c>
      <c r="AP278" s="66">
        <f t="shared" si="10"/>
        <v>0</v>
      </c>
      <c r="AQ278" s="66">
        <f t="shared" si="10"/>
        <v>0</v>
      </c>
      <c r="AR278" s="66">
        <f t="shared" si="10"/>
        <v>0</v>
      </c>
      <c r="AS278" s="66">
        <f t="shared" si="10"/>
        <v>0</v>
      </c>
      <c r="AT278" s="66">
        <f t="shared" si="10"/>
        <v>0</v>
      </c>
      <c r="AU278" s="66">
        <f t="shared" si="10"/>
        <v>0</v>
      </c>
      <c r="AV278" s="66">
        <f t="shared" si="10"/>
        <v>0</v>
      </c>
      <c r="AW278" s="66">
        <f t="shared" si="10"/>
        <v>0</v>
      </c>
      <c r="AX278" s="66">
        <f t="shared" si="10"/>
        <v>0</v>
      </c>
      <c r="AY278" s="66">
        <f t="shared" si="10"/>
        <v>0</v>
      </c>
      <c r="AZ278" s="66">
        <f t="shared" si="10"/>
        <v>0</v>
      </c>
      <c r="BA278" s="66">
        <f t="shared" si="10"/>
        <v>0</v>
      </c>
      <c r="BB278" s="66">
        <f t="shared" si="10"/>
        <v>0</v>
      </c>
      <c r="BC278" s="66">
        <f t="shared" si="10"/>
        <v>0</v>
      </c>
      <c r="BD278" s="66">
        <f t="shared" si="10"/>
        <v>0</v>
      </c>
      <c r="BE278" s="66">
        <f t="shared" si="10"/>
        <v>0</v>
      </c>
      <c r="BF278" s="66">
        <f t="shared" si="10"/>
        <v>0</v>
      </c>
      <c r="BG278" s="69"/>
      <c r="BH278" s="57" t="s">
        <v>44</v>
      </c>
    </row>
    <row r="279" spans="1:60" ht="17.25" customHeight="1" x14ac:dyDescent="0.15">
      <c r="A279" s="57"/>
      <c r="B279" s="78"/>
      <c r="C279" s="78"/>
      <c r="D279" s="78"/>
      <c r="E279" s="78"/>
      <c r="F279" s="79"/>
      <c r="G279" s="62" t="s">
        <v>78</v>
      </c>
      <c r="H279" s="66">
        <f t="shared" ref="H279:AM279" si="11">SUMIFS(H12:H273,$G12:$G273,"予定時間",$F12:$F273,"田中")+H280</f>
        <v>1</v>
      </c>
      <c r="I279" s="66">
        <f t="shared" si="11"/>
        <v>1</v>
      </c>
      <c r="J279" s="66">
        <f t="shared" si="11"/>
        <v>0</v>
      </c>
      <c r="K279" s="66">
        <f t="shared" si="11"/>
        <v>6</v>
      </c>
      <c r="L279" s="66">
        <f t="shared" si="11"/>
        <v>6</v>
      </c>
      <c r="M279" s="66">
        <f t="shared" si="11"/>
        <v>0</v>
      </c>
      <c r="N279" s="66">
        <f t="shared" si="11"/>
        <v>0</v>
      </c>
      <c r="O279" s="66">
        <f t="shared" si="11"/>
        <v>4</v>
      </c>
      <c r="P279" s="66">
        <f t="shared" si="11"/>
        <v>1</v>
      </c>
      <c r="Q279" s="66">
        <f t="shared" si="11"/>
        <v>1</v>
      </c>
      <c r="R279" s="66">
        <f t="shared" si="11"/>
        <v>1</v>
      </c>
      <c r="S279" s="66">
        <f t="shared" si="11"/>
        <v>0</v>
      </c>
      <c r="T279" s="66">
        <f t="shared" si="11"/>
        <v>0</v>
      </c>
      <c r="U279" s="66">
        <f t="shared" si="11"/>
        <v>0</v>
      </c>
      <c r="V279" s="66">
        <f t="shared" si="11"/>
        <v>1</v>
      </c>
      <c r="W279" s="66">
        <f t="shared" si="11"/>
        <v>0</v>
      </c>
      <c r="X279" s="66">
        <f t="shared" si="11"/>
        <v>0</v>
      </c>
      <c r="Y279" s="66">
        <f t="shared" si="11"/>
        <v>0</v>
      </c>
      <c r="Z279" s="66">
        <f t="shared" si="11"/>
        <v>0</v>
      </c>
      <c r="AA279" s="66">
        <f t="shared" si="11"/>
        <v>0</v>
      </c>
      <c r="AB279" s="66">
        <f t="shared" si="11"/>
        <v>0</v>
      </c>
      <c r="AC279" s="66">
        <f t="shared" si="11"/>
        <v>0</v>
      </c>
      <c r="AD279" s="66">
        <f t="shared" si="11"/>
        <v>0</v>
      </c>
      <c r="AE279" s="66">
        <f t="shared" si="11"/>
        <v>0</v>
      </c>
      <c r="AF279" s="66">
        <f t="shared" si="11"/>
        <v>0</v>
      </c>
      <c r="AG279" s="66">
        <f t="shared" si="11"/>
        <v>0</v>
      </c>
      <c r="AH279" s="66">
        <f t="shared" si="11"/>
        <v>0</v>
      </c>
      <c r="AI279" s="66">
        <f t="shared" si="11"/>
        <v>0</v>
      </c>
      <c r="AJ279" s="66">
        <f t="shared" si="11"/>
        <v>0</v>
      </c>
      <c r="AK279" s="66">
        <f t="shared" si="11"/>
        <v>0</v>
      </c>
      <c r="AL279" s="66">
        <f t="shared" si="11"/>
        <v>0</v>
      </c>
      <c r="AM279" s="66">
        <f t="shared" si="11"/>
        <v>0</v>
      </c>
      <c r="AN279" s="66">
        <f t="shared" ref="AN279:BS279" si="12">SUMIFS(AN12:AN273,$G12:$G273,"予定時間",$F12:$F273,"田中")+AN280</f>
        <v>0</v>
      </c>
      <c r="AO279" s="66">
        <f t="shared" si="12"/>
        <v>0</v>
      </c>
      <c r="AP279" s="66">
        <f t="shared" si="12"/>
        <v>0</v>
      </c>
      <c r="AQ279" s="66">
        <f t="shared" si="12"/>
        <v>0</v>
      </c>
      <c r="AR279" s="66">
        <f t="shared" si="12"/>
        <v>0</v>
      </c>
      <c r="AS279" s="66">
        <f t="shared" si="12"/>
        <v>0</v>
      </c>
      <c r="AT279" s="66">
        <f t="shared" si="12"/>
        <v>0</v>
      </c>
      <c r="AU279" s="66">
        <f t="shared" si="12"/>
        <v>0</v>
      </c>
      <c r="AV279" s="66">
        <f t="shared" si="12"/>
        <v>0</v>
      </c>
      <c r="AW279" s="66">
        <f t="shared" si="12"/>
        <v>0</v>
      </c>
      <c r="AX279" s="66">
        <f t="shared" si="12"/>
        <v>0</v>
      </c>
      <c r="AY279" s="66">
        <f t="shared" si="12"/>
        <v>0</v>
      </c>
      <c r="AZ279" s="66">
        <f t="shared" si="12"/>
        <v>0</v>
      </c>
      <c r="BA279" s="66">
        <f t="shared" si="12"/>
        <v>0</v>
      </c>
      <c r="BB279" s="66">
        <f t="shared" si="12"/>
        <v>0</v>
      </c>
      <c r="BC279" s="66">
        <f t="shared" si="12"/>
        <v>0</v>
      </c>
      <c r="BD279" s="66">
        <f t="shared" si="12"/>
        <v>0</v>
      </c>
      <c r="BE279" s="66">
        <f t="shared" si="12"/>
        <v>0</v>
      </c>
      <c r="BF279" s="66">
        <f t="shared" si="12"/>
        <v>0</v>
      </c>
      <c r="BG279" s="69"/>
      <c r="BH279" s="57" t="s">
        <v>44</v>
      </c>
    </row>
    <row r="280" spans="1:60" ht="17.25" customHeight="1" x14ac:dyDescent="0.15">
      <c r="A280" s="57"/>
      <c r="B280" s="78"/>
      <c r="C280" s="78"/>
      <c r="D280" s="78"/>
      <c r="E280" s="78"/>
      <c r="F280" s="79"/>
      <c r="G280" s="62" t="s">
        <v>95</v>
      </c>
      <c r="H280" s="66">
        <f t="shared" ref="H280:AM280" si="13">SUMIFS(H12:H273,$G12:$G273,"予定時間",$F12:$F273,"男班")</f>
        <v>1</v>
      </c>
      <c r="I280" s="66">
        <f t="shared" si="13"/>
        <v>1</v>
      </c>
      <c r="J280" s="66">
        <f t="shared" si="13"/>
        <v>0</v>
      </c>
      <c r="K280" s="66">
        <f t="shared" si="13"/>
        <v>1</v>
      </c>
      <c r="L280" s="66">
        <f t="shared" si="13"/>
        <v>1</v>
      </c>
      <c r="M280" s="66">
        <f t="shared" si="13"/>
        <v>0</v>
      </c>
      <c r="N280" s="66">
        <f t="shared" si="13"/>
        <v>0</v>
      </c>
      <c r="O280" s="66">
        <f t="shared" si="13"/>
        <v>1</v>
      </c>
      <c r="P280" s="66">
        <f t="shared" si="13"/>
        <v>1</v>
      </c>
      <c r="Q280" s="66">
        <f t="shared" si="13"/>
        <v>1</v>
      </c>
      <c r="R280" s="66">
        <f t="shared" si="13"/>
        <v>1</v>
      </c>
      <c r="S280" s="66">
        <f t="shared" si="13"/>
        <v>0</v>
      </c>
      <c r="T280" s="66">
        <f t="shared" si="13"/>
        <v>0</v>
      </c>
      <c r="U280" s="66">
        <f t="shared" si="13"/>
        <v>0</v>
      </c>
      <c r="V280" s="66">
        <f t="shared" si="13"/>
        <v>1</v>
      </c>
      <c r="W280" s="66">
        <f t="shared" si="13"/>
        <v>0</v>
      </c>
      <c r="X280" s="66">
        <f t="shared" si="13"/>
        <v>0</v>
      </c>
      <c r="Y280" s="66">
        <f t="shared" si="13"/>
        <v>0</v>
      </c>
      <c r="Z280" s="66">
        <f t="shared" si="13"/>
        <v>0</v>
      </c>
      <c r="AA280" s="66">
        <f t="shared" si="13"/>
        <v>0</v>
      </c>
      <c r="AB280" s="66">
        <f t="shared" si="13"/>
        <v>0</v>
      </c>
      <c r="AC280" s="66">
        <f t="shared" si="13"/>
        <v>0</v>
      </c>
      <c r="AD280" s="66">
        <f t="shared" si="13"/>
        <v>0</v>
      </c>
      <c r="AE280" s="66">
        <f t="shared" si="13"/>
        <v>0</v>
      </c>
      <c r="AF280" s="66">
        <f t="shared" si="13"/>
        <v>0</v>
      </c>
      <c r="AG280" s="66">
        <f t="shared" si="13"/>
        <v>0</v>
      </c>
      <c r="AH280" s="66">
        <f t="shared" si="13"/>
        <v>0</v>
      </c>
      <c r="AI280" s="66">
        <f t="shared" si="13"/>
        <v>0</v>
      </c>
      <c r="AJ280" s="66">
        <f t="shared" si="13"/>
        <v>0</v>
      </c>
      <c r="AK280" s="66">
        <f t="shared" si="13"/>
        <v>0</v>
      </c>
      <c r="AL280" s="66">
        <f t="shared" si="13"/>
        <v>0</v>
      </c>
      <c r="AM280" s="66">
        <f t="shared" si="13"/>
        <v>0</v>
      </c>
      <c r="AN280" s="66">
        <f t="shared" ref="AN280:BF280" si="14">SUMIFS(AN12:AN273,$G12:$G273,"予定時間",$F12:$F273,"男班")</f>
        <v>0</v>
      </c>
      <c r="AO280" s="66">
        <f t="shared" si="14"/>
        <v>0</v>
      </c>
      <c r="AP280" s="66">
        <f t="shared" si="14"/>
        <v>0</v>
      </c>
      <c r="AQ280" s="66">
        <f t="shared" si="14"/>
        <v>0</v>
      </c>
      <c r="AR280" s="66">
        <f t="shared" si="14"/>
        <v>0</v>
      </c>
      <c r="AS280" s="66">
        <f t="shared" si="14"/>
        <v>0</v>
      </c>
      <c r="AT280" s="66">
        <f t="shared" si="14"/>
        <v>0</v>
      </c>
      <c r="AU280" s="66">
        <f t="shared" si="14"/>
        <v>0</v>
      </c>
      <c r="AV280" s="66">
        <f t="shared" si="14"/>
        <v>0</v>
      </c>
      <c r="AW280" s="66">
        <f t="shared" si="14"/>
        <v>0</v>
      </c>
      <c r="AX280" s="66">
        <f t="shared" si="14"/>
        <v>0</v>
      </c>
      <c r="AY280" s="66">
        <f t="shared" si="14"/>
        <v>0</v>
      </c>
      <c r="AZ280" s="66">
        <f t="shared" si="14"/>
        <v>0</v>
      </c>
      <c r="BA280" s="66">
        <f t="shared" si="14"/>
        <v>0</v>
      </c>
      <c r="BB280" s="66">
        <f t="shared" si="14"/>
        <v>0</v>
      </c>
      <c r="BC280" s="66">
        <f t="shared" si="14"/>
        <v>0</v>
      </c>
      <c r="BD280" s="66">
        <f t="shared" si="14"/>
        <v>0</v>
      </c>
      <c r="BE280" s="66">
        <f t="shared" si="14"/>
        <v>0</v>
      </c>
      <c r="BF280" s="66">
        <f t="shared" si="14"/>
        <v>0</v>
      </c>
      <c r="BG280" s="69"/>
      <c r="BH280" s="57" t="s">
        <v>44</v>
      </c>
    </row>
    <row r="281" spans="1:60" ht="17.25" customHeight="1" x14ac:dyDescent="0.15">
      <c r="A281" s="57"/>
      <c r="B281" s="115" t="s">
        <v>4</v>
      </c>
      <c r="C281" s="116"/>
      <c r="D281" s="116"/>
      <c r="E281" s="116"/>
      <c r="F281" s="116"/>
      <c r="G281" s="117"/>
      <c r="H281" s="66">
        <f>SUM(H282:H286)</f>
        <v>0</v>
      </c>
      <c r="I281" s="66">
        <f t="shared" ref="I281:BF281" si="15">SUM(I282:I286)</f>
        <v>0</v>
      </c>
      <c r="J281" s="66">
        <f t="shared" si="15"/>
        <v>0</v>
      </c>
      <c r="K281" s="66">
        <f t="shared" si="15"/>
        <v>0</v>
      </c>
      <c r="L281" s="66">
        <f t="shared" si="15"/>
        <v>0</v>
      </c>
      <c r="M281" s="66">
        <f t="shared" si="15"/>
        <v>0</v>
      </c>
      <c r="N281" s="66">
        <f t="shared" si="15"/>
        <v>0</v>
      </c>
      <c r="O281" s="66">
        <f t="shared" si="15"/>
        <v>0</v>
      </c>
      <c r="P281" s="66">
        <f t="shared" si="15"/>
        <v>0</v>
      </c>
      <c r="Q281" s="66">
        <f t="shared" si="15"/>
        <v>0</v>
      </c>
      <c r="R281" s="66">
        <f t="shared" si="15"/>
        <v>0</v>
      </c>
      <c r="S281" s="66">
        <f t="shared" si="15"/>
        <v>0</v>
      </c>
      <c r="T281" s="66">
        <f t="shared" si="15"/>
        <v>0</v>
      </c>
      <c r="U281" s="66">
        <f t="shared" si="15"/>
        <v>0</v>
      </c>
      <c r="V281" s="66">
        <f t="shared" si="15"/>
        <v>0</v>
      </c>
      <c r="W281" s="66">
        <f t="shared" si="15"/>
        <v>0</v>
      </c>
      <c r="X281" s="66">
        <f t="shared" si="15"/>
        <v>0</v>
      </c>
      <c r="Y281" s="66">
        <f t="shared" si="15"/>
        <v>0</v>
      </c>
      <c r="Z281" s="66">
        <f t="shared" si="15"/>
        <v>0</v>
      </c>
      <c r="AA281" s="66">
        <f t="shared" si="15"/>
        <v>0</v>
      </c>
      <c r="AB281" s="66">
        <f t="shared" si="15"/>
        <v>0</v>
      </c>
      <c r="AC281" s="66">
        <f t="shared" si="15"/>
        <v>0</v>
      </c>
      <c r="AD281" s="66">
        <f t="shared" si="15"/>
        <v>0</v>
      </c>
      <c r="AE281" s="66">
        <f t="shared" si="15"/>
        <v>0</v>
      </c>
      <c r="AF281" s="66">
        <f t="shared" si="15"/>
        <v>0</v>
      </c>
      <c r="AG281" s="66">
        <f t="shared" si="15"/>
        <v>0</v>
      </c>
      <c r="AH281" s="66">
        <f t="shared" si="15"/>
        <v>0</v>
      </c>
      <c r="AI281" s="66">
        <f t="shared" si="15"/>
        <v>0</v>
      </c>
      <c r="AJ281" s="66">
        <f t="shared" si="15"/>
        <v>0</v>
      </c>
      <c r="AK281" s="66">
        <f t="shared" si="15"/>
        <v>0</v>
      </c>
      <c r="AL281" s="66">
        <f t="shared" si="15"/>
        <v>0</v>
      </c>
      <c r="AM281" s="66">
        <f t="shared" si="15"/>
        <v>0</v>
      </c>
      <c r="AN281" s="66">
        <f t="shared" si="15"/>
        <v>0</v>
      </c>
      <c r="AO281" s="66">
        <f t="shared" si="15"/>
        <v>0</v>
      </c>
      <c r="AP281" s="66">
        <f t="shared" si="15"/>
        <v>0</v>
      </c>
      <c r="AQ281" s="66">
        <f t="shared" si="15"/>
        <v>0</v>
      </c>
      <c r="AR281" s="66">
        <f t="shared" si="15"/>
        <v>0</v>
      </c>
      <c r="AS281" s="66">
        <f t="shared" si="15"/>
        <v>0</v>
      </c>
      <c r="AT281" s="66">
        <f t="shared" si="15"/>
        <v>0</v>
      </c>
      <c r="AU281" s="66">
        <f t="shared" si="15"/>
        <v>0</v>
      </c>
      <c r="AV281" s="66">
        <f t="shared" si="15"/>
        <v>0</v>
      </c>
      <c r="AW281" s="66">
        <f t="shared" si="15"/>
        <v>0</v>
      </c>
      <c r="AX281" s="66">
        <f t="shared" si="15"/>
        <v>0</v>
      </c>
      <c r="AY281" s="66">
        <f t="shared" si="15"/>
        <v>0</v>
      </c>
      <c r="AZ281" s="66">
        <f t="shared" si="15"/>
        <v>0</v>
      </c>
      <c r="BA281" s="66">
        <f t="shared" si="15"/>
        <v>0</v>
      </c>
      <c r="BB281" s="66">
        <f t="shared" si="15"/>
        <v>0</v>
      </c>
      <c r="BC281" s="66">
        <f t="shared" si="15"/>
        <v>0</v>
      </c>
      <c r="BD281" s="66">
        <f t="shared" si="15"/>
        <v>0</v>
      </c>
      <c r="BE281" s="66">
        <f t="shared" si="15"/>
        <v>0</v>
      </c>
      <c r="BF281" s="66">
        <f t="shared" si="15"/>
        <v>0</v>
      </c>
      <c r="BG281" s="69"/>
      <c r="BH281" s="57" t="s">
        <v>44</v>
      </c>
    </row>
    <row r="282" spans="1:60" ht="17.25" customHeight="1" x14ac:dyDescent="0.15">
      <c r="A282" s="57"/>
      <c r="B282" s="80"/>
      <c r="C282" s="80"/>
      <c r="D282" s="80"/>
      <c r="E282" s="80"/>
      <c r="F282" s="80"/>
      <c r="G282" s="75" t="s">
        <v>74</v>
      </c>
      <c r="H282" s="76">
        <f t="shared" ref="H282:AM282" si="16">SUMIFS(H12:H273,$G12:$G273,"実績時間",$F12:$F273,"今井")+H287</f>
        <v>0</v>
      </c>
      <c r="I282" s="76">
        <f t="shared" si="16"/>
        <v>0</v>
      </c>
      <c r="J282" s="76">
        <f t="shared" si="16"/>
        <v>0</v>
      </c>
      <c r="K282" s="76">
        <f t="shared" si="16"/>
        <v>0</v>
      </c>
      <c r="L282" s="76">
        <f t="shared" si="16"/>
        <v>0</v>
      </c>
      <c r="M282" s="76">
        <f t="shared" si="16"/>
        <v>0</v>
      </c>
      <c r="N282" s="76">
        <f t="shared" si="16"/>
        <v>0</v>
      </c>
      <c r="O282" s="76">
        <f t="shared" si="16"/>
        <v>0</v>
      </c>
      <c r="P282" s="76">
        <f t="shared" si="16"/>
        <v>0</v>
      </c>
      <c r="Q282" s="76">
        <f t="shared" si="16"/>
        <v>0</v>
      </c>
      <c r="R282" s="76">
        <f t="shared" si="16"/>
        <v>0</v>
      </c>
      <c r="S282" s="76">
        <f t="shared" si="16"/>
        <v>0</v>
      </c>
      <c r="T282" s="76">
        <f t="shared" si="16"/>
        <v>0</v>
      </c>
      <c r="U282" s="76">
        <f t="shared" si="16"/>
        <v>0</v>
      </c>
      <c r="V282" s="76">
        <f t="shared" si="16"/>
        <v>0</v>
      </c>
      <c r="W282" s="76">
        <f t="shared" si="16"/>
        <v>0</v>
      </c>
      <c r="X282" s="76">
        <f t="shared" si="16"/>
        <v>0</v>
      </c>
      <c r="Y282" s="76">
        <f t="shared" si="16"/>
        <v>0</v>
      </c>
      <c r="Z282" s="76">
        <f t="shared" si="16"/>
        <v>0</v>
      </c>
      <c r="AA282" s="76">
        <f t="shared" si="16"/>
        <v>0</v>
      </c>
      <c r="AB282" s="76">
        <f t="shared" si="16"/>
        <v>0</v>
      </c>
      <c r="AC282" s="76">
        <f t="shared" si="16"/>
        <v>0</v>
      </c>
      <c r="AD282" s="76">
        <f t="shared" si="16"/>
        <v>0</v>
      </c>
      <c r="AE282" s="76">
        <f t="shared" si="16"/>
        <v>0</v>
      </c>
      <c r="AF282" s="76">
        <f t="shared" si="16"/>
        <v>0</v>
      </c>
      <c r="AG282" s="76">
        <f t="shared" si="16"/>
        <v>0</v>
      </c>
      <c r="AH282" s="76">
        <f t="shared" si="16"/>
        <v>0</v>
      </c>
      <c r="AI282" s="76">
        <f t="shared" si="16"/>
        <v>0</v>
      </c>
      <c r="AJ282" s="76">
        <f t="shared" si="16"/>
        <v>0</v>
      </c>
      <c r="AK282" s="76">
        <f t="shared" si="16"/>
        <v>0</v>
      </c>
      <c r="AL282" s="76">
        <f t="shared" si="16"/>
        <v>0</v>
      </c>
      <c r="AM282" s="76">
        <f t="shared" si="16"/>
        <v>0</v>
      </c>
      <c r="AN282" s="76">
        <f t="shared" ref="AN282:BF282" si="17">SUMIFS(AN12:AN273,$G12:$G273,"実績時間",$F12:$F273,"今井")+AN287</f>
        <v>0</v>
      </c>
      <c r="AO282" s="76">
        <f t="shared" si="17"/>
        <v>0</v>
      </c>
      <c r="AP282" s="76">
        <f t="shared" si="17"/>
        <v>0</v>
      </c>
      <c r="AQ282" s="76">
        <f t="shared" si="17"/>
        <v>0</v>
      </c>
      <c r="AR282" s="76">
        <f t="shared" si="17"/>
        <v>0</v>
      </c>
      <c r="AS282" s="76">
        <f t="shared" si="17"/>
        <v>0</v>
      </c>
      <c r="AT282" s="76">
        <f t="shared" si="17"/>
        <v>0</v>
      </c>
      <c r="AU282" s="76">
        <f t="shared" si="17"/>
        <v>0</v>
      </c>
      <c r="AV282" s="76">
        <f t="shared" si="17"/>
        <v>0</v>
      </c>
      <c r="AW282" s="76">
        <f t="shared" si="17"/>
        <v>0</v>
      </c>
      <c r="AX282" s="76">
        <f t="shared" si="17"/>
        <v>0</v>
      </c>
      <c r="AY282" s="76">
        <f t="shared" si="17"/>
        <v>0</v>
      </c>
      <c r="AZ282" s="76">
        <f t="shared" si="17"/>
        <v>0</v>
      </c>
      <c r="BA282" s="76">
        <f t="shared" si="17"/>
        <v>0</v>
      </c>
      <c r="BB282" s="76">
        <f t="shared" si="17"/>
        <v>0</v>
      </c>
      <c r="BC282" s="76">
        <f t="shared" si="17"/>
        <v>0</v>
      </c>
      <c r="BD282" s="76">
        <f t="shared" si="17"/>
        <v>0</v>
      </c>
      <c r="BE282" s="76">
        <f t="shared" si="17"/>
        <v>0</v>
      </c>
      <c r="BF282" s="76">
        <f t="shared" si="17"/>
        <v>0</v>
      </c>
      <c r="BG282" s="77"/>
      <c r="BH282" s="57" t="s">
        <v>44</v>
      </c>
    </row>
    <row r="283" spans="1:60" ht="17.25" customHeight="1" x14ac:dyDescent="0.15">
      <c r="A283" s="57"/>
      <c r="B283" s="80"/>
      <c r="C283" s="80"/>
      <c r="D283" s="80"/>
      <c r="E283" s="80"/>
      <c r="F283" s="80"/>
      <c r="G283" s="75" t="s">
        <v>75</v>
      </c>
      <c r="H283" s="76">
        <f t="shared" ref="H283:AM283" si="18">SUMIFS(H12:H273,$G12:$G273,"実績時間",$F12:$F273,"浦島")+H287</f>
        <v>0</v>
      </c>
      <c r="I283" s="76">
        <f t="shared" si="18"/>
        <v>0</v>
      </c>
      <c r="J283" s="76">
        <f t="shared" si="18"/>
        <v>0</v>
      </c>
      <c r="K283" s="76">
        <f t="shared" si="18"/>
        <v>0</v>
      </c>
      <c r="L283" s="76">
        <f t="shared" si="18"/>
        <v>0</v>
      </c>
      <c r="M283" s="76">
        <f t="shared" si="18"/>
        <v>0</v>
      </c>
      <c r="N283" s="76">
        <f t="shared" si="18"/>
        <v>0</v>
      </c>
      <c r="O283" s="76">
        <f t="shared" si="18"/>
        <v>0</v>
      </c>
      <c r="P283" s="76">
        <f t="shared" si="18"/>
        <v>0</v>
      </c>
      <c r="Q283" s="76">
        <f t="shared" si="18"/>
        <v>0</v>
      </c>
      <c r="R283" s="76">
        <f t="shared" si="18"/>
        <v>0</v>
      </c>
      <c r="S283" s="76">
        <f t="shared" si="18"/>
        <v>0</v>
      </c>
      <c r="T283" s="76">
        <f t="shared" si="18"/>
        <v>0</v>
      </c>
      <c r="U283" s="76">
        <f t="shared" si="18"/>
        <v>0</v>
      </c>
      <c r="V283" s="76">
        <f t="shared" si="18"/>
        <v>0</v>
      </c>
      <c r="W283" s="76">
        <f t="shared" si="18"/>
        <v>0</v>
      </c>
      <c r="X283" s="76">
        <f t="shared" si="18"/>
        <v>0</v>
      </c>
      <c r="Y283" s="76">
        <f t="shared" si="18"/>
        <v>0</v>
      </c>
      <c r="Z283" s="76">
        <f t="shared" si="18"/>
        <v>0</v>
      </c>
      <c r="AA283" s="76">
        <f t="shared" si="18"/>
        <v>0</v>
      </c>
      <c r="AB283" s="76">
        <f t="shared" si="18"/>
        <v>0</v>
      </c>
      <c r="AC283" s="76">
        <f t="shared" si="18"/>
        <v>0</v>
      </c>
      <c r="AD283" s="76">
        <f t="shared" si="18"/>
        <v>0</v>
      </c>
      <c r="AE283" s="76">
        <f t="shared" si="18"/>
        <v>0</v>
      </c>
      <c r="AF283" s="76">
        <f t="shared" si="18"/>
        <v>0</v>
      </c>
      <c r="AG283" s="76">
        <f t="shared" si="18"/>
        <v>0</v>
      </c>
      <c r="AH283" s="76">
        <f t="shared" si="18"/>
        <v>0</v>
      </c>
      <c r="AI283" s="76">
        <f t="shared" si="18"/>
        <v>0</v>
      </c>
      <c r="AJ283" s="76">
        <f t="shared" si="18"/>
        <v>0</v>
      </c>
      <c r="AK283" s="76">
        <f t="shared" si="18"/>
        <v>0</v>
      </c>
      <c r="AL283" s="76">
        <f t="shared" si="18"/>
        <v>0</v>
      </c>
      <c r="AM283" s="76">
        <f t="shared" si="18"/>
        <v>0</v>
      </c>
      <c r="AN283" s="76">
        <f t="shared" ref="AN283:BF283" si="19">SUMIFS(AN12:AN273,$G12:$G273,"実績時間",$F12:$F273,"浦島")+AN287</f>
        <v>0</v>
      </c>
      <c r="AO283" s="76">
        <f t="shared" si="19"/>
        <v>0</v>
      </c>
      <c r="AP283" s="76">
        <f t="shared" si="19"/>
        <v>0</v>
      </c>
      <c r="AQ283" s="76">
        <f t="shared" si="19"/>
        <v>0</v>
      </c>
      <c r="AR283" s="76">
        <f t="shared" si="19"/>
        <v>0</v>
      </c>
      <c r="AS283" s="76">
        <f t="shared" si="19"/>
        <v>0</v>
      </c>
      <c r="AT283" s="76">
        <f t="shared" si="19"/>
        <v>0</v>
      </c>
      <c r="AU283" s="76">
        <f t="shared" si="19"/>
        <v>0</v>
      </c>
      <c r="AV283" s="76">
        <f t="shared" si="19"/>
        <v>0</v>
      </c>
      <c r="AW283" s="76">
        <f t="shared" si="19"/>
        <v>0</v>
      </c>
      <c r="AX283" s="76">
        <f t="shared" si="19"/>
        <v>0</v>
      </c>
      <c r="AY283" s="76">
        <f t="shared" si="19"/>
        <v>0</v>
      </c>
      <c r="AZ283" s="76">
        <f t="shared" si="19"/>
        <v>0</v>
      </c>
      <c r="BA283" s="76">
        <f t="shared" si="19"/>
        <v>0</v>
      </c>
      <c r="BB283" s="76">
        <f t="shared" si="19"/>
        <v>0</v>
      </c>
      <c r="BC283" s="76">
        <f t="shared" si="19"/>
        <v>0</v>
      </c>
      <c r="BD283" s="76">
        <f t="shared" si="19"/>
        <v>0</v>
      </c>
      <c r="BE283" s="76">
        <f t="shared" si="19"/>
        <v>0</v>
      </c>
      <c r="BF283" s="76">
        <f t="shared" si="19"/>
        <v>0</v>
      </c>
      <c r="BG283" s="77"/>
      <c r="BH283" s="57" t="s">
        <v>44</v>
      </c>
    </row>
    <row r="284" spans="1:60" ht="17.25" customHeight="1" x14ac:dyDescent="0.15">
      <c r="A284" s="57"/>
      <c r="B284" s="80"/>
      <c r="C284" s="80"/>
      <c r="D284" s="80"/>
      <c r="E284" s="80"/>
      <c r="F284" s="80"/>
      <c r="G284" s="75" t="s">
        <v>76</v>
      </c>
      <c r="H284" s="76">
        <f t="shared" ref="H284:AM284" si="20">SUMIFS(H12:H273,$G12:$G273,"実績時間",$F12:$F273,"河野")+H287</f>
        <v>0</v>
      </c>
      <c r="I284" s="76">
        <f t="shared" si="20"/>
        <v>0</v>
      </c>
      <c r="J284" s="76">
        <f t="shared" si="20"/>
        <v>0</v>
      </c>
      <c r="K284" s="76">
        <f t="shared" si="20"/>
        <v>0</v>
      </c>
      <c r="L284" s="76">
        <f t="shared" si="20"/>
        <v>0</v>
      </c>
      <c r="M284" s="76">
        <f t="shared" si="20"/>
        <v>0</v>
      </c>
      <c r="N284" s="76">
        <f t="shared" si="20"/>
        <v>0</v>
      </c>
      <c r="O284" s="76">
        <f t="shared" si="20"/>
        <v>0</v>
      </c>
      <c r="P284" s="76">
        <f t="shared" si="20"/>
        <v>0</v>
      </c>
      <c r="Q284" s="76">
        <f t="shared" si="20"/>
        <v>0</v>
      </c>
      <c r="R284" s="76">
        <f t="shared" si="20"/>
        <v>0</v>
      </c>
      <c r="S284" s="76">
        <f t="shared" si="20"/>
        <v>0</v>
      </c>
      <c r="T284" s="76">
        <f t="shared" si="20"/>
        <v>0</v>
      </c>
      <c r="U284" s="76">
        <f t="shared" si="20"/>
        <v>0</v>
      </c>
      <c r="V284" s="76">
        <f t="shared" si="20"/>
        <v>0</v>
      </c>
      <c r="W284" s="76">
        <f t="shared" si="20"/>
        <v>0</v>
      </c>
      <c r="X284" s="76">
        <f t="shared" si="20"/>
        <v>0</v>
      </c>
      <c r="Y284" s="76">
        <f t="shared" si="20"/>
        <v>0</v>
      </c>
      <c r="Z284" s="76">
        <f t="shared" si="20"/>
        <v>0</v>
      </c>
      <c r="AA284" s="76">
        <f t="shared" si="20"/>
        <v>0</v>
      </c>
      <c r="AB284" s="76">
        <f t="shared" si="20"/>
        <v>0</v>
      </c>
      <c r="AC284" s="76">
        <f t="shared" si="20"/>
        <v>0</v>
      </c>
      <c r="AD284" s="76">
        <f t="shared" si="20"/>
        <v>0</v>
      </c>
      <c r="AE284" s="76">
        <f t="shared" si="20"/>
        <v>0</v>
      </c>
      <c r="AF284" s="76">
        <f t="shared" si="20"/>
        <v>0</v>
      </c>
      <c r="AG284" s="76">
        <f t="shared" si="20"/>
        <v>0</v>
      </c>
      <c r="AH284" s="76">
        <f t="shared" si="20"/>
        <v>0</v>
      </c>
      <c r="AI284" s="76">
        <f t="shared" si="20"/>
        <v>0</v>
      </c>
      <c r="AJ284" s="76">
        <f t="shared" si="20"/>
        <v>0</v>
      </c>
      <c r="AK284" s="76">
        <f t="shared" si="20"/>
        <v>0</v>
      </c>
      <c r="AL284" s="76">
        <f t="shared" si="20"/>
        <v>0</v>
      </c>
      <c r="AM284" s="76">
        <f t="shared" si="20"/>
        <v>0</v>
      </c>
      <c r="AN284" s="76">
        <f t="shared" ref="AN284:BF284" si="21">SUMIFS(AN12:AN273,$G12:$G273,"実績時間",$F12:$F273,"河野")+AN287</f>
        <v>0</v>
      </c>
      <c r="AO284" s="76">
        <f t="shared" si="21"/>
        <v>0</v>
      </c>
      <c r="AP284" s="76">
        <f t="shared" si="21"/>
        <v>0</v>
      </c>
      <c r="AQ284" s="76">
        <f t="shared" si="21"/>
        <v>0</v>
      </c>
      <c r="AR284" s="76">
        <f t="shared" si="21"/>
        <v>0</v>
      </c>
      <c r="AS284" s="76">
        <f t="shared" si="21"/>
        <v>0</v>
      </c>
      <c r="AT284" s="76">
        <f t="shared" si="21"/>
        <v>0</v>
      </c>
      <c r="AU284" s="76">
        <f t="shared" si="21"/>
        <v>0</v>
      </c>
      <c r="AV284" s="76">
        <f t="shared" si="21"/>
        <v>0</v>
      </c>
      <c r="AW284" s="76">
        <f t="shared" si="21"/>
        <v>0</v>
      </c>
      <c r="AX284" s="76">
        <f t="shared" si="21"/>
        <v>0</v>
      </c>
      <c r="AY284" s="76">
        <f t="shared" si="21"/>
        <v>0</v>
      </c>
      <c r="AZ284" s="76">
        <f t="shared" si="21"/>
        <v>0</v>
      </c>
      <c r="BA284" s="76">
        <f t="shared" si="21"/>
        <v>0</v>
      </c>
      <c r="BB284" s="76">
        <f t="shared" si="21"/>
        <v>0</v>
      </c>
      <c r="BC284" s="76">
        <f t="shared" si="21"/>
        <v>0</v>
      </c>
      <c r="BD284" s="76">
        <f t="shared" si="21"/>
        <v>0</v>
      </c>
      <c r="BE284" s="76">
        <f t="shared" si="21"/>
        <v>0</v>
      </c>
      <c r="BF284" s="76">
        <f t="shared" si="21"/>
        <v>0</v>
      </c>
      <c r="BG284" s="77"/>
      <c r="BH284" s="57" t="s">
        <v>44</v>
      </c>
    </row>
    <row r="285" spans="1:60" ht="17.25" customHeight="1" x14ac:dyDescent="0.15">
      <c r="A285" s="57"/>
      <c r="B285" s="80"/>
      <c r="C285" s="80"/>
      <c r="D285" s="80"/>
      <c r="E285" s="80"/>
      <c r="F285" s="80"/>
      <c r="G285" s="75" t="s">
        <v>77</v>
      </c>
      <c r="H285" s="76">
        <f t="shared" ref="H285:AM285" si="22">SUMIFS(H12:H273,$G12:$G273,"実績時間",$F12:$F273,"堀川")+H287</f>
        <v>0</v>
      </c>
      <c r="I285" s="76">
        <f t="shared" si="22"/>
        <v>0</v>
      </c>
      <c r="J285" s="76">
        <f t="shared" si="22"/>
        <v>0</v>
      </c>
      <c r="K285" s="76">
        <f t="shared" si="22"/>
        <v>0</v>
      </c>
      <c r="L285" s="76">
        <f t="shared" si="22"/>
        <v>0</v>
      </c>
      <c r="M285" s="76">
        <f t="shared" si="22"/>
        <v>0</v>
      </c>
      <c r="N285" s="76">
        <f t="shared" si="22"/>
        <v>0</v>
      </c>
      <c r="O285" s="76">
        <f t="shared" si="22"/>
        <v>0</v>
      </c>
      <c r="P285" s="76">
        <f t="shared" si="22"/>
        <v>0</v>
      </c>
      <c r="Q285" s="76">
        <f t="shared" si="22"/>
        <v>0</v>
      </c>
      <c r="R285" s="76">
        <f t="shared" si="22"/>
        <v>0</v>
      </c>
      <c r="S285" s="76">
        <f t="shared" si="22"/>
        <v>0</v>
      </c>
      <c r="T285" s="76">
        <f t="shared" si="22"/>
        <v>0</v>
      </c>
      <c r="U285" s="76">
        <f t="shared" si="22"/>
        <v>0</v>
      </c>
      <c r="V285" s="76">
        <f t="shared" si="22"/>
        <v>0</v>
      </c>
      <c r="W285" s="76">
        <f t="shared" si="22"/>
        <v>0</v>
      </c>
      <c r="X285" s="76">
        <f t="shared" si="22"/>
        <v>0</v>
      </c>
      <c r="Y285" s="76">
        <f t="shared" si="22"/>
        <v>0</v>
      </c>
      <c r="Z285" s="76">
        <f t="shared" si="22"/>
        <v>0</v>
      </c>
      <c r="AA285" s="76">
        <f t="shared" si="22"/>
        <v>0</v>
      </c>
      <c r="AB285" s="76">
        <f t="shared" si="22"/>
        <v>0</v>
      </c>
      <c r="AC285" s="76">
        <f t="shared" si="22"/>
        <v>0</v>
      </c>
      <c r="AD285" s="76">
        <f t="shared" si="22"/>
        <v>0</v>
      </c>
      <c r="AE285" s="76">
        <f t="shared" si="22"/>
        <v>0</v>
      </c>
      <c r="AF285" s="76">
        <f t="shared" si="22"/>
        <v>0</v>
      </c>
      <c r="AG285" s="76">
        <f t="shared" si="22"/>
        <v>0</v>
      </c>
      <c r="AH285" s="76">
        <f t="shared" si="22"/>
        <v>0</v>
      </c>
      <c r="AI285" s="76">
        <f t="shared" si="22"/>
        <v>0</v>
      </c>
      <c r="AJ285" s="76">
        <f t="shared" si="22"/>
        <v>0</v>
      </c>
      <c r="AK285" s="76">
        <f t="shared" si="22"/>
        <v>0</v>
      </c>
      <c r="AL285" s="76">
        <f t="shared" si="22"/>
        <v>0</v>
      </c>
      <c r="AM285" s="76">
        <f t="shared" si="22"/>
        <v>0</v>
      </c>
      <c r="AN285" s="76">
        <f t="shared" ref="AN285:BF285" si="23">SUMIFS(AN12:AN273,$G12:$G273,"実績時間",$F12:$F273,"堀川")+AN287</f>
        <v>0</v>
      </c>
      <c r="AO285" s="76">
        <f t="shared" si="23"/>
        <v>0</v>
      </c>
      <c r="AP285" s="76">
        <f t="shared" si="23"/>
        <v>0</v>
      </c>
      <c r="AQ285" s="76">
        <f t="shared" si="23"/>
        <v>0</v>
      </c>
      <c r="AR285" s="76">
        <f t="shared" si="23"/>
        <v>0</v>
      </c>
      <c r="AS285" s="76">
        <f t="shared" si="23"/>
        <v>0</v>
      </c>
      <c r="AT285" s="76">
        <f t="shared" si="23"/>
        <v>0</v>
      </c>
      <c r="AU285" s="76">
        <f t="shared" si="23"/>
        <v>0</v>
      </c>
      <c r="AV285" s="76">
        <f t="shared" si="23"/>
        <v>0</v>
      </c>
      <c r="AW285" s="76">
        <f t="shared" si="23"/>
        <v>0</v>
      </c>
      <c r="AX285" s="76">
        <f t="shared" si="23"/>
        <v>0</v>
      </c>
      <c r="AY285" s="76">
        <f t="shared" si="23"/>
        <v>0</v>
      </c>
      <c r="AZ285" s="76">
        <f t="shared" si="23"/>
        <v>0</v>
      </c>
      <c r="BA285" s="76">
        <f t="shared" si="23"/>
        <v>0</v>
      </c>
      <c r="BB285" s="76">
        <f t="shared" si="23"/>
        <v>0</v>
      </c>
      <c r="BC285" s="76">
        <f t="shared" si="23"/>
        <v>0</v>
      </c>
      <c r="BD285" s="76">
        <f t="shared" si="23"/>
        <v>0</v>
      </c>
      <c r="BE285" s="76">
        <f t="shared" si="23"/>
        <v>0</v>
      </c>
      <c r="BF285" s="76">
        <f t="shared" si="23"/>
        <v>0</v>
      </c>
      <c r="BG285" s="77"/>
      <c r="BH285" s="57" t="s">
        <v>44</v>
      </c>
    </row>
    <row r="286" spans="1:60" ht="17.25" customHeight="1" x14ac:dyDescent="0.15">
      <c r="A286" s="57"/>
      <c r="B286" s="80"/>
      <c r="C286" s="80"/>
      <c r="D286" s="80"/>
      <c r="E286" s="80"/>
      <c r="F286" s="80"/>
      <c r="G286" s="75" t="s">
        <v>78</v>
      </c>
      <c r="H286" s="76">
        <f t="shared" ref="H286:AM286" si="24">SUMIFS(H12:H273,$G12:$G273,"実績時間",$F12:$F273,"田中")+H287</f>
        <v>0</v>
      </c>
      <c r="I286" s="76">
        <f t="shared" si="24"/>
        <v>0</v>
      </c>
      <c r="J286" s="76">
        <f t="shared" si="24"/>
        <v>0</v>
      </c>
      <c r="K286" s="76">
        <f t="shared" si="24"/>
        <v>0</v>
      </c>
      <c r="L286" s="76">
        <f t="shared" si="24"/>
        <v>0</v>
      </c>
      <c r="M286" s="76">
        <f t="shared" si="24"/>
        <v>0</v>
      </c>
      <c r="N286" s="76">
        <f t="shared" si="24"/>
        <v>0</v>
      </c>
      <c r="O286" s="76">
        <f t="shared" si="24"/>
        <v>0</v>
      </c>
      <c r="P286" s="76">
        <f t="shared" si="24"/>
        <v>0</v>
      </c>
      <c r="Q286" s="76">
        <f t="shared" si="24"/>
        <v>0</v>
      </c>
      <c r="R286" s="76">
        <f t="shared" si="24"/>
        <v>0</v>
      </c>
      <c r="S286" s="76">
        <f t="shared" si="24"/>
        <v>0</v>
      </c>
      <c r="T286" s="76">
        <f t="shared" si="24"/>
        <v>0</v>
      </c>
      <c r="U286" s="76">
        <f t="shared" si="24"/>
        <v>0</v>
      </c>
      <c r="V286" s="76">
        <f t="shared" si="24"/>
        <v>0</v>
      </c>
      <c r="W286" s="76">
        <f t="shared" si="24"/>
        <v>0</v>
      </c>
      <c r="X286" s="76">
        <f t="shared" si="24"/>
        <v>0</v>
      </c>
      <c r="Y286" s="76">
        <f t="shared" si="24"/>
        <v>0</v>
      </c>
      <c r="Z286" s="76">
        <f t="shared" si="24"/>
        <v>0</v>
      </c>
      <c r="AA286" s="76">
        <f t="shared" si="24"/>
        <v>0</v>
      </c>
      <c r="AB286" s="76">
        <f t="shared" si="24"/>
        <v>0</v>
      </c>
      <c r="AC286" s="76">
        <f t="shared" si="24"/>
        <v>0</v>
      </c>
      <c r="AD286" s="76">
        <f t="shared" si="24"/>
        <v>0</v>
      </c>
      <c r="AE286" s="76">
        <f t="shared" si="24"/>
        <v>0</v>
      </c>
      <c r="AF286" s="76">
        <f t="shared" si="24"/>
        <v>0</v>
      </c>
      <c r="AG286" s="76">
        <f t="shared" si="24"/>
        <v>0</v>
      </c>
      <c r="AH286" s="76">
        <f t="shared" si="24"/>
        <v>0</v>
      </c>
      <c r="AI286" s="76">
        <f t="shared" si="24"/>
        <v>0</v>
      </c>
      <c r="AJ286" s="76">
        <f t="shared" si="24"/>
        <v>0</v>
      </c>
      <c r="AK286" s="76">
        <f t="shared" si="24"/>
        <v>0</v>
      </c>
      <c r="AL286" s="76">
        <f t="shared" si="24"/>
        <v>0</v>
      </c>
      <c r="AM286" s="76">
        <f t="shared" si="24"/>
        <v>0</v>
      </c>
      <c r="AN286" s="76">
        <f t="shared" ref="AN286:BS286" si="25">SUMIFS(AN12:AN273,$G12:$G273,"実績時間",$F12:$F273,"田中")+AN287</f>
        <v>0</v>
      </c>
      <c r="AO286" s="76">
        <f t="shared" si="25"/>
        <v>0</v>
      </c>
      <c r="AP286" s="76">
        <f t="shared" si="25"/>
        <v>0</v>
      </c>
      <c r="AQ286" s="76">
        <f t="shared" si="25"/>
        <v>0</v>
      </c>
      <c r="AR286" s="76">
        <f t="shared" si="25"/>
        <v>0</v>
      </c>
      <c r="AS286" s="76">
        <f t="shared" si="25"/>
        <v>0</v>
      </c>
      <c r="AT286" s="76">
        <f t="shared" si="25"/>
        <v>0</v>
      </c>
      <c r="AU286" s="76">
        <f t="shared" si="25"/>
        <v>0</v>
      </c>
      <c r="AV286" s="76">
        <f t="shared" si="25"/>
        <v>0</v>
      </c>
      <c r="AW286" s="76">
        <f t="shared" si="25"/>
        <v>0</v>
      </c>
      <c r="AX286" s="76">
        <f t="shared" si="25"/>
        <v>0</v>
      </c>
      <c r="AY286" s="76">
        <f t="shared" si="25"/>
        <v>0</v>
      </c>
      <c r="AZ286" s="76">
        <f t="shared" si="25"/>
        <v>0</v>
      </c>
      <c r="BA286" s="76">
        <f t="shared" si="25"/>
        <v>0</v>
      </c>
      <c r="BB286" s="76">
        <f t="shared" si="25"/>
        <v>0</v>
      </c>
      <c r="BC286" s="76">
        <f t="shared" si="25"/>
        <v>0</v>
      </c>
      <c r="BD286" s="76">
        <f t="shared" si="25"/>
        <v>0</v>
      </c>
      <c r="BE286" s="76">
        <f t="shared" si="25"/>
        <v>0</v>
      </c>
      <c r="BF286" s="76">
        <f t="shared" si="25"/>
        <v>0</v>
      </c>
      <c r="BG286" s="77"/>
      <c r="BH286" s="57" t="s">
        <v>44</v>
      </c>
    </row>
    <row r="287" spans="1:60" ht="17.25" customHeight="1" x14ac:dyDescent="0.15">
      <c r="A287" s="57"/>
      <c r="B287" s="80"/>
      <c r="C287" s="80"/>
      <c r="D287" s="80"/>
      <c r="E287" s="80"/>
      <c r="F287" s="80"/>
      <c r="G287" s="75" t="s">
        <v>95</v>
      </c>
      <c r="H287" s="76">
        <f t="shared" ref="H287:AM287" si="26">SUMIFS(H12:H273,$G12:$G273,"実績時間",$F12:$F273,"男班")</f>
        <v>0</v>
      </c>
      <c r="I287" s="76">
        <f t="shared" si="26"/>
        <v>0</v>
      </c>
      <c r="J287" s="76">
        <f t="shared" si="26"/>
        <v>0</v>
      </c>
      <c r="K287" s="76">
        <f t="shared" si="26"/>
        <v>0</v>
      </c>
      <c r="L287" s="76">
        <f t="shared" si="26"/>
        <v>0</v>
      </c>
      <c r="M287" s="76">
        <f t="shared" si="26"/>
        <v>0</v>
      </c>
      <c r="N287" s="76">
        <f t="shared" si="26"/>
        <v>0</v>
      </c>
      <c r="O287" s="76">
        <f t="shared" si="26"/>
        <v>0</v>
      </c>
      <c r="P287" s="76">
        <f t="shared" si="26"/>
        <v>0</v>
      </c>
      <c r="Q287" s="76">
        <f t="shared" si="26"/>
        <v>0</v>
      </c>
      <c r="R287" s="76">
        <f t="shared" si="26"/>
        <v>0</v>
      </c>
      <c r="S287" s="76">
        <f t="shared" si="26"/>
        <v>0</v>
      </c>
      <c r="T287" s="76">
        <f t="shared" si="26"/>
        <v>0</v>
      </c>
      <c r="U287" s="76">
        <f t="shared" si="26"/>
        <v>0</v>
      </c>
      <c r="V287" s="76">
        <f t="shared" si="26"/>
        <v>0</v>
      </c>
      <c r="W287" s="76">
        <f t="shared" si="26"/>
        <v>0</v>
      </c>
      <c r="X287" s="76">
        <f t="shared" si="26"/>
        <v>0</v>
      </c>
      <c r="Y287" s="76">
        <f t="shared" si="26"/>
        <v>0</v>
      </c>
      <c r="Z287" s="76">
        <f t="shared" si="26"/>
        <v>0</v>
      </c>
      <c r="AA287" s="76">
        <f t="shared" si="26"/>
        <v>0</v>
      </c>
      <c r="AB287" s="76">
        <f t="shared" si="26"/>
        <v>0</v>
      </c>
      <c r="AC287" s="76">
        <f t="shared" si="26"/>
        <v>0</v>
      </c>
      <c r="AD287" s="76">
        <f t="shared" si="26"/>
        <v>0</v>
      </c>
      <c r="AE287" s="76">
        <f t="shared" si="26"/>
        <v>0</v>
      </c>
      <c r="AF287" s="76">
        <f t="shared" si="26"/>
        <v>0</v>
      </c>
      <c r="AG287" s="76">
        <f t="shared" si="26"/>
        <v>0</v>
      </c>
      <c r="AH287" s="76">
        <f t="shared" si="26"/>
        <v>0</v>
      </c>
      <c r="AI287" s="76">
        <f t="shared" si="26"/>
        <v>0</v>
      </c>
      <c r="AJ287" s="76">
        <f t="shared" si="26"/>
        <v>0</v>
      </c>
      <c r="AK287" s="76">
        <f t="shared" si="26"/>
        <v>0</v>
      </c>
      <c r="AL287" s="76">
        <f t="shared" si="26"/>
        <v>0</v>
      </c>
      <c r="AM287" s="76">
        <f t="shared" si="26"/>
        <v>0</v>
      </c>
      <c r="AN287" s="76">
        <f t="shared" ref="AN287:BF287" si="27">SUMIFS(AN12:AN273,$G12:$G273,"実績時間",$F12:$F273,"男班")</f>
        <v>0</v>
      </c>
      <c r="AO287" s="76">
        <f t="shared" si="27"/>
        <v>0</v>
      </c>
      <c r="AP287" s="76">
        <f t="shared" si="27"/>
        <v>0</v>
      </c>
      <c r="AQ287" s="76">
        <f t="shared" si="27"/>
        <v>0</v>
      </c>
      <c r="AR287" s="76">
        <f t="shared" si="27"/>
        <v>0</v>
      </c>
      <c r="AS287" s="76">
        <f t="shared" si="27"/>
        <v>0</v>
      </c>
      <c r="AT287" s="76">
        <f t="shared" si="27"/>
        <v>0</v>
      </c>
      <c r="AU287" s="76">
        <f t="shared" si="27"/>
        <v>0</v>
      </c>
      <c r="AV287" s="76">
        <f t="shared" si="27"/>
        <v>0</v>
      </c>
      <c r="AW287" s="76">
        <f t="shared" si="27"/>
        <v>0</v>
      </c>
      <c r="AX287" s="76">
        <f t="shared" si="27"/>
        <v>0</v>
      </c>
      <c r="AY287" s="76">
        <f t="shared" si="27"/>
        <v>0</v>
      </c>
      <c r="AZ287" s="76">
        <f t="shared" si="27"/>
        <v>0</v>
      </c>
      <c r="BA287" s="76">
        <f t="shared" si="27"/>
        <v>0</v>
      </c>
      <c r="BB287" s="76">
        <f t="shared" si="27"/>
        <v>0</v>
      </c>
      <c r="BC287" s="76">
        <f t="shared" si="27"/>
        <v>0</v>
      </c>
      <c r="BD287" s="76">
        <f t="shared" si="27"/>
        <v>0</v>
      </c>
      <c r="BE287" s="76">
        <f t="shared" si="27"/>
        <v>0</v>
      </c>
      <c r="BF287" s="76">
        <f t="shared" si="27"/>
        <v>0</v>
      </c>
      <c r="BG287" s="77"/>
      <c r="BH287" s="57" t="s">
        <v>44</v>
      </c>
    </row>
    <row r="288" spans="1:60" ht="17.25" customHeight="1" x14ac:dyDescent="0.15">
      <c r="A288" s="57"/>
      <c r="B288" s="58" t="s">
        <v>44</v>
      </c>
      <c r="C288" s="58" t="s">
        <v>44</v>
      </c>
      <c r="D288" s="58" t="s">
        <v>44</v>
      </c>
      <c r="E288" s="58" t="s">
        <v>44</v>
      </c>
      <c r="F288" s="58" t="s">
        <v>44</v>
      </c>
      <c r="G288" s="58" t="s">
        <v>44</v>
      </c>
      <c r="H288" s="58" t="s">
        <v>44</v>
      </c>
      <c r="I288" s="58" t="s">
        <v>44</v>
      </c>
      <c r="J288" s="58" t="s">
        <v>44</v>
      </c>
      <c r="K288" s="58" t="s">
        <v>44</v>
      </c>
      <c r="L288" s="58" t="s">
        <v>44</v>
      </c>
      <c r="M288" s="58" t="s">
        <v>44</v>
      </c>
      <c r="N288" s="58" t="s">
        <v>44</v>
      </c>
      <c r="O288" s="58" t="s">
        <v>44</v>
      </c>
      <c r="P288" s="58" t="s">
        <v>44</v>
      </c>
      <c r="Q288" s="58" t="s">
        <v>44</v>
      </c>
      <c r="R288" s="58" t="s">
        <v>44</v>
      </c>
      <c r="S288" s="58" t="s">
        <v>44</v>
      </c>
      <c r="T288" s="58" t="s">
        <v>44</v>
      </c>
      <c r="U288" s="58" t="s">
        <v>44</v>
      </c>
      <c r="V288" s="58" t="s">
        <v>44</v>
      </c>
      <c r="W288" s="58" t="s">
        <v>44</v>
      </c>
      <c r="X288" s="58" t="s">
        <v>44</v>
      </c>
      <c r="Y288" s="58" t="s">
        <v>44</v>
      </c>
      <c r="Z288" s="58" t="s">
        <v>44</v>
      </c>
      <c r="AA288" s="58" t="s">
        <v>44</v>
      </c>
      <c r="AB288" s="58" t="s">
        <v>44</v>
      </c>
      <c r="AC288" s="58" t="s">
        <v>44</v>
      </c>
      <c r="AD288" s="58" t="s">
        <v>44</v>
      </c>
      <c r="AE288" s="58" t="s">
        <v>44</v>
      </c>
      <c r="AF288" s="58" t="s">
        <v>44</v>
      </c>
      <c r="AG288" s="58" t="s">
        <v>44</v>
      </c>
      <c r="AH288" s="58" t="s">
        <v>44</v>
      </c>
      <c r="AI288" s="58" t="s">
        <v>44</v>
      </c>
      <c r="AJ288" s="58" t="s">
        <v>44</v>
      </c>
      <c r="AK288" s="58" t="s">
        <v>44</v>
      </c>
      <c r="AL288" s="58" t="s">
        <v>44</v>
      </c>
      <c r="AM288" s="58" t="s">
        <v>44</v>
      </c>
      <c r="AN288" s="58" t="s">
        <v>44</v>
      </c>
      <c r="AO288" s="58" t="s">
        <v>44</v>
      </c>
      <c r="AP288" s="58" t="s">
        <v>44</v>
      </c>
      <c r="AQ288" s="58" t="s">
        <v>44</v>
      </c>
      <c r="AR288" s="58" t="s">
        <v>44</v>
      </c>
      <c r="AS288" s="58" t="s">
        <v>44</v>
      </c>
      <c r="AT288" s="58" t="s">
        <v>44</v>
      </c>
      <c r="AU288" s="58" t="s">
        <v>44</v>
      </c>
      <c r="AV288" s="58" t="s">
        <v>44</v>
      </c>
      <c r="AW288" s="58" t="s">
        <v>44</v>
      </c>
      <c r="AX288" s="58" t="s">
        <v>44</v>
      </c>
      <c r="AY288" s="58" t="s">
        <v>44</v>
      </c>
      <c r="AZ288" s="58" t="s">
        <v>44</v>
      </c>
      <c r="BA288" s="58" t="s">
        <v>44</v>
      </c>
      <c r="BB288" s="58" t="s">
        <v>44</v>
      </c>
      <c r="BC288" s="58" t="s">
        <v>44</v>
      </c>
      <c r="BD288" s="58" t="s">
        <v>44</v>
      </c>
      <c r="BE288" s="58" t="s">
        <v>44</v>
      </c>
      <c r="BF288" s="58" t="s">
        <v>44</v>
      </c>
      <c r="BG288" s="72" t="s">
        <v>44</v>
      </c>
      <c r="BH288" s="57" t="s">
        <v>44</v>
      </c>
    </row>
  </sheetData>
  <autoFilter ref="A4:BG4"/>
  <mergeCells count="26">
    <mergeCell ref="AR2:BG2"/>
    <mergeCell ref="AC1:AG1"/>
    <mergeCell ref="AJ1:AN1"/>
    <mergeCell ref="AQ1:AU1"/>
    <mergeCell ref="AX1:BB1"/>
    <mergeCell ref="BE1:BG1"/>
    <mergeCell ref="B274:G274"/>
    <mergeCell ref="B281:G281"/>
    <mergeCell ref="A99:F99"/>
    <mergeCell ref="A185:F185"/>
    <mergeCell ref="C11:G11"/>
    <mergeCell ref="C28:G28"/>
    <mergeCell ref="C89:G89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4:G114"/>
    <mergeCell ref="C175:G175"/>
    <mergeCell ref="C186:G186"/>
    <mergeCell ref="C203:G203"/>
  </mergeCells>
  <phoneticPr fontId="1"/>
  <conditionalFormatting sqref="H4:BG4 BG5 BG8:BG10">
    <cfRule type="cellIs" dxfId="102" priority="106" operator="equal">
      <formula>"日"</formula>
    </cfRule>
    <cfRule type="cellIs" dxfId="101" priority="107" operator="equal">
      <formula>"土"</formula>
    </cfRule>
  </conditionalFormatting>
  <conditionalFormatting sqref="BG6:BG7">
    <cfRule type="cellIs" dxfId="100" priority="104" operator="equal">
      <formula>"日"</formula>
    </cfRule>
    <cfRule type="cellIs" dxfId="99" priority="105" operator="equal">
      <formula>"土"</formula>
    </cfRule>
  </conditionalFormatting>
  <conditionalFormatting sqref="H3:BG3">
    <cfRule type="cellIs" dxfId="98" priority="103" operator="equal">
      <formula>$C$1</formula>
    </cfRule>
  </conditionalFormatting>
  <conditionalFormatting sqref="J5">
    <cfRule type="expression" dxfId="97" priority="99">
      <formula>J$3&lt;$C$1</formula>
    </cfRule>
  </conditionalFormatting>
  <conditionalFormatting sqref="J6:J24 J86:J92 J274:J287 J28:J82">
    <cfRule type="expression" dxfId="96" priority="96">
      <formula>J$3&lt;$C$1</formula>
    </cfRule>
  </conditionalFormatting>
  <conditionalFormatting sqref="H5:BF24 H86:BF92 H274:BF287 H28:BF82">
    <cfRule type="expression" dxfId="95" priority="94">
      <formula>H$3&lt;$C$1</formula>
    </cfRule>
  </conditionalFormatting>
  <conditionalFormatting sqref="K5:BF24 K86:BF92 K274:BF287 K28:BF82">
    <cfRule type="expression" dxfId="94" priority="92">
      <formula>K$3&lt;$C$1</formula>
    </cfRule>
  </conditionalFormatting>
  <conditionalFormatting sqref="J83:J85">
    <cfRule type="expression" dxfId="93" priority="90">
      <formula>J$3&lt;$C$1</formula>
    </cfRule>
  </conditionalFormatting>
  <conditionalFormatting sqref="H83:BF85">
    <cfRule type="expression" dxfId="92" priority="88">
      <formula>H$3&lt;$C$1</formula>
    </cfRule>
  </conditionalFormatting>
  <conditionalFormatting sqref="K83:BF85">
    <cfRule type="expression" dxfId="91" priority="86">
      <formula>K$3&lt;$C$1</formula>
    </cfRule>
  </conditionalFormatting>
  <conditionalFormatting sqref="J93:J95">
    <cfRule type="expression" dxfId="90" priority="84">
      <formula>J$3&lt;$C$1</formula>
    </cfRule>
  </conditionalFormatting>
  <conditionalFormatting sqref="H93:BF95">
    <cfRule type="expression" dxfId="89" priority="82">
      <formula>H$3&lt;$C$1</formula>
    </cfRule>
  </conditionalFormatting>
  <conditionalFormatting sqref="K93:BF95">
    <cfRule type="expression" dxfId="88" priority="80">
      <formula>K$3&lt;$C$1</formula>
    </cfRule>
  </conditionalFormatting>
  <conditionalFormatting sqref="J96:J98">
    <cfRule type="expression" dxfId="87" priority="78">
      <formula>J$3&lt;$C$1</formula>
    </cfRule>
  </conditionalFormatting>
  <conditionalFormatting sqref="H96:BF98">
    <cfRule type="expression" dxfId="86" priority="76">
      <formula>H$3&lt;$C$1</formula>
    </cfRule>
  </conditionalFormatting>
  <conditionalFormatting sqref="K96:BF98">
    <cfRule type="expression" dxfId="85" priority="74">
      <formula>K$3&lt;$C$1</formula>
    </cfRule>
  </conditionalFormatting>
  <conditionalFormatting sqref="BG99">
    <cfRule type="cellIs" dxfId="84" priority="71" operator="equal">
      <formula>"日"</formula>
    </cfRule>
    <cfRule type="cellIs" dxfId="83" priority="72" operator="equal">
      <formula>"土"</formula>
    </cfRule>
  </conditionalFormatting>
  <conditionalFormatting sqref="J99:J168 J172:J178">
    <cfRule type="expression" dxfId="82" priority="70">
      <formula>J$3&lt;$C$1</formula>
    </cfRule>
  </conditionalFormatting>
  <conditionalFormatting sqref="H99:BF168 H172:BF178">
    <cfRule type="expression" dxfId="81" priority="68">
      <formula>H$3&lt;$C$1</formula>
    </cfRule>
  </conditionalFormatting>
  <conditionalFormatting sqref="K99:BF168 K172:BF178">
    <cfRule type="expression" dxfId="80" priority="66">
      <formula>K$3&lt;$C$1</formula>
    </cfRule>
  </conditionalFormatting>
  <conditionalFormatting sqref="J169:J171">
    <cfRule type="expression" dxfId="79" priority="64">
      <formula>J$3&lt;$C$1</formula>
    </cfRule>
  </conditionalFormatting>
  <conditionalFormatting sqref="H169:BF171">
    <cfRule type="expression" dxfId="78" priority="62">
      <formula>H$3&lt;$C$1</formula>
    </cfRule>
  </conditionalFormatting>
  <conditionalFormatting sqref="K169:BF171">
    <cfRule type="expression" dxfId="77" priority="60">
      <formula>K$3&lt;$C$1</formula>
    </cfRule>
  </conditionalFormatting>
  <conditionalFormatting sqref="J179:J181">
    <cfRule type="expression" dxfId="76" priority="58">
      <formula>J$3&lt;$C$1</formula>
    </cfRule>
  </conditionalFormatting>
  <conditionalFormatting sqref="H179:BF181">
    <cfRule type="expression" dxfId="75" priority="56">
      <formula>H$3&lt;$C$1</formula>
    </cfRule>
  </conditionalFormatting>
  <conditionalFormatting sqref="K179:BF181">
    <cfRule type="expression" dxfId="74" priority="54">
      <formula>K$3&lt;$C$1</formula>
    </cfRule>
  </conditionalFormatting>
  <conditionalFormatting sqref="J182:J184">
    <cfRule type="expression" dxfId="73" priority="52">
      <formula>J$3&lt;$C$1</formula>
    </cfRule>
  </conditionalFormatting>
  <conditionalFormatting sqref="H182:BF184">
    <cfRule type="expression" dxfId="72" priority="50">
      <formula>H$3&lt;$C$1</formula>
    </cfRule>
  </conditionalFormatting>
  <conditionalFormatting sqref="K182:BF184">
    <cfRule type="expression" dxfId="71" priority="48">
      <formula>K$3&lt;$C$1</formula>
    </cfRule>
  </conditionalFormatting>
  <conditionalFormatting sqref="BG185">
    <cfRule type="cellIs" dxfId="70" priority="45" operator="equal">
      <formula>"日"</formula>
    </cfRule>
    <cfRule type="cellIs" dxfId="69" priority="46" operator="equal">
      <formula>"土"</formula>
    </cfRule>
  </conditionalFormatting>
  <conditionalFormatting sqref="J185:J199">
    <cfRule type="expression" dxfId="68" priority="44">
      <formula>J$3&lt;$C$1</formula>
    </cfRule>
  </conditionalFormatting>
  <conditionalFormatting sqref="H185:BF199 H261:I267 H203:I257 K203:BF257 K261:BF267">
    <cfRule type="expression" dxfId="67" priority="42">
      <formula>H$3&lt;$C$1</formula>
    </cfRule>
  </conditionalFormatting>
  <conditionalFormatting sqref="K185:BF199 K261:BF267 K203:BF257">
    <cfRule type="expression" dxfId="66" priority="40">
      <formula>K$3&lt;$C$1</formula>
    </cfRule>
  </conditionalFormatting>
  <conditionalFormatting sqref="H258:I260 K258:BF260">
    <cfRule type="expression" dxfId="64" priority="36">
      <formula>H$3&lt;$C$1</formula>
    </cfRule>
  </conditionalFormatting>
  <conditionalFormatting sqref="K258:BF260">
    <cfRule type="expression" dxfId="63" priority="34">
      <formula>K$3&lt;$C$1</formula>
    </cfRule>
  </conditionalFormatting>
  <conditionalFormatting sqref="J268:J270">
    <cfRule type="expression" dxfId="62" priority="32">
      <formula>J$3&lt;$C$1</formula>
    </cfRule>
  </conditionalFormatting>
  <conditionalFormatting sqref="H268:BF270">
    <cfRule type="expression" dxfId="61" priority="30">
      <formula>H$3&lt;$C$1</formula>
    </cfRule>
  </conditionalFormatting>
  <conditionalFormatting sqref="K268:BF270">
    <cfRule type="expression" dxfId="60" priority="28">
      <formula>K$3&lt;$C$1</formula>
    </cfRule>
  </conditionalFormatting>
  <conditionalFormatting sqref="J271:J273">
    <cfRule type="expression" dxfId="59" priority="26">
      <formula>J$3&lt;$C$1</formula>
    </cfRule>
  </conditionalFormatting>
  <conditionalFormatting sqref="H271:BF273">
    <cfRule type="expression" dxfId="58" priority="24">
      <formula>H$3&lt;$C$1</formula>
    </cfRule>
  </conditionalFormatting>
  <conditionalFormatting sqref="K271:BF273">
    <cfRule type="expression" dxfId="57" priority="22">
      <formula>K$3&lt;$C$1</formula>
    </cfRule>
  </conditionalFormatting>
  <conditionalFormatting sqref="J25:J27">
    <cfRule type="expression" dxfId="56" priority="20">
      <formula>J$3&lt;$C$1</formula>
    </cfRule>
  </conditionalFormatting>
  <conditionalFormatting sqref="H25:BF27">
    <cfRule type="expression" dxfId="55" priority="18">
      <formula>H$3&lt;$C$1</formula>
    </cfRule>
  </conditionalFormatting>
  <conditionalFormatting sqref="K25:BF27">
    <cfRule type="expression" dxfId="54" priority="16">
      <formula>K$3&lt;$C$1</formula>
    </cfRule>
  </conditionalFormatting>
  <conditionalFormatting sqref="H274:BF274">
    <cfRule type="cellIs" dxfId="53" priority="14" operator="greaterThan">
      <formula>30</formula>
    </cfRule>
  </conditionalFormatting>
  <conditionalFormatting sqref="H275:BF279">
    <cfRule type="cellIs" dxfId="52" priority="13" operator="greaterThan">
      <formula>6</formula>
    </cfRule>
  </conditionalFormatting>
  <conditionalFormatting sqref="H281:BF281">
    <cfRule type="cellIs" dxfId="51" priority="12" operator="greaterThan">
      <formula>30</formula>
    </cfRule>
  </conditionalFormatting>
  <conditionalFormatting sqref="H282:BF286">
    <cfRule type="cellIs" dxfId="50" priority="11" operator="greaterThan">
      <formula>6</formula>
    </cfRule>
  </conditionalFormatting>
  <conditionalFormatting sqref="J200:J202">
    <cfRule type="expression" dxfId="9" priority="10">
      <formula>J$3&lt;$C$1</formula>
    </cfRule>
  </conditionalFormatting>
  <conditionalFormatting sqref="H200:BF202">
    <cfRule type="expression" dxfId="8" priority="8">
      <formula>H$3&lt;$C$1</formula>
    </cfRule>
  </conditionalFormatting>
  <conditionalFormatting sqref="K200:BF202">
    <cfRule type="expression" dxfId="7" priority="6">
      <formula>K$3&lt;$C$1</formula>
    </cfRule>
  </conditionalFormatting>
  <conditionalFormatting sqref="J203:J267">
    <cfRule type="expression" dxfId="3" priority="4">
      <formula>J$3&lt;$C$1</formula>
    </cfRule>
  </conditionalFormatting>
  <conditionalFormatting sqref="J203:J267">
    <cfRule type="expression" dxfId="2" priority="2">
      <formula>J$3&lt;$C$1</formula>
    </cfRule>
  </conditionalFormatting>
  <dataValidations count="1">
    <dataValidation type="list" allowBlank="1" showInputMessage="1" showErrorMessage="1" sqref="F5:F9 F176:F184 F12:F27 F90:F98 F204:F273 F29:F88 F115:F174 F101:F113 F187:F202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7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J274:BF287 J28:BF82 J172:BF178 K261:BF267 K203:BF257</xm:sqref>
        </x14:conditionalFormatting>
        <x14:conditionalFormatting xmlns:xm="http://schemas.microsoft.com/office/excel/2006/main">
          <x14:cfRule type="expression" priority="95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93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H274:BF287 H28:BF82 H172:BF178 H261:I267 H203:I257 K203:BF257 K261:BF267</xm:sqref>
        </x14:conditionalFormatting>
        <x14:conditionalFormatting xmlns:xm="http://schemas.microsoft.com/office/excel/2006/main">
          <x14:cfRule type="expression" priority="91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89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87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85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83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81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79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77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75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73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69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J99:J168</xm:sqref>
        </x14:conditionalFormatting>
        <x14:conditionalFormatting xmlns:xm="http://schemas.microsoft.com/office/excel/2006/main">
          <x14:cfRule type="expression" priority="67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H99:BF168</xm:sqref>
        </x14:conditionalFormatting>
        <x14:conditionalFormatting xmlns:xm="http://schemas.microsoft.com/office/excel/2006/main">
          <x14:cfRule type="expression" priority="65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K99:BF168</xm:sqref>
        </x14:conditionalFormatting>
        <x14:conditionalFormatting xmlns:xm="http://schemas.microsoft.com/office/excel/2006/main">
          <x14:cfRule type="expression" priority="63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J169:J171</xm:sqref>
        </x14:conditionalFormatting>
        <x14:conditionalFormatting xmlns:xm="http://schemas.microsoft.com/office/excel/2006/main">
          <x14:cfRule type="expression" priority="61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H169:BF171</xm:sqref>
        </x14:conditionalFormatting>
        <x14:conditionalFormatting xmlns:xm="http://schemas.microsoft.com/office/excel/2006/main">
          <x14:cfRule type="expression" priority="59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K169:BF171</xm:sqref>
        </x14:conditionalFormatting>
        <x14:conditionalFormatting xmlns:xm="http://schemas.microsoft.com/office/excel/2006/main">
          <x14:cfRule type="expression" priority="57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J179:J181</xm:sqref>
        </x14:conditionalFormatting>
        <x14:conditionalFormatting xmlns:xm="http://schemas.microsoft.com/office/excel/2006/main">
          <x14:cfRule type="expression" priority="55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H179:BF181</xm:sqref>
        </x14:conditionalFormatting>
        <x14:conditionalFormatting xmlns:xm="http://schemas.microsoft.com/office/excel/2006/main">
          <x14:cfRule type="expression" priority="53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K179:BF181</xm:sqref>
        </x14:conditionalFormatting>
        <x14:conditionalFormatting xmlns:xm="http://schemas.microsoft.com/office/excel/2006/main">
          <x14:cfRule type="expression" priority="51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49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47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43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J185:J199</xm:sqref>
        </x14:conditionalFormatting>
        <x14:conditionalFormatting xmlns:xm="http://schemas.microsoft.com/office/excel/2006/main">
          <x14:cfRule type="expression" priority="41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H185:BF199</xm:sqref>
        </x14:conditionalFormatting>
        <x14:conditionalFormatting xmlns:xm="http://schemas.microsoft.com/office/excel/2006/main">
          <x14:cfRule type="expression" priority="39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K185:BF199</xm:sqref>
        </x14:conditionalFormatting>
        <x14:conditionalFormatting xmlns:xm="http://schemas.microsoft.com/office/excel/2006/main">
          <x14:cfRule type="expression" priority="35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H258:I260 K258:BF260</xm:sqref>
        </x14:conditionalFormatting>
        <x14:conditionalFormatting xmlns:xm="http://schemas.microsoft.com/office/excel/2006/main">
          <x14:cfRule type="expression" priority="33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K258:BF260</xm:sqref>
        </x14:conditionalFormatting>
        <x14:conditionalFormatting xmlns:xm="http://schemas.microsoft.com/office/excel/2006/main">
          <x14:cfRule type="expression" priority="31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J268:J270</xm:sqref>
        </x14:conditionalFormatting>
        <x14:conditionalFormatting xmlns:xm="http://schemas.microsoft.com/office/excel/2006/main">
          <x14:cfRule type="expression" priority="29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H268:BF270</xm:sqref>
        </x14:conditionalFormatting>
        <x14:conditionalFormatting xmlns:xm="http://schemas.microsoft.com/office/excel/2006/main">
          <x14:cfRule type="expression" priority="27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K268:BF270</xm:sqref>
        </x14:conditionalFormatting>
        <x14:conditionalFormatting xmlns:xm="http://schemas.microsoft.com/office/excel/2006/main">
          <x14:cfRule type="expression" priority="25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J271:J273</xm:sqref>
        </x14:conditionalFormatting>
        <x14:conditionalFormatting xmlns:xm="http://schemas.microsoft.com/office/excel/2006/main">
          <x14:cfRule type="expression" priority="23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H271:BF273</xm:sqref>
        </x14:conditionalFormatting>
        <x14:conditionalFormatting xmlns:xm="http://schemas.microsoft.com/office/excel/2006/main">
          <x14:cfRule type="expression" priority="21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K271:BF273</xm:sqref>
        </x14:conditionalFormatting>
        <x14:conditionalFormatting xmlns:xm="http://schemas.microsoft.com/office/excel/2006/main">
          <x14:cfRule type="expression" priority="19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17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15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9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J200:J202</xm:sqref>
        </x14:conditionalFormatting>
        <x14:conditionalFormatting xmlns:xm="http://schemas.microsoft.com/office/excel/2006/main">
          <x14:cfRule type="expression" priority="7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H200:BF202</xm:sqref>
        </x14:conditionalFormatting>
        <x14:conditionalFormatting xmlns:xm="http://schemas.microsoft.com/office/excel/2006/main">
          <x14:cfRule type="expression" priority="5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K200:BF202</xm:sqref>
        </x14:conditionalFormatting>
        <x14:conditionalFormatting xmlns:xm="http://schemas.microsoft.com/office/excel/2006/main">
          <x14:cfRule type="expression" priority="3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J203:J267</xm:sqref>
        </x14:conditionalFormatting>
        <x14:conditionalFormatting xmlns:xm="http://schemas.microsoft.com/office/excel/2006/main">
          <x14:cfRule type="expression" priority="1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J203:J267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2016-01-28T02:52:14Z</dcterms:modified>
</cp:coreProperties>
</file>