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85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Sheet1!$A$1:$L$46</definedName>
  </definedNames>
  <calcPr calcId="144525"/>
</workbook>
</file>

<file path=xl/sharedStrings.xml><?xml version="1.0" encoding="utf-8"?>
<sst xmlns="http://schemas.openxmlformats.org/spreadsheetml/2006/main" count="1632" uniqueCount="180">
  <si>
    <t>序号</t>
  </si>
  <si>
    <t>前缀</t>
  </si>
  <si>
    <t>一级类型</t>
  </si>
  <si>
    <t>二级类型</t>
  </si>
  <si>
    <t>三级类型</t>
  </si>
  <si>
    <t>四级类型</t>
  </si>
  <si>
    <t>SICODE</t>
  </si>
  <si>
    <t>SvgIconName</t>
  </si>
  <si>
    <t>格式化符</t>
  </si>
  <si>
    <t>结果</t>
  </si>
  <si>
    <t>SIC</t>
  </si>
  <si>
    <t>通道</t>
  </si>
  <si>
    <t>静态</t>
  </si>
  <si>
    <t>建筑物</t>
  </si>
  <si>
    <t>01</t>
  </si>
  <si>
    <t>其他</t>
  </si>
  <si>
    <t>00</t>
  </si>
  <si>
    <t>mapBuildingOther</t>
  </si>
  <si>
    <t>:</t>
  </si>
  <si>
    <t xml:space="preserve"> { </t>
  </si>
  <si>
    <t>enName: '</t>
  </si>
  <si>
    <t xml:space="preserve">', </t>
  </si>
  <si>
    <t>cnName: '</t>
  </si>
  <si>
    <t>' }</t>
  </si>
  <si>
    <t>,</t>
  </si>
  <si>
    <t>道路</t>
  </si>
  <si>
    <t>mapBuildingRoad</t>
  </si>
  <si>
    <t>管道</t>
  </si>
  <si>
    <t>02</t>
  </si>
  <si>
    <t>mapBuildingPiping</t>
  </si>
  <si>
    <t>楼房</t>
  </si>
  <si>
    <t>03</t>
  </si>
  <si>
    <t>mapBuildingFloor</t>
  </si>
  <si>
    <t>厂房</t>
  </si>
  <si>
    <t>04</t>
  </si>
  <si>
    <t>mapBuildingFactory</t>
  </si>
  <si>
    <t>树木</t>
  </si>
  <si>
    <t>mapPlantOtherTree</t>
  </si>
  <si>
    <t>杨树</t>
  </si>
  <si>
    <t>mapPlantPoplar</t>
  </si>
  <si>
    <t>绿化树</t>
  </si>
  <si>
    <t>mapPlantAfforestationTree</t>
  </si>
  <si>
    <t>杂树</t>
  </si>
  <si>
    <t>mapPlantWeedTree</t>
  </si>
  <si>
    <t>漂浮物</t>
  </si>
  <si>
    <t>mapFloaterOther</t>
  </si>
  <si>
    <t>高炮</t>
  </si>
  <si>
    <t>mapFloaterAntiaircraftAdvertising</t>
  </si>
  <si>
    <t>广告牌</t>
  </si>
  <si>
    <t>mapFloaterBillBoard</t>
  </si>
  <si>
    <t>气球</t>
  </si>
  <si>
    <t>mapFloaterBalloon</t>
  </si>
  <si>
    <t>充气物</t>
  </si>
  <si>
    <t>mapFloaterInflatableObject</t>
  </si>
  <si>
    <t>大棚</t>
  </si>
  <si>
    <t>05</t>
  </si>
  <si>
    <t>mapFloaterLargeGreenhouse</t>
  </si>
  <si>
    <t>沟渠</t>
  </si>
  <si>
    <t>mapRiverOther</t>
  </si>
  <si>
    <t>鱼塘</t>
  </si>
  <si>
    <t>mapRiverFish</t>
  </si>
  <si>
    <t>河流</t>
  </si>
  <si>
    <t>mapRiverDitch</t>
  </si>
  <si>
    <t>螃蟹塘</t>
  </si>
  <si>
    <t>mapRiverCrab</t>
  </si>
  <si>
    <t>龙虾塘</t>
  </si>
  <si>
    <t>mapRiverLobster</t>
  </si>
  <si>
    <t>运河</t>
  </si>
  <si>
    <t>mapRiverCannal</t>
  </si>
  <si>
    <t>废黄河</t>
  </si>
  <si>
    <t>06</t>
  </si>
  <si>
    <t>mapRiverYellowRiver</t>
  </si>
  <si>
    <t>动态</t>
  </si>
  <si>
    <t>机械</t>
  </si>
  <si>
    <t>mapMachOtherCar</t>
  </si>
  <si>
    <t>吊车</t>
  </si>
  <si>
    <t>mapMachCrane</t>
  </si>
  <si>
    <t>塔吊</t>
  </si>
  <si>
    <t>mapMachTowerCrane</t>
  </si>
  <si>
    <t>挖机</t>
  </si>
  <si>
    <t>mapMachExcavator</t>
  </si>
  <si>
    <t>货车</t>
  </si>
  <si>
    <t>mapMachTrack</t>
  </si>
  <si>
    <t>本体</t>
  </si>
  <si>
    <t>杆塔</t>
  </si>
  <si>
    <t>mapTowerOther</t>
  </si>
  <si>
    <t>基础</t>
  </si>
  <si>
    <t>mapTowerBase</t>
  </si>
  <si>
    <t>塔材</t>
  </si>
  <si>
    <t>mapTowerMaterial</t>
  </si>
  <si>
    <t>金具</t>
  </si>
  <si>
    <t>mapTowerArmourClamp</t>
  </si>
  <si>
    <t>螺栓</t>
  </si>
  <si>
    <t>mapTowerBolt</t>
  </si>
  <si>
    <t>监测</t>
  </si>
  <si>
    <t>mapMonitorOther</t>
  </si>
  <si>
    <t>图像监控</t>
  </si>
  <si>
    <t>mapMonitorPicture</t>
  </si>
  <si>
    <t>视频监控</t>
  </si>
  <si>
    <t>mapMonitorVideo</t>
  </si>
  <si>
    <t>故障监测仪</t>
  </si>
  <si>
    <t>mapMonitorFault</t>
  </si>
  <si>
    <t>标识牌</t>
  </si>
  <si>
    <t>mapSignOtherBoard</t>
  </si>
  <si>
    <t>高压警示牌</t>
  </si>
  <si>
    <t>mapSignHighVoltageWarning</t>
  </si>
  <si>
    <t>禁止施工牌</t>
  </si>
  <si>
    <t>mapSignProhibitionOfConstruction</t>
  </si>
  <si>
    <t>钓鱼牌</t>
  </si>
  <si>
    <t>mapSignNoFishing</t>
  </si>
  <si>
    <t>保护</t>
  </si>
  <si>
    <t>mapProtectOther</t>
  </si>
  <si>
    <t>防撞墩</t>
  </si>
  <si>
    <t>mapProtectCrashBearer</t>
  </si>
  <si>
    <t>防撞围栏</t>
  </si>
  <si>
    <t>mapProtectCrashBarrier</t>
  </si>
  <si>
    <t>围栏</t>
  </si>
  <si>
    <t>mapProtectRail</t>
  </si>
  <si>
    <t>限高架</t>
  </si>
  <si>
    <t>mapProtectHeightLimit</t>
  </si>
  <si>
    <t>原始坐标X</t>
  </si>
  <si>
    <t>原始坐标Y</t>
  </si>
  <si>
    <t>偏移量</t>
  </si>
  <si>
    <t>纠正坐标X</t>
  </si>
  <si>
    <t>纠正坐标Y</t>
  </si>
  <si>
    <t>合并</t>
  </si>
  <si>
    <t>设备主人</t>
  </si>
  <si>
    <t>详情</t>
  </si>
  <si>
    <t>备注</t>
  </si>
  <si>
    <t>标志英文名</t>
  </si>
  <si>
    <t>标志中文名</t>
  </si>
  <si>
    <t xml:space="preserve">, </t>
  </si>
  <si>
    <t xml:space="preserve">{ </t>
  </si>
  <si>
    <t>position</t>
  </si>
  <si>
    <t xml:space="preserve">: </t>
  </si>
  <si>
    <t>[</t>
  </si>
  <si>
    <t>]</t>
  </si>
  <si>
    <t>SICCode</t>
  </si>
  <si>
    <t>'</t>
  </si>
  <si>
    <t>SIC110401</t>
  </si>
  <si>
    <t>extData</t>
  </si>
  <si>
    <t>DeviceOwner</t>
  </si>
  <si>
    <t>'syy'</t>
  </si>
  <si>
    <t>detail</t>
  </si>
  <si>
    <t>'挖机施工'</t>
  </si>
  <si>
    <t>remark</t>
  </si>
  <si>
    <t>'备注'</t>
  </si>
  <si>
    <t xml:space="preserve"> }</t>
  </si>
  <si>
    <t>},</t>
  </si>
  <si>
    <t>enName</t>
  </si>
  <si>
    <t>cnName</t>
  </si>
  <si>
    <t>contentRender</t>
  </si>
  <si>
    <t>events</t>
  </si>
  <si>
    <t>visible</t>
  </si>
  <si>
    <t>draggable</t>
  </si>
  <si>
    <t>SIC110402</t>
  </si>
  <si>
    <t>SIC110403</t>
  </si>
  <si>
    <t>SIC110404</t>
  </si>
  <si>
    <t>SIC110405</t>
  </si>
  <si>
    <t>SIC110406</t>
  </si>
  <si>
    <t>SIC120100</t>
  </si>
  <si>
    <t>SIC120101</t>
  </si>
  <si>
    <t>SIC120102</t>
  </si>
  <si>
    <t>SIC120103</t>
  </si>
  <si>
    <t>SIC120104</t>
  </si>
  <si>
    <t>SIC210100</t>
  </si>
  <si>
    <t>SIC210101</t>
  </si>
  <si>
    <t>SIC210202</t>
  </si>
  <si>
    <t>SIC210303</t>
  </si>
  <si>
    <t>SIC210404</t>
  </si>
  <si>
    <t>SIC220100</t>
  </si>
  <si>
    <t>SIC220101</t>
  </si>
  <si>
    <t>SIC220102</t>
  </si>
  <si>
    <t>SIC220103</t>
  </si>
  <si>
    <t>SIC220200</t>
  </si>
  <si>
    <t>SIC220201</t>
  </si>
  <si>
    <t>SIC220202</t>
  </si>
  <si>
    <t>SIC220203</t>
  </si>
  <si>
    <t>SIC220300</t>
  </si>
  <si>
    <t>SIC220301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</si>
</sst>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.5"/>
      <color rgb="FF6089B4"/>
      <name val="宋体"/>
      <charset val="134"/>
      <scheme val="minor"/>
    </font>
    <font>
      <sz val="10.5"/>
      <color rgb="FFCE6700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2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9" fillId="29" borderId="5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0" fillId="31" borderId="9" applyNumberFormat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 quotePrefix="1">
      <alignment horizontal="center" vertical="center"/>
    </xf>
    <xf numFmtId="0" fontId="0" fillId="0" borderId="1" xfId="0" applyBorder="1" quotePrefix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0303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6"/>
  <sheetViews>
    <sheetView topLeftCell="I3" workbookViewId="0">
      <selection activeCell="O35" sqref="O35"/>
    </sheetView>
  </sheetViews>
  <sheetFormatPr defaultColWidth="9" defaultRowHeight="12.75"/>
  <cols>
    <col min="1" max="8" width="9" style="4"/>
    <col min="9" max="9" width="12.5" style="4" customWidth="1"/>
    <col min="10" max="10" width="9" style="4"/>
    <col min="11" max="11" width="15.5" style="4" customWidth="1"/>
    <col min="12" max="12" width="39.5" style="4" customWidth="1"/>
    <col min="13" max="13" width="7.625" customWidth="1"/>
    <col min="14" max="15" width="5" customWidth="1"/>
    <col min="16" max="16" width="10.375" customWidth="1"/>
    <col min="17" max="17" width="4.125" customWidth="1"/>
    <col min="18" max="18" width="10.75" customWidth="1"/>
    <col min="19" max="19" width="9.125" customWidth="1"/>
    <col min="20" max="20" width="4.5" customWidth="1"/>
    <col min="21" max="21" width="72.375" customWidth="1"/>
    <col min="22" max="22" width="27.25" customWidth="1"/>
  </cols>
  <sheetData>
    <row r="1" ht="33" customHeight="1" spans="1:21">
      <c r="A1" s="5" t="s">
        <v>0</v>
      </c>
      <c r="B1" s="5" t="s">
        <v>1</v>
      </c>
      <c r="C1" s="5" t="s">
        <v>2</v>
      </c>
      <c r="D1" s="5"/>
      <c r="E1" s="5" t="s">
        <v>3</v>
      </c>
      <c r="F1" s="5"/>
      <c r="G1" s="5" t="s">
        <v>4</v>
      </c>
      <c r="H1" s="5"/>
      <c r="I1" s="5" t="s">
        <v>5</v>
      </c>
      <c r="J1" s="5"/>
      <c r="K1" s="5" t="s">
        <v>6</v>
      </c>
      <c r="L1" s="5" t="s">
        <v>7</v>
      </c>
      <c r="N1" s="4" t="s">
        <v>8</v>
      </c>
      <c r="O1" s="4"/>
      <c r="P1" s="4"/>
      <c r="Q1" s="4"/>
      <c r="R1" s="4"/>
      <c r="S1" s="4"/>
      <c r="T1" s="4"/>
      <c r="U1" s="4" t="s">
        <v>9</v>
      </c>
    </row>
    <row r="2" spans="1:21">
      <c r="A2" s="5">
        <v>1</v>
      </c>
      <c r="B2" s="5" t="s">
        <v>10</v>
      </c>
      <c r="C2" s="5" t="s">
        <v>11</v>
      </c>
      <c r="D2" s="5">
        <v>1</v>
      </c>
      <c r="E2" s="5" t="s">
        <v>12</v>
      </c>
      <c r="F2" s="5">
        <v>1</v>
      </c>
      <c r="G2" s="5" t="s">
        <v>13</v>
      </c>
      <c r="H2" s="5" t="s">
        <v>14</v>
      </c>
      <c r="I2" s="5" t="s">
        <v>15</v>
      </c>
      <c r="J2" s="8" t="s">
        <v>16</v>
      </c>
      <c r="K2" s="5" t="str">
        <f t="shared" ref="K2:K16" si="0">B2&amp;D2&amp;F2&amp;H2&amp;J2</f>
        <v>SIC110100</v>
      </c>
      <c r="L2" s="5" t="s">
        <v>17</v>
      </c>
      <c r="N2" s="7" t="s">
        <v>18</v>
      </c>
      <c r="O2" s="7" t="s">
        <v>19</v>
      </c>
      <c r="P2" s="7" t="s">
        <v>20</v>
      </c>
      <c r="Q2" s="9" t="s">
        <v>21</v>
      </c>
      <c r="R2" s="7" t="s">
        <v>22</v>
      </c>
      <c r="S2" s="9" t="s">
        <v>23</v>
      </c>
      <c r="T2" s="7" t="s">
        <v>24</v>
      </c>
      <c r="U2" s="7" t="str">
        <f>K2&amp;N2&amp;O2&amp;P2&amp;L2&amp;Q2&amp;R2&amp;I2&amp;S2&amp;T2</f>
        <v>SIC110100: { enName: 'mapBuildingOther', cnName: '其他' },</v>
      </c>
    </row>
    <row r="3" spans="1:21">
      <c r="A3" s="5">
        <v>2</v>
      </c>
      <c r="B3" s="5" t="s">
        <v>10</v>
      </c>
      <c r="C3" s="5" t="s">
        <v>11</v>
      </c>
      <c r="D3" s="5">
        <v>1</v>
      </c>
      <c r="E3" s="5" t="s">
        <v>12</v>
      </c>
      <c r="F3" s="5">
        <v>1</v>
      </c>
      <c r="G3" s="5" t="s">
        <v>13</v>
      </c>
      <c r="H3" s="5" t="s">
        <v>14</v>
      </c>
      <c r="I3" s="5" t="s">
        <v>25</v>
      </c>
      <c r="J3" s="5" t="s">
        <v>14</v>
      </c>
      <c r="K3" s="5" t="str">
        <f t="shared" si="0"/>
        <v>SIC110101</v>
      </c>
      <c r="L3" s="5" t="s">
        <v>26</v>
      </c>
      <c r="N3" s="7" t="s">
        <v>18</v>
      </c>
      <c r="O3" s="7" t="s">
        <v>19</v>
      </c>
      <c r="P3" s="7" t="s">
        <v>20</v>
      </c>
      <c r="Q3" s="9" t="s">
        <v>21</v>
      </c>
      <c r="R3" s="7" t="s">
        <v>22</v>
      </c>
      <c r="S3" s="9" t="s">
        <v>23</v>
      </c>
      <c r="T3" s="7" t="s">
        <v>24</v>
      </c>
      <c r="U3" s="7" t="str">
        <f t="shared" ref="U3:U46" si="1">K3&amp;N3&amp;O3&amp;P3&amp;L3&amp;Q3&amp;R3&amp;I3&amp;S3&amp;T3</f>
        <v>SIC110101: { enName: 'mapBuildingRoad', cnName: '道路' },</v>
      </c>
    </row>
    <row r="4" spans="1:21">
      <c r="A4" s="5">
        <v>3</v>
      </c>
      <c r="B4" s="5" t="s">
        <v>10</v>
      </c>
      <c r="C4" s="5" t="s">
        <v>11</v>
      </c>
      <c r="D4" s="5">
        <v>1</v>
      </c>
      <c r="E4" s="5" t="s">
        <v>12</v>
      </c>
      <c r="F4" s="5">
        <v>1</v>
      </c>
      <c r="G4" s="5" t="s">
        <v>13</v>
      </c>
      <c r="H4" s="5" t="s">
        <v>14</v>
      </c>
      <c r="I4" s="5" t="s">
        <v>27</v>
      </c>
      <c r="J4" s="5" t="s">
        <v>28</v>
      </c>
      <c r="K4" s="5" t="str">
        <f t="shared" si="0"/>
        <v>SIC110102</v>
      </c>
      <c r="L4" s="5" t="s">
        <v>29</v>
      </c>
      <c r="N4" s="7" t="s">
        <v>18</v>
      </c>
      <c r="O4" s="7" t="s">
        <v>19</v>
      </c>
      <c r="P4" s="7" t="s">
        <v>20</v>
      </c>
      <c r="Q4" s="9" t="s">
        <v>21</v>
      </c>
      <c r="R4" s="7" t="s">
        <v>22</v>
      </c>
      <c r="S4" s="9" t="s">
        <v>23</v>
      </c>
      <c r="T4" s="7" t="s">
        <v>24</v>
      </c>
      <c r="U4" s="7" t="str">
        <f t="shared" si="1"/>
        <v>SIC110102: { enName: 'mapBuildingPiping', cnName: '管道' },</v>
      </c>
    </row>
    <row r="5" spans="1:21">
      <c r="A5" s="5">
        <v>4</v>
      </c>
      <c r="B5" s="5" t="s">
        <v>10</v>
      </c>
      <c r="C5" s="5" t="s">
        <v>11</v>
      </c>
      <c r="D5" s="5">
        <v>1</v>
      </c>
      <c r="E5" s="5" t="s">
        <v>12</v>
      </c>
      <c r="F5" s="5">
        <v>1</v>
      </c>
      <c r="G5" s="5" t="s">
        <v>13</v>
      </c>
      <c r="H5" s="5" t="s">
        <v>14</v>
      </c>
      <c r="I5" s="5" t="s">
        <v>30</v>
      </c>
      <c r="J5" s="5" t="s">
        <v>31</v>
      </c>
      <c r="K5" s="5" t="str">
        <f t="shared" si="0"/>
        <v>SIC110103</v>
      </c>
      <c r="L5" s="5" t="s">
        <v>32</v>
      </c>
      <c r="N5" s="7" t="s">
        <v>18</v>
      </c>
      <c r="O5" s="7" t="s">
        <v>19</v>
      </c>
      <c r="P5" s="7" t="s">
        <v>20</v>
      </c>
      <c r="Q5" s="9" t="s">
        <v>21</v>
      </c>
      <c r="R5" s="7" t="s">
        <v>22</v>
      </c>
      <c r="S5" s="9" t="s">
        <v>23</v>
      </c>
      <c r="T5" s="7" t="s">
        <v>24</v>
      </c>
      <c r="U5" s="7" t="str">
        <f t="shared" si="1"/>
        <v>SIC110103: { enName: 'mapBuildingFloor', cnName: '楼房' },</v>
      </c>
    </row>
    <row r="6" spans="1:21">
      <c r="A6" s="5">
        <v>5</v>
      </c>
      <c r="B6" s="5" t="s">
        <v>10</v>
      </c>
      <c r="C6" s="5" t="s">
        <v>11</v>
      </c>
      <c r="D6" s="5">
        <v>1</v>
      </c>
      <c r="E6" s="5" t="s">
        <v>12</v>
      </c>
      <c r="F6" s="5">
        <v>1</v>
      </c>
      <c r="G6" s="5" t="s">
        <v>13</v>
      </c>
      <c r="H6" s="5" t="s">
        <v>14</v>
      </c>
      <c r="I6" s="5" t="s">
        <v>33</v>
      </c>
      <c r="J6" s="5" t="s">
        <v>34</v>
      </c>
      <c r="K6" s="5" t="str">
        <f t="shared" si="0"/>
        <v>SIC110104</v>
      </c>
      <c r="L6" s="5" t="s">
        <v>35</v>
      </c>
      <c r="N6" s="7" t="s">
        <v>18</v>
      </c>
      <c r="O6" s="7" t="s">
        <v>19</v>
      </c>
      <c r="P6" s="7" t="s">
        <v>20</v>
      </c>
      <c r="Q6" s="9" t="s">
        <v>21</v>
      </c>
      <c r="R6" s="7" t="s">
        <v>22</v>
      </c>
      <c r="S6" s="9" t="s">
        <v>23</v>
      </c>
      <c r="T6" s="7" t="s">
        <v>24</v>
      </c>
      <c r="U6" s="7" t="str">
        <f t="shared" si="1"/>
        <v>SIC110104: { enName: 'mapBuildingFactory', cnName: '厂房' },</v>
      </c>
    </row>
    <row r="7" spans="1:21">
      <c r="A7" s="5">
        <v>6</v>
      </c>
      <c r="B7" s="5" t="s">
        <v>10</v>
      </c>
      <c r="C7" s="5" t="s">
        <v>11</v>
      </c>
      <c r="D7" s="5">
        <v>1</v>
      </c>
      <c r="E7" s="5" t="s">
        <v>12</v>
      </c>
      <c r="F7" s="5">
        <v>1</v>
      </c>
      <c r="G7" s="5" t="s">
        <v>36</v>
      </c>
      <c r="H7" s="5" t="s">
        <v>28</v>
      </c>
      <c r="I7" s="5" t="s">
        <v>15</v>
      </c>
      <c r="J7" s="8" t="s">
        <v>16</v>
      </c>
      <c r="K7" s="5" t="str">
        <f t="shared" si="0"/>
        <v>SIC110200</v>
      </c>
      <c r="L7" s="5" t="s">
        <v>37</v>
      </c>
      <c r="N7" s="7" t="s">
        <v>18</v>
      </c>
      <c r="O7" s="7" t="s">
        <v>19</v>
      </c>
      <c r="P7" s="7" t="s">
        <v>20</v>
      </c>
      <c r="Q7" s="9" t="s">
        <v>21</v>
      </c>
      <c r="R7" s="7" t="s">
        <v>22</v>
      </c>
      <c r="S7" s="9" t="s">
        <v>23</v>
      </c>
      <c r="T7" s="7" t="s">
        <v>24</v>
      </c>
      <c r="U7" s="7" t="str">
        <f t="shared" si="1"/>
        <v>SIC110200: { enName: 'mapPlantOtherTree', cnName: '其他' },</v>
      </c>
    </row>
    <row r="8" spans="1:21">
      <c r="A8" s="5">
        <v>7</v>
      </c>
      <c r="B8" s="5" t="s">
        <v>10</v>
      </c>
      <c r="C8" s="5" t="s">
        <v>11</v>
      </c>
      <c r="D8" s="5">
        <v>1</v>
      </c>
      <c r="E8" s="5" t="s">
        <v>12</v>
      </c>
      <c r="F8" s="5">
        <v>1</v>
      </c>
      <c r="G8" s="5" t="s">
        <v>36</v>
      </c>
      <c r="H8" s="5" t="s">
        <v>28</v>
      </c>
      <c r="I8" s="5" t="s">
        <v>38</v>
      </c>
      <c r="J8" s="8" t="s">
        <v>14</v>
      </c>
      <c r="K8" s="5" t="str">
        <f t="shared" si="0"/>
        <v>SIC110201</v>
      </c>
      <c r="L8" s="5" t="s">
        <v>39</v>
      </c>
      <c r="N8" s="7" t="s">
        <v>18</v>
      </c>
      <c r="O8" s="7" t="s">
        <v>19</v>
      </c>
      <c r="P8" s="7" t="s">
        <v>20</v>
      </c>
      <c r="Q8" s="9" t="s">
        <v>21</v>
      </c>
      <c r="R8" s="7" t="s">
        <v>22</v>
      </c>
      <c r="S8" s="9" t="s">
        <v>23</v>
      </c>
      <c r="T8" s="7" t="s">
        <v>24</v>
      </c>
      <c r="U8" s="7" t="str">
        <f t="shared" si="1"/>
        <v>SIC110201: { enName: 'mapPlantPoplar', cnName: '杨树' },</v>
      </c>
    </row>
    <row r="9" spans="1:21">
      <c r="A9" s="5">
        <v>8</v>
      </c>
      <c r="B9" s="5" t="s">
        <v>10</v>
      </c>
      <c r="C9" s="5" t="s">
        <v>11</v>
      </c>
      <c r="D9" s="5">
        <v>1</v>
      </c>
      <c r="E9" s="5" t="s">
        <v>12</v>
      </c>
      <c r="F9" s="5">
        <v>1</v>
      </c>
      <c r="G9" s="5" t="s">
        <v>36</v>
      </c>
      <c r="H9" s="5" t="s">
        <v>28</v>
      </c>
      <c r="I9" s="5" t="s">
        <v>40</v>
      </c>
      <c r="J9" s="8" t="s">
        <v>28</v>
      </c>
      <c r="K9" s="5" t="str">
        <f t="shared" si="0"/>
        <v>SIC110202</v>
      </c>
      <c r="L9" s="5" t="s">
        <v>41</v>
      </c>
      <c r="N9" s="7" t="s">
        <v>18</v>
      </c>
      <c r="O9" s="7" t="s">
        <v>19</v>
      </c>
      <c r="P9" s="7" t="s">
        <v>20</v>
      </c>
      <c r="Q9" s="9" t="s">
        <v>21</v>
      </c>
      <c r="R9" s="7" t="s">
        <v>22</v>
      </c>
      <c r="S9" s="9" t="s">
        <v>23</v>
      </c>
      <c r="T9" s="7" t="s">
        <v>24</v>
      </c>
      <c r="U9" s="7" t="str">
        <f t="shared" si="1"/>
        <v>SIC110202: { enName: 'mapPlantAfforestationTree', cnName: '绿化树' },</v>
      </c>
    </row>
    <row r="10" spans="1:21">
      <c r="A10" s="5">
        <v>9</v>
      </c>
      <c r="B10" s="5" t="s">
        <v>10</v>
      </c>
      <c r="C10" s="5" t="s">
        <v>11</v>
      </c>
      <c r="D10" s="5">
        <v>1</v>
      </c>
      <c r="E10" s="5" t="s">
        <v>12</v>
      </c>
      <c r="F10" s="5">
        <v>1</v>
      </c>
      <c r="G10" s="5" t="s">
        <v>36</v>
      </c>
      <c r="H10" s="5" t="s">
        <v>28</v>
      </c>
      <c r="I10" s="5" t="s">
        <v>42</v>
      </c>
      <c r="J10" s="8" t="s">
        <v>31</v>
      </c>
      <c r="K10" s="5" t="str">
        <f t="shared" si="0"/>
        <v>SIC110203</v>
      </c>
      <c r="L10" s="5" t="s">
        <v>43</v>
      </c>
      <c r="N10" s="7" t="s">
        <v>18</v>
      </c>
      <c r="O10" s="7" t="s">
        <v>19</v>
      </c>
      <c r="P10" s="7" t="s">
        <v>20</v>
      </c>
      <c r="Q10" s="9" t="s">
        <v>21</v>
      </c>
      <c r="R10" s="7" t="s">
        <v>22</v>
      </c>
      <c r="S10" s="9" t="s">
        <v>23</v>
      </c>
      <c r="T10" s="7" t="s">
        <v>24</v>
      </c>
      <c r="U10" s="7" t="str">
        <f t="shared" si="1"/>
        <v>SIC110203: { enName: 'mapPlantWeedTree', cnName: '杂树' },</v>
      </c>
    </row>
    <row r="11" spans="1:21">
      <c r="A11" s="5">
        <v>10</v>
      </c>
      <c r="B11" s="5" t="s">
        <v>10</v>
      </c>
      <c r="C11" s="5" t="s">
        <v>11</v>
      </c>
      <c r="D11" s="5">
        <v>1</v>
      </c>
      <c r="E11" s="5" t="s">
        <v>12</v>
      </c>
      <c r="F11" s="5">
        <v>1</v>
      </c>
      <c r="G11" s="5" t="s">
        <v>44</v>
      </c>
      <c r="H11" s="8" t="s">
        <v>31</v>
      </c>
      <c r="I11" s="5" t="s">
        <v>15</v>
      </c>
      <c r="J11" s="8" t="s">
        <v>16</v>
      </c>
      <c r="K11" s="5" t="str">
        <f t="shared" si="0"/>
        <v>SIC110300</v>
      </c>
      <c r="L11" s="5" t="s">
        <v>45</v>
      </c>
      <c r="N11" s="7" t="s">
        <v>18</v>
      </c>
      <c r="O11" s="7" t="s">
        <v>19</v>
      </c>
      <c r="P11" s="7" t="s">
        <v>20</v>
      </c>
      <c r="Q11" s="9" t="s">
        <v>21</v>
      </c>
      <c r="R11" s="7" t="s">
        <v>22</v>
      </c>
      <c r="S11" s="9" t="s">
        <v>23</v>
      </c>
      <c r="T11" s="7" t="s">
        <v>24</v>
      </c>
      <c r="U11" s="7" t="str">
        <f t="shared" si="1"/>
        <v>SIC110300: { enName: 'mapFloaterOther', cnName: '其他' },</v>
      </c>
    </row>
    <row r="12" spans="1:21">
      <c r="A12" s="5">
        <v>11</v>
      </c>
      <c r="B12" s="5" t="s">
        <v>10</v>
      </c>
      <c r="C12" s="5" t="s">
        <v>11</v>
      </c>
      <c r="D12" s="5">
        <v>1</v>
      </c>
      <c r="E12" s="5" t="s">
        <v>12</v>
      </c>
      <c r="F12" s="5">
        <v>1</v>
      </c>
      <c r="G12" s="5" t="s">
        <v>44</v>
      </c>
      <c r="H12" s="8" t="s">
        <v>31</v>
      </c>
      <c r="I12" s="5" t="s">
        <v>46</v>
      </c>
      <c r="J12" s="8" t="s">
        <v>14</v>
      </c>
      <c r="K12" s="5" t="str">
        <f t="shared" si="0"/>
        <v>SIC110301</v>
      </c>
      <c r="L12" s="5" t="s">
        <v>47</v>
      </c>
      <c r="N12" s="7" t="s">
        <v>18</v>
      </c>
      <c r="O12" s="7" t="s">
        <v>19</v>
      </c>
      <c r="P12" s="7" t="s">
        <v>20</v>
      </c>
      <c r="Q12" s="9" t="s">
        <v>21</v>
      </c>
      <c r="R12" s="7" t="s">
        <v>22</v>
      </c>
      <c r="S12" s="9" t="s">
        <v>23</v>
      </c>
      <c r="T12" s="7" t="s">
        <v>24</v>
      </c>
      <c r="U12" s="7" t="str">
        <f t="shared" si="1"/>
        <v>SIC110301: { enName: 'mapFloaterAntiaircraftAdvertising', cnName: '高炮' },</v>
      </c>
    </row>
    <row r="13" spans="1:21">
      <c r="A13" s="5">
        <v>12</v>
      </c>
      <c r="B13" s="5" t="s">
        <v>10</v>
      </c>
      <c r="C13" s="5" t="s">
        <v>11</v>
      </c>
      <c r="D13" s="5">
        <v>1</v>
      </c>
      <c r="E13" s="5" t="s">
        <v>12</v>
      </c>
      <c r="F13" s="5">
        <v>1</v>
      </c>
      <c r="G13" s="5" t="s">
        <v>44</v>
      </c>
      <c r="H13" s="8" t="s">
        <v>31</v>
      </c>
      <c r="I13" s="5" t="s">
        <v>48</v>
      </c>
      <c r="J13" s="8" t="s">
        <v>28</v>
      </c>
      <c r="K13" s="5" t="str">
        <f t="shared" si="0"/>
        <v>SIC110302</v>
      </c>
      <c r="L13" s="5" t="s">
        <v>49</v>
      </c>
      <c r="N13" s="7" t="s">
        <v>18</v>
      </c>
      <c r="O13" s="7" t="s">
        <v>19</v>
      </c>
      <c r="P13" s="7" t="s">
        <v>20</v>
      </c>
      <c r="Q13" s="9" t="s">
        <v>21</v>
      </c>
      <c r="R13" s="7" t="s">
        <v>22</v>
      </c>
      <c r="S13" s="9" t="s">
        <v>23</v>
      </c>
      <c r="T13" s="7" t="s">
        <v>24</v>
      </c>
      <c r="U13" s="7" t="str">
        <f t="shared" si="1"/>
        <v>SIC110302: { enName: 'mapFloaterBillBoard', cnName: '广告牌' },</v>
      </c>
    </row>
    <row r="14" spans="1:21">
      <c r="A14" s="5">
        <v>13</v>
      </c>
      <c r="B14" s="5" t="s">
        <v>10</v>
      </c>
      <c r="C14" s="5" t="s">
        <v>11</v>
      </c>
      <c r="D14" s="5">
        <v>1</v>
      </c>
      <c r="E14" s="5" t="s">
        <v>12</v>
      </c>
      <c r="F14" s="5">
        <v>1</v>
      </c>
      <c r="G14" s="5" t="s">
        <v>44</v>
      </c>
      <c r="H14" s="8" t="s">
        <v>31</v>
      </c>
      <c r="I14" s="5" t="s">
        <v>50</v>
      </c>
      <c r="J14" s="8" t="s">
        <v>31</v>
      </c>
      <c r="K14" s="5" t="str">
        <f t="shared" si="0"/>
        <v>SIC110303</v>
      </c>
      <c r="L14" s="5" t="s">
        <v>51</v>
      </c>
      <c r="N14" s="7" t="s">
        <v>18</v>
      </c>
      <c r="O14" s="7" t="s">
        <v>19</v>
      </c>
      <c r="P14" s="7" t="s">
        <v>20</v>
      </c>
      <c r="Q14" s="9" t="s">
        <v>21</v>
      </c>
      <c r="R14" s="7" t="s">
        <v>22</v>
      </c>
      <c r="S14" s="9" t="s">
        <v>23</v>
      </c>
      <c r="T14" s="7" t="s">
        <v>24</v>
      </c>
      <c r="U14" s="7" t="str">
        <f t="shared" si="1"/>
        <v>SIC110303: { enName: 'mapFloaterBalloon', cnName: '气球' },</v>
      </c>
    </row>
    <row r="15" spans="1:21">
      <c r="A15" s="5">
        <v>14</v>
      </c>
      <c r="B15" s="5" t="s">
        <v>10</v>
      </c>
      <c r="C15" s="5" t="s">
        <v>11</v>
      </c>
      <c r="D15" s="5">
        <v>1</v>
      </c>
      <c r="E15" s="5" t="s">
        <v>12</v>
      </c>
      <c r="F15" s="5">
        <v>1</v>
      </c>
      <c r="G15" s="5" t="s">
        <v>44</v>
      </c>
      <c r="H15" s="8" t="s">
        <v>31</v>
      </c>
      <c r="I15" s="5" t="s">
        <v>52</v>
      </c>
      <c r="J15" s="8" t="s">
        <v>34</v>
      </c>
      <c r="K15" s="5" t="str">
        <f t="shared" si="0"/>
        <v>SIC110304</v>
      </c>
      <c r="L15" s="5" t="s">
        <v>53</v>
      </c>
      <c r="N15" s="7" t="s">
        <v>18</v>
      </c>
      <c r="O15" s="7" t="s">
        <v>19</v>
      </c>
      <c r="P15" s="7" t="s">
        <v>20</v>
      </c>
      <c r="Q15" s="9" t="s">
        <v>21</v>
      </c>
      <c r="R15" s="7" t="s">
        <v>22</v>
      </c>
      <c r="S15" s="9" t="s">
        <v>23</v>
      </c>
      <c r="T15" s="7" t="s">
        <v>24</v>
      </c>
      <c r="U15" s="7" t="str">
        <f t="shared" si="1"/>
        <v>SIC110304: { enName: 'mapFloaterInflatableObject', cnName: '充气物' },</v>
      </c>
    </row>
    <row r="16" spans="1:21">
      <c r="A16" s="5"/>
      <c r="B16" s="5" t="s">
        <v>10</v>
      </c>
      <c r="C16" s="5" t="s">
        <v>11</v>
      </c>
      <c r="D16" s="5">
        <v>1</v>
      </c>
      <c r="E16" s="5" t="s">
        <v>12</v>
      </c>
      <c r="F16" s="5">
        <v>1</v>
      </c>
      <c r="G16" s="5" t="s">
        <v>44</v>
      </c>
      <c r="H16" s="8" t="s">
        <v>31</v>
      </c>
      <c r="I16" s="5" t="s">
        <v>54</v>
      </c>
      <c r="J16" s="8" t="s">
        <v>55</v>
      </c>
      <c r="K16" s="5" t="str">
        <f t="shared" si="0"/>
        <v>SIC110305</v>
      </c>
      <c r="L16" s="5" t="s">
        <v>56</v>
      </c>
      <c r="N16" s="7" t="s">
        <v>18</v>
      </c>
      <c r="O16" s="7" t="s">
        <v>19</v>
      </c>
      <c r="P16" s="7" t="s">
        <v>20</v>
      </c>
      <c r="Q16" s="9" t="s">
        <v>21</v>
      </c>
      <c r="R16" s="7" t="s">
        <v>22</v>
      </c>
      <c r="S16" s="9" t="s">
        <v>23</v>
      </c>
      <c r="T16" s="7" t="s">
        <v>24</v>
      </c>
      <c r="U16" s="7" t="str">
        <f t="shared" si="1"/>
        <v>SIC110305: { enName: 'mapFloaterLargeGreenhouse', cnName: '大棚' },</v>
      </c>
    </row>
    <row r="17" spans="1:21">
      <c r="A17" s="5">
        <v>15</v>
      </c>
      <c r="B17" s="5" t="s">
        <v>10</v>
      </c>
      <c r="C17" s="5" t="s">
        <v>11</v>
      </c>
      <c r="D17" s="5">
        <v>1</v>
      </c>
      <c r="E17" s="5" t="s">
        <v>12</v>
      </c>
      <c r="F17" s="5">
        <v>1</v>
      </c>
      <c r="G17" s="5" t="s">
        <v>57</v>
      </c>
      <c r="H17" s="8" t="s">
        <v>34</v>
      </c>
      <c r="I17" s="5" t="s">
        <v>15</v>
      </c>
      <c r="J17" s="8" t="s">
        <v>16</v>
      </c>
      <c r="K17" s="5" t="str">
        <f t="shared" ref="K17:K46" si="2">B17&amp;D17&amp;F17&amp;H17&amp;J17</f>
        <v>SIC110400</v>
      </c>
      <c r="L17" s="5" t="s">
        <v>58</v>
      </c>
      <c r="N17" s="7" t="s">
        <v>18</v>
      </c>
      <c r="O17" s="7" t="s">
        <v>19</v>
      </c>
      <c r="P17" s="7" t="s">
        <v>20</v>
      </c>
      <c r="Q17" s="9" t="s">
        <v>21</v>
      </c>
      <c r="R17" s="7" t="s">
        <v>22</v>
      </c>
      <c r="S17" s="9" t="s">
        <v>23</v>
      </c>
      <c r="T17" s="7" t="s">
        <v>24</v>
      </c>
      <c r="U17" s="7" t="str">
        <f t="shared" si="1"/>
        <v>SIC110400: { enName: 'mapRiverOther', cnName: '其他' },</v>
      </c>
    </row>
    <row r="18" spans="1:21">
      <c r="A18" s="5">
        <v>16</v>
      </c>
      <c r="B18" s="5" t="s">
        <v>10</v>
      </c>
      <c r="C18" s="5" t="s">
        <v>11</v>
      </c>
      <c r="D18" s="5">
        <v>1</v>
      </c>
      <c r="E18" s="5" t="s">
        <v>12</v>
      </c>
      <c r="F18" s="5">
        <v>1</v>
      </c>
      <c r="G18" s="5" t="s">
        <v>57</v>
      </c>
      <c r="H18" s="8" t="s">
        <v>34</v>
      </c>
      <c r="I18" s="5" t="s">
        <v>59</v>
      </c>
      <c r="J18" s="8" t="s">
        <v>14</v>
      </c>
      <c r="K18" s="5" t="str">
        <f t="shared" si="2"/>
        <v>SIC110401</v>
      </c>
      <c r="L18" s="5" t="s">
        <v>60</v>
      </c>
      <c r="N18" s="7" t="s">
        <v>18</v>
      </c>
      <c r="O18" s="7" t="s">
        <v>19</v>
      </c>
      <c r="P18" s="7" t="s">
        <v>20</v>
      </c>
      <c r="Q18" s="9" t="s">
        <v>21</v>
      </c>
      <c r="R18" s="7" t="s">
        <v>22</v>
      </c>
      <c r="S18" s="9" t="s">
        <v>23</v>
      </c>
      <c r="T18" s="7" t="s">
        <v>24</v>
      </c>
      <c r="U18" s="7" t="str">
        <f t="shared" si="1"/>
        <v>SIC110401: { enName: 'mapRiverFish', cnName: '鱼塘' },</v>
      </c>
    </row>
    <row r="19" spans="1:21">
      <c r="A19" s="5">
        <v>17</v>
      </c>
      <c r="B19" s="5" t="s">
        <v>10</v>
      </c>
      <c r="C19" s="5" t="s">
        <v>11</v>
      </c>
      <c r="D19" s="5">
        <v>1</v>
      </c>
      <c r="E19" s="5" t="s">
        <v>12</v>
      </c>
      <c r="F19" s="5">
        <v>1</v>
      </c>
      <c r="G19" s="5" t="s">
        <v>57</v>
      </c>
      <c r="H19" s="8" t="s">
        <v>34</v>
      </c>
      <c r="I19" s="5" t="s">
        <v>61</v>
      </c>
      <c r="J19" s="8" t="s">
        <v>28</v>
      </c>
      <c r="K19" s="5" t="str">
        <f t="shared" si="2"/>
        <v>SIC110402</v>
      </c>
      <c r="L19" s="5" t="s">
        <v>62</v>
      </c>
      <c r="N19" s="7" t="s">
        <v>18</v>
      </c>
      <c r="O19" s="7" t="s">
        <v>19</v>
      </c>
      <c r="P19" s="7" t="s">
        <v>20</v>
      </c>
      <c r="Q19" s="9" t="s">
        <v>21</v>
      </c>
      <c r="R19" s="7" t="s">
        <v>22</v>
      </c>
      <c r="S19" s="9" t="s">
        <v>23</v>
      </c>
      <c r="T19" s="7" t="s">
        <v>24</v>
      </c>
      <c r="U19" s="7" t="str">
        <f t="shared" si="1"/>
        <v>SIC110402: { enName: 'mapRiverDitch', cnName: '河流' },</v>
      </c>
    </row>
    <row r="20" spans="1:21">
      <c r="A20" s="5">
        <v>18</v>
      </c>
      <c r="B20" s="5" t="s">
        <v>10</v>
      </c>
      <c r="C20" s="5" t="s">
        <v>11</v>
      </c>
      <c r="D20" s="5">
        <v>1</v>
      </c>
      <c r="E20" s="5" t="s">
        <v>12</v>
      </c>
      <c r="F20" s="5">
        <v>1</v>
      </c>
      <c r="G20" s="5" t="s">
        <v>57</v>
      </c>
      <c r="H20" s="8" t="s">
        <v>34</v>
      </c>
      <c r="I20" s="5" t="s">
        <v>63</v>
      </c>
      <c r="J20" s="8" t="s">
        <v>31</v>
      </c>
      <c r="K20" s="5" t="str">
        <f t="shared" si="2"/>
        <v>SIC110403</v>
      </c>
      <c r="L20" s="5" t="s">
        <v>64</v>
      </c>
      <c r="N20" s="7" t="s">
        <v>18</v>
      </c>
      <c r="O20" s="7" t="s">
        <v>19</v>
      </c>
      <c r="P20" s="7" t="s">
        <v>20</v>
      </c>
      <c r="Q20" s="9" t="s">
        <v>21</v>
      </c>
      <c r="R20" s="7" t="s">
        <v>22</v>
      </c>
      <c r="S20" s="9" t="s">
        <v>23</v>
      </c>
      <c r="T20" s="7" t="s">
        <v>24</v>
      </c>
      <c r="U20" s="7" t="str">
        <f t="shared" si="1"/>
        <v>SIC110403: { enName: 'mapRiverCrab', cnName: '螃蟹塘' },</v>
      </c>
    </row>
    <row r="21" spans="1:21">
      <c r="A21" s="5">
        <v>19</v>
      </c>
      <c r="B21" s="5" t="s">
        <v>10</v>
      </c>
      <c r="C21" s="5" t="s">
        <v>11</v>
      </c>
      <c r="D21" s="5">
        <v>1</v>
      </c>
      <c r="E21" s="5" t="s">
        <v>12</v>
      </c>
      <c r="F21" s="5">
        <v>1</v>
      </c>
      <c r="G21" s="5" t="s">
        <v>57</v>
      </c>
      <c r="H21" s="8" t="s">
        <v>34</v>
      </c>
      <c r="I21" s="5" t="s">
        <v>65</v>
      </c>
      <c r="J21" s="8" t="s">
        <v>34</v>
      </c>
      <c r="K21" s="5" t="str">
        <f t="shared" si="2"/>
        <v>SIC110404</v>
      </c>
      <c r="L21" s="5" t="s">
        <v>66</v>
      </c>
      <c r="N21" s="7" t="s">
        <v>18</v>
      </c>
      <c r="O21" s="7" t="s">
        <v>19</v>
      </c>
      <c r="P21" s="7" t="s">
        <v>20</v>
      </c>
      <c r="Q21" s="9" t="s">
        <v>21</v>
      </c>
      <c r="R21" s="7" t="s">
        <v>22</v>
      </c>
      <c r="S21" s="9" t="s">
        <v>23</v>
      </c>
      <c r="T21" s="7" t="s">
        <v>24</v>
      </c>
      <c r="U21" s="7" t="str">
        <f t="shared" si="1"/>
        <v>SIC110404: { enName: 'mapRiverLobster', cnName: '龙虾塘' },</v>
      </c>
    </row>
    <row r="22" spans="1:21">
      <c r="A22" s="5">
        <v>20</v>
      </c>
      <c r="B22" s="5" t="s">
        <v>10</v>
      </c>
      <c r="C22" s="5" t="s">
        <v>11</v>
      </c>
      <c r="D22" s="5">
        <v>1</v>
      </c>
      <c r="E22" s="5" t="s">
        <v>12</v>
      </c>
      <c r="F22" s="5">
        <v>1</v>
      </c>
      <c r="G22" s="5" t="s">
        <v>57</v>
      </c>
      <c r="H22" s="8" t="s">
        <v>34</v>
      </c>
      <c r="I22" s="5" t="s">
        <v>67</v>
      </c>
      <c r="J22" s="8" t="s">
        <v>55</v>
      </c>
      <c r="K22" s="5" t="str">
        <f t="shared" si="2"/>
        <v>SIC110405</v>
      </c>
      <c r="L22" s="5" t="s">
        <v>68</v>
      </c>
      <c r="N22" s="7" t="s">
        <v>18</v>
      </c>
      <c r="O22" s="7" t="s">
        <v>19</v>
      </c>
      <c r="P22" s="7" t="s">
        <v>20</v>
      </c>
      <c r="Q22" s="9" t="s">
        <v>21</v>
      </c>
      <c r="R22" s="7" t="s">
        <v>22</v>
      </c>
      <c r="S22" s="9" t="s">
        <v>23</v>
      </c>
      <c r="T22" s="7" t="s">
        <v>24</v>
      </c>
      <c r="U22" s="7" t="str">
        <f t="shared" si="1"/>
        <v>SIC110405: { enName: 'mapRiverCannal', cnName: '运河' },</v>
      </c>
    </row>
    <row r="23" spans="1:21">
      <c r="A23" s="5">
        <v>21</v>
      </c>
      <c r="B23" s="5" t="s">
        <v>10</v>
      </c>
      <c r="C23" s="5" t="s">
        <v>11</v>
      </c>
      <c r="D23" s="5">
        <v>1</v>
      </c>
      <c r="E23" s="5" t="s">
        <v>12</v>
      </c>
      <c r="F23" s="5">
        <v>1</v>
      </c>
      <c r="G23" s="5" t="s">
        <v>57</v>
      </c>
      <c r="H23" s="8" t="s">
        <v>34</v>
      </c>
      <c r="I23" s="5" t="s">
        <v>69</v>
      </c>
      <c r="J23" s="8" t="s">
        <v>70</v>
      </c>
      <c r="K23" s="5" t="str">
        <f t="shared" si="2"/>
        <v>SIC110406</v>
      </c>
      <c r="L23" s="5" t="s">
        <v>71</v>
      </c>
      <c r="N23" s="7" t="s">
        <v>18</v>
      </c>
      <c r="O23" s="7" t="s">
        <v>19</v>
      </c>
      <c r="P23" s="7" t="s">
        <v>20</v>
      </c>
      <c r="Q23" s="9" t="s">
        <v>21</v>
      </c>
      <c r="R23" s="7" t="s">
        <v>22</v>
      </c>
      <c r="S23" s="9" t="s">
        <v>23</v>
      </c>
      <c r="T23" s="7" t="s">
        <v>24</v>
      </c>
      <c r="U23" s="7" t="str">
        <f t="shared" si="1"/>
        <v>SIC110406: { enName: 'mapRiverYellowRiver', cnName: '废黄河' },</v>
      </c>
    </row>
    <row r="24" spans="1:21">
      <c r="A24" s="5">
        <v>22</v>
      </c>
      <c r="B24" s="5" t="s">
        <v>10</v>
      </c>
      <c r="C24" s="5" t="s">
        <v>11</v>
      </c>
      <c r="D24" s="5">
        <v>1</v>
      </c>
      <c r="E24" s="5" t="s">
        <v>72</v>
      </c>
      <c r="F24" s="5">
        <v>2</v>
      </c>
      <c r="G24" s="5" t="s">
        <v>73</v>
      </c>
      <c r="H24" s="8" t="s">
        <v>14</v>
      </c>
      <c r="I24" s="5" t="s">
        <v>15</v>
      </c>
      <c r="J24" s="8" t="s">
        <v>16</v>
      </c>
      <c r="K24" s="5" t="str">
        <f t="shared" si="2"/>
        <v>SIC120100</v>
      </c>
      <c r="L24" s="5" t="s">
        <v>74</v>
      </c>
      <c r="N24" s="7" t="s">
        <v>18</v>
      </c>
      <c r="O24" s="7" t="s">
        <v>19</v>
      </c>
      <c r="P24" s="7" t="s">
        <v>20</v>
      </c>
      <c r="Q24" s="9" t="s">
        <v>21</v>
      </c>
      <c r="R24" s="7" t="s">
        <v>22</v>
      </c>
      <c r="S24" s="9" t="s">
        <v>23</v>
      </c>
      <c r="T24" s="7" t="s">
        <v>24</v>
      </c>
      <c r="U24" s="7" t="str">
        <f t="shared" si="1"/>
        <v>SIC120100: { enName: 'mapMachOtherCar', cnName: '其他' },</v>
      </c>
    </row>
    <row r="25" spans="1:21">
      <c r="A25" s="5">
        <v>23</v>
      </c>
      <c r="B25" s="5" t="s">
        <v>10</v>
      </c>
      <c r="C25" s="5" t="s">
        <v>11</v>
      </c>
      <c r="D25" s="5">
        <v>1</v>
      </c>
      <c r="E25" s="5" t="s">
        <v>72</v>
      </c>
      <c r="F25" s="5">
        <v>2</v>
      </c>
      <c r="G25" s="5" t="s">
        <v>73</v>
      </c>
      <c r="H25" s="8" t="s">
        <v>14</v>
      </c>
      <c r="I25" s="5" t="s">
        <v>75</v>
      </c>
      <c r="J25" s="8" t="s">
        <v>14</v>
      </c>
      <c r="K25" s="5" t="str">
        <f t="shared" si="2"/>
        <v>SIC120101</v>
      </c>
      <c r="L25" s="5" t="s">
        <v>76</v>
      </c>
      <c r="N25" s="7" t="s">
        <v>18</v>
      </c>
      <c r="O25" s="7" t="s">
        <v>19</v>
      </c>
      <c r="P25" s="7" t="s">
        <v>20</v>
      </c>
      <c r="Q25" s="9" t="s">
        <v>21</v>
      </c>
      <c r="R25" s="7" t="s">
        <v>22</v>
      </c>
      <c r="S25" s="9" t="s">
        <v>23</v>
      </c>
      <c r="T25" s="7" t="s">
        <v>24</v>
      </c>
      <c r="U25" s="7" t="str">
        <f t="shared" si="1"/>
        <v>SIC120101: { enName: 'mapMachCrane', cnName: '吊车' },</v>
      </c>
    </row>
    <row r="26" spans="1:21">
      <c r="A26" s="5">
        <v>24</v>
      </c>
      <c r="B26" s="5" t="s">
        <v>10</v>
      </c>
      <c r="C26" s="5" t="s">
        <v>11</v>
      </c>
      <c r="D26" s="5">
        <v>1</v>
      </c>
      <c r="E26" s="5" t="s">
        <v>72</v>
      </c>
      <c r="F26" s="5">
        <v>2</v>
      </c>
      <c r="G26" s="5" t="s">
        <v>73</v>
      </c>
      <c r="H26" s="8" t="s">
        <v>14</v>
      </c>
      <c r="I26" s="5" t="s">
        <v>77</v>
      </c>
      <c r="J26" s="8" t="s">
        <v>28</v>
      </c>
      <c r="K26" s="5" t="str">
        <f t="shared" si="2"/>
        <v>SIC120102</v>
      </c>
      <c r="L26" s="5" t="s">
        <v>78</v>
      </c>
      <c r="N26" s="7" t="s">
        <v>18</v>
      </c>
      <c r="O26" s="7" t="s">
        <v>19</v>
      </c>
      <c r="P26" s="7" t="s">
        <v>20</v>
      </c>
      <c r="Q26" s="9" t="s">
        <v>21</v>
      </c>
      <c r="R26" s="7" t="s">
        <v>22</v>
      </c>
      <c r="S26" s="9" t="s">
        <v>23</v>
      </c>
      <c r="T26" s="7" t="s">
        <v>24</v>
      </c>
      <c r="U26" s="7" t="str">
        <f t="shared" si="1"/>
        <v>SIC120102: { enName: 'mapMachTowerCrane', cnName: '塔吊' },</v>
      </c>
    </row>
    <row r="27" spans="1:21">
      <c r="A27" s="5">
        <v>25</v>
      </c>
      <c r="B27" s="5" t="s">
        <v>10</v>
      </c>
      <c r="C27" s="5" t="s">
        <v>11</v>
      </c>
      <c r="D27" s="5">
        <v>1</v>
      </c>
      <c r="E27" s="5" t="s">
        <v>72</v>
      </c>
      <c r="F27" s="5">
        <v>2</v>
      </c>
      <c r="G27" s="5" t="s">
        <v>73</v>
      </c>
      <c r="H27" s="8" t="s">
        <v>14</v>
      </c>
      <c r="I27" s="5" t="s">
        <v>79</v>
      </c>
      <c r="J27" s="8" t="s">
        <v>31</v>
      </c>
      <c r="K27" s="5" t="str">
        <f t="shared" si="2"/>
        <v>SIC120103</v>
      </c>
      <c r="L27" s="5" t="s">
        <v>80</v>
      </c>
      <c r="N27" s="7" t="s">
        <v>18</v>
      </c>
      <c r="O27" s="7" t="s">
        <v>19</v>
      </c>
      <c r="P27" s="7" t="s">
        <v>20</v>
      </c>
      <c r="Q27" s="9" t="s">
        <v>21</v>
      </c>
      <c r="R27" s="7" t="s">
        <v>22</v>
      </c>
      <c r="S27" s="9" t="s">
        <v>23</v>
      </c>
      <c r="T27" s="7" t="s">
        <v>24</v>
      </c>
      <c r="U27" s="7" t="str">
        <f t="shared" si="1"/>
        <v>SIC120103: { enName: 'mapMachExcavator', cnName: '挖机' },</v>
      </c>
    </row>
    <row r="28" spans="1:21">
      <c r="A28" s="5">
        <v>26</v>
      </c>
      <c r="B28" s="5" t="s">
        <v>10</v>
      </c>
      <c r="C28" s="5" t="s">
        <v>11</v>
      </c>
      <c r="D28" s="5">
        <v>1</v>
      </c>
      <c r="E28" s="5" t="s">
        <v>72</v>
      </c>
      <c r="F28" s="5">
        <v>2</v>
      </c>
      <c r="G28" s="5" t="s">
        <v>73</v>
      </c>
      <c r="H28" s="8" t="s">
        <v>14</v>
      </c>
      <c r="I28" s="5" t="s">
        <v>81</v>
      </c>
      <c r="J28" s="8" t="s">
        <v>34</v>
      </c>
      <c r="K28" s="5" t="str">
        <f t="shared" si="2"/>
        <v>SIC120104</v>
      </c>
      <c r="L28" s="5" t="s">
        <v>82</v>
      </c>
      <c r="N28" s="7" t="s">
        <v>18</v>
      </c>
      <c r="O28" s="7" t="s">
        <v>19</v>
      </c>
      <c r="P28" s="7" t="s">
        <v>20</v>
      </c>
      <c r="Q28" s="9" t="s">
        <v>21</v>
      </c>
      <c r="R28" s="7" t="s">
        <v>22</v>
      </c>
      <c r="S28" s="9" t="s">
        <v>23</v>
      </c>
      <c r="T28" s="7" t="s">
        <v>24</v>
      </c>
      <c r="U28" s="7" t="str">
        <f t="shared" si="1"/>
        <v>SIC120104: { enName: 'mapMachTrack', cnName: '货车' },</v>
      </c>
    </row>
    <row r="29" spans="1:21">
      <c r="A29" s="5">
        <v>27</v>
      </c>
      <c r="B29" s="5" t="s">
        <v>10</v>
      </c>
      <c r="C29" s="5" t="s">
        <v>83</v>
      </c>
      <c r="D29" s="5">
        <v>2</v>
      </c>
      <c r="E29" s="5" t="s">
        <v>12</v>
      </c>
      <c r="F29" s="5">
        <v>1</v>
      </c>
      <c r="G29" s="5" t="s">
        <v>84</v>
      </c>
      <c r="H29" s="8" t="s">
        <v>14</v>
      </c>
      <c r="I29" s="5" t="s">
        <v>15</v>
      </c>
      <c r="J29" s="8" t="s">
        <v>16</v>
      </c>
      <c r="K29" s="5" t="str">
        <f t="shared" si="2"/>
        <v>SIC210100</v>
      </c>
      <c r="L29" s="5" t="s">
        <v>85</v>
      </c>
      <c r="N29" s="7" t="s">
        <v>18</v>
      </c>
      <c r="O29" s="7" t="s">
        <v>19</v>
      </c>
      <c r="P29" s="7" t="s">
        <v>20</v>
      </c>
      <c r="Q29" s="9" t="s">
        <v>21</v>
      </c>
      <c r="R29" s="7" t="s">
        <v>22</v>
      </c>
      <c r="S29" s="9" t="s">
        <v>23</v>
      </c>
      <c r="T29" s="7" t="s">
        <v>24</v>
      </c>
      <c r="U29" s="7" t="str">
        <f t="shared" si="1"/>
        <v>SIC210100: { enName: 'mapTowerOther', cnName: '其他' },</v>
      </c>
    </row>
    <row r="30" spans="1:21">
      <c r="A30" s="5">
        <v>28</v>
      </c>
      <c r="B30" s="5" t="s">
        <v>10</v>
      </c>
      <c r="C30" s="5" t="s">
        <v>83</v>
      </c>
      <c r="D30" s="5">
        <v>2</v>
      </c>
      <c r="E30" s="5" t="s">
        <v>12</v>
      </c>
      <c r="F30" s="5">
        <v>1</v>
      </c>
      <c r="G30" s="5" t="s">
        <v>84</v>
      </c>
      <c r="H30" s="8" t="s">
        <v>14</v>
      </c>
      <c r="I30" s="5" t="s">
        <v>86</v>
      </c>
      <c r="J30" s="8" t="s">
        <v>14</v>
      </c>
      <c r="K30" s="5" t="str">
        <f t="shared" si="2"/>
        <v>SIC210101</v>
      </c>
      <c r="L30" s="5" t="s">
        <v>87</v>
      </c>
      <c r="N30" s="7" t="s">
        <v>18</v>
      </c>
      <c r="O30" s="7" t="s">
        <v>19</v>
      </c>
      <c r="P30" s="7" t="s">
        <v>20</v>
      </c>
      <c r="Q30" s="9" t="s">
        <v>21</v>
      </c>
      <c r="R30" s="7" t="s">
        <v>22</v>
      </c>
      <c r="S30" s="9" t="s">
        <v>23</v>
      </c>
      <c r="T30" s="7" t="s">
        <v>24</v>
      </c>
      <c r="U30" s="7" t="str">
        <f t="shared" si="1"/>
        <v>SIC210101: { enName: 'mapTowerBase', cnName: '基础' },</v>
      </c>
    </row>
    <row r="31" spans="1:21">
      <c r="A31" s="5">
        <v>29</v>
      </c>
      <c r="B31" s="5" t="s">
        <v>10</v>
      </c>
      <c r="C31" s="5" t="s">
        <v>83</v>
      </c>
      <c r="D31" s="5">
        <v>2</v>
      </c>
      <c r="E31" s="5" t="s">
        <v>12</v>
      </c>
      <c r="F31" s="5">
        <v>1</v>
      </c>
      <c r="G31" s="5" t="s">
        <v>84</v>
      </c>
      <c r="H31" s="8" t="s">
        <v>28</v>
      </c>
      <c r="I31" s="5" t="s">
        <v>88</v>
      </c>
      <c r="J31" s="8" t="s">
        <v>28</v>
      </c>
      <c r="K31" s="5" t="str">
        <f t="shared" si="2"/>
        <v>SIC210202</v>
      </c>
      <c r="L31" s="5" t="s">
        <v>89</v>
      </c>
      <c r="N31" s="7" t="s">
        <v>18</v>
      </c>
      <c r="O31" s="7" t="s">
        <v>19</v>
      </c>
      <c r="P31" s="7" t="s">
        <v>20</v>
      </c>
      <c r="Q31" s="9" t="s">
        <v>21</v>
      </c>
      <c r="R31" s="7" t="s">
        <v>22</v>
      </c>
      <c r="S31" s="9" t="s">
        <v>23</v>
      </c>
      <c r="T31" s="7" t="s">
        <v>24</v>
      </c>
      <c r="U31" s="7" t="str">
        <f t="shared" si="1"/>
        <v>SIC210202: { enName: 'mapTowerMaterial', cnName: '塔材' },</v>
      </c>
    </row>
    <row r="32" spans="1:21">
      <c r="A32" s="5">
        <v>30</v>
      </c>
      <c r="B32" s="5" t="s">
        <v>10</v>
      </c>
      <c r="C32" s="5" t="s">
        <v>83</v>
      </c>
      <c r="D32" s="5">
        <v>2</v>
      </c>
      <c r="E32" s="5" t="s">
        <v>12</v>
      </c>
      <c r="F32" s="5">
        <v>1</v>
      </c>
      <c r="G32" s="5" t="s">
        <v>84</v>
      </c>
      <c r="H32" s="8" t="s">
        <v>31</v>
      </c>
      <c r="I32" s="5" t="s">
        <v>90</v>
      </c>
      <c r="J32" s="8" t="s">
        <v>31</v>
      </c>
      <c r="K32" s="5" t="str">
        <f t="shared" si="2"/>
        <v>SIC210303</v>
      </c>
      <c r="L32" s="6" t="s">
        <v>91</v>
      </c>
      <c r="N32" s="7" t="s">
        <v>18</v>
      </c>
      <c r="O32" s="7" t="s">
        <v>19</v>
      </c>
      <c r="P32" s="7" t="s">
        <v>20</v>
      </c>
      <c r="Q32" s="9" t="s">
        <v>21</v>
      </c>
      <c r="R32" s="7" t="s">
        <v>22</v>
      </c>
      <c r="S32" s="9" t="s">
        <v>23</v>
      </c>
      <c r="T32" s="7" t="s">
        <v>24</v>
      </c>
      <c r="U32" s="7" t="str">
        <f t="shared" si="1"/>
        <v>SIC210303: { enName: 'mapTowerArmourClamp', cnName: '金具' },</v>
      </c>
    </row>
    <row r="33" spans="1:21">
      <c r="A33" s="5">
        <v>31</v>
      </c>
      <c r="B33" s="5" t="s">
        <v>10</v>
      </c>
      <c r="C33" s="5" t="s">
        <v>83</v>
      </c>
      <c r="D33" s="5">
        <v>2</v>
      </c>
      <c r="E33" s="5" t="s">
        <v>12</v>
      </c>
      <c r="F33" s="5">
        <v>1</v>
      </c>
      <c r="G33" s="5" t="s">
        <v>84</v>
      </c>
      <c r="H33" s="8" t="s">
        <v>34</v>
      </c>
      <c r="I33" s="5" t="s">
        <v>92</v>
      </c>
      <c r="J33" s="8" t="s">
        <v>34</v>
      </c>
      <c r="K33" s="5" t="str">
        <f t="shared" si="2"/>
        <v>SIC210404</v>
      </c>
      <c r="L33" s="6" t="s">
        <v>93</v>
      </c>
      <c r="N33" s="7" t="s">
        <v>18</v>
      </c>
      <c r="O33" s="7" t="s">
        <v>19</v>
      </c>
      <c r="P33" s="7" t="s">
        <v>20</v>
      </c>
      <c r="Q33" s="9" t="s">
        <v>21</v>
      </c>
      <c r="R33" s="7" t="s">
        <v>22</v>
      </c>
      <c r="S33" s="9" t="s">
        <v>23</v>
      </c>
      <c r="T33" s="7" t="s">
        <v>24</v>
      </c>
      <c r="U33" s="7" t="str">
        <f t="shared" si="1"/>
        <v>SIC210404: { enName: 'mapTowerBolt', cnName: '螺栓' },</v>
      </c>
    </row>
    <row r="34" spans="1:21">
      <c r="A34" s="5">
        <v>32</v>
      </c>
      <c r="B34" s="5" t="s">
        <v>10</v>
      </c>
      <c r="C34" s="5" t="s">
        <v>83</v>
      </c>
      <c r="D34" s="5">
        <v>2</v>
      </c>
      <c r="E34" s="5" t="s">
        <v>72</v>
      </c>
      <c r="F34" s="5">
        <v>2</v>
      </c>
      <c r="G34" s="5" t="s">
        <v>94</v>
      </c>
      <c r="H34" s="8" t="s">
        <v>14</v>
      </c>
      <c r="I34" s="5" t="s">
        <v>15</v>
      </c>
      <c r="J34" s="8" t="s">
        <v>16</v>
      </c>
      <c r="K34" s="5" t="str">
        <f t="shared" si="2"/>
        <v>SIC220100</v>
      </c>
      <c r="L34" s="5" t="s">
        <v>95</v>
      </c>
      <c r="N34" s="7" t="s">
        <v>18</v>
      </c>
      <c r="O34" s="7" t="s">
        <v>19</v>
      </c>
      <c r="P34" s="7" t="s">
        <v>20</v>
      </c>
      <c r="Q34" s="9" t="s">
        <v>21</v>
      </c>
      <c r="R34" s="7" t="s">
        <v>22</v>
      </c>
      <c r="S34" s="9" t="s">
        <v>23</v>
      </c>
      <c r="T34" s="7" t="s">
        <v>24</v>
      </c>
      <c r="U34" s="7" t="str">
        <f t="shared" si="1"/>
        <v>SIC220100: { enName: 'mapMonitorOther', cnName: '其他' },</v>
      </c>
    </row>
    <row r="35" spans="1:21">
      <c r="A35" s="5">
        <v>33</v>
      </c>
      <c r="B35" s="5" t="s">
        <v>10</v>
      </c>
      <c r="C35" s="5" t="s">
        <v>83</v>
      </c>
      <c r="D35" s="5">
        <v>2</v>
      </c>
      <c r="E35" s="5" t="s">
        <v>72</v>
      </c>
      <c r="F35" s="5">
        <v>2</v>
      </c>
      <c r="G35" s="5" t="s">
        <v>94</v>
      </c>
      <c r="H35" s="8" t="s">
        <v>14</v>
      </c>
      <c r="I35" s="5" t="s">
        <v>96</v>
      </c>
      <c r="J35" s="8" t="s">
        <v>14</v>
      </c>
      <c r="K35" s="5" t="str">
        <f t="shared" si="2"/>
        <v>SIC220101</v>
      </c>
      <c r="L35" s="5" t="s">
        <v>97</v>
      </c>
      <c r="N35" s="7" t="s">
        <v>18</v>
      </c>
      <c r="O35" s="7" t="s">
        <v>19</v>
      </c>
      <c r="P35" s="7" t="s">
        <v>20</v>
      </c>
      <c r="Q35" s="9" t="s">
        <v>21</v>
      </c>
      <c r="R35" s="7" t="s">
        <v>22</v>
      </c>
      <c r="S35" s="9" t="s">
        <v>23</v>
      </c>
      <c r="T35" s="7" t="s">
        <v>24</v>
      </c>
      <c r="U35" s="7" t="str">
        <f t="shared" si="1"/>
        <v>SIC220101: { enName: 'mapMonitorPicture', cnName: '图像监控' },</v>
      </c>
    </row>
    <row r="36" spans="1:21">
      <c r="A36" s="5">
        <v>34</v>
      </c>
      <c r="B36" s="5" t="s">
        <v>10</v>
      </c>
      <c r="C36" s="5" t="s">
        <v>83</v>
      </c>
      <c r="D36" s="5">
        <v>2</v>
      </c>
      <c r="E36" s="5" t="s">
        <v>72</v>
      </c>
      <c r="F36" s="5">
        <v>2</v>
      </c>
      <c r="G36" s="5" t="s">
        <v>94</v>
      </c>
      <c r="H36" s="8" t="s">
        <v>14</v>
      </c>
      <c r="I36" s="5" t="s">
        <v>98</v>
      </c>
      <c r="J36" s="8" t="s">
        <v>28</v>
      </c>
      <c r="K36" s="5" t="str">
        <f t="shared" si="2"/>
        <v>SIC220102</v>
      </c>
      <c r="L36" s="5" t="s">
        <v>99</v>
      </c>
      <c r="N36" s="7" t="s">
        <v>18</v>
      </c>
      <c r="O36" s="7" t="s">
        <v>19</v>
      </c>
      <c r="P36" s="7" t="s">
        <v>20</v>
      </c>
      <c r="Q36" s="9" t="s">
        <v>21</v>
      </c>
      <c r="R36" s="7" t="s">
        <v>22</v>
      </c>
      <c r="S36" s="9" t="s">
        <v>23</v>
      </c>
      <c r="T36" s="7" t="s">
        <v>24</v>
      </c>
      <c r="U36" s="7" t="str">
        <f t="shared" si="1"/>
        <v>SIC220102: { enName: 'mapMonitorVideo', cnName: '视频监控' },</v>
      </c>
    </row>
    <row r="37" spans="1:21">
      <c r="A37" s="5">
        <v>35</v>
      </c>
      <c r="B37" s="5" t="s">
        <v>10</v>
      </c>
      <c r="C37" s="5" t="s">
        <v>83</v>
      </c>
      <c r="D37" s="5">
        <v>2</v>
      </c>
      <c r="E37" s="5" t="s">
        <v>72</v>
      </c>
      <c r="F37" s="5">
        <v>2</v>
      </c>
      <c r="G37" s="5" t="s">
        <v>94</v>
      </c>
      <c r="H37" s="8" t="s">
        <v>14</v>
      </c>
      <c r="I37" s="5" t="s">
        <v>100</v>
      </c>
      <c r="J37" s="8" t="s">
        <v>31</v>
      </c>
      <c r="K37" s="5" t="str">
        <f t="shared" si="2"/>
        <v>SIC220103</v>
      </c>
      <c r="L37" s="5" t="s">
        <v>101</v>
      </c>
      <c r="N37" s="7" t="s">
        <v>18</v>
      </c>
      <c r="O37" s="7" t="s">
        <v>19</v>
      </c>
      <c r="P37" s="7" t="s">
        <v>20</v>
      </c>
      <c r="Q37" s="9" t="s">
        <v>21</v>
      </c>
      <c r="R37" s="7" t="s">
        <v>22</v>
      </c>
      <c r="S37" s="9" t="s">
        <v>23</v>
      </c>
      <c r="T37" s="7" t="s">
        <v>24</v>
      </c>
      <c r="U37" s="7" t="str">
        <f t="shared" si="1"/>
        <v>SIC220103: { enName: 'mapMonitorFault', cnName: '故障监测仪' },</v>
      </c>
    </row>
    <row r="38" spans="1:21">
      <c r="A38" s="5">
        <v>36</v>
      </c>
      <c r="B38" s="5" t="s">
        <v>10</v>
      </c>
      <c r="C38" s="5" t="s">
        <v>83</v>
      </c>
      <c r="D38" s="5">
        <v>2</v>
      </c>
      <c r="E38" s="5" t="s">
        <v>72</v>
      </c>
      <c r="F38" s="5">
        <v>2</v>
      </c>
      <c r="G38" s="5" t="s">
        <v>102</v>
      </c>
      <c r="H38" s="8" t="s">
        <v>28</v>
      </c>
      <c r="I38" s="5" t="s">
        <v>15</v>
      </c>
      <c r="J38" s="8" t="s">
        <v>16</v>
      </c>
      <c r="K38" s="5" t="str">
        <f t="shared" si="2"/>
        <v>SIC220200</v>
      </c>
      <c r="L38" s="5" t="s">
        <v>103</v>
      </c>
      <c r="N38" s="7" t="s">
        <v>18</v>
      </c>
      <c r="O38" s="7" t="s">
        <v>19</v>
      </c>
      <c r="P38" s="7" t="s">
        <v>20</v>
      </c>
      <c r="Q38" s="9" t="s">
        <v>21</v>
      </c>
      <c r="R38" s="7" t="s">
        <v>22</v>
      </c>
      <c r="S38" s="9" t="s">
        <v>23</v>
      </c>
      <c r="T38" s="7" t="s">
        <v>24</v>
      </c>
      <c r="U38" s="7" t="str">
        <f t="shared" si="1"/>
        <v>SIC220200: { enName: 'mapSignOtherBoard', cnName: '其他' },</v>
      </c>
    </row>
    <row r="39" spans="1:21">
      <c r="A39" s="5">
        <v>37</v>
      </c>
      <c r="B39" s="5" t="s">
        <v>10</v>
      </c>
      <c r="C39" s="5" t="s">
        <v>83</v>
      </c>
      <c r="D39" s="5">
        <v>2</v>
      </c>
      <c r="E39" s="5" t="s">
        <v>72</v>
      </c>
      <c r="F39" s="5">
        <v>2</v>
      </c>
      <c r="G39" s="5" t="s">
        <v>102</v>
      </c>
      <c r="H39" s="8" t="s">
        <v>28</v>
      </c>
      <c r="I39" s="5" t="s">
        <v>104</v>
      </c>
      <c r="J39" s="8" t="s">
        <v>14</v>
      </c>
      <c r="K39" s="5" t="str">
        <f t="shared" si="2"/>
        <v>SIC220201</v>
      </c>
      <c r="L39" s="5" t="s">
        <v>105</v>
      </c>
      <c r="N39" s="7" t="s">
        <v>18</v>
      </c>
      <c r="O39" s="7" t="s">
        <v>19</v>
      </c>
      <c r="P39" s="7" t="s">
        <v>20</v>
      </c>
      <c r="Q39" s="9" t="s">
        <v>21</v>
      </c>
      <c r="R39" s="7" t="s">
        <v>22</v>
      </c>
      <c r="S39" s="9" t="s">
        <v>23</v>
      </c>
      <c r="T39" s="7" t="s">
        <v>24</v>
      </c>
      <c r="U39" s="7" t="str">
        <f t="shared" si="1"/>
        <v>SIC220201: { enName: 'mapSignHighVoltageWarning', cnName: '高压警示牌' },</v>
      </c>
    </row>
    <row r="40" spans="1:21">
      <c r="A40" s="5">
        <v>38</v>
      </c>
      <c r="B40" s="5" t="s">
        <v>10</v>
      </c>
      <c r="C40" s="5" t="s">
        <v>83</v>
      </c>
      <c r="D40" s="5">
        <v>2</v>
      </c>
      <c r="E40" s="5" t="s">
        <v>72</v>
      </c>
      <c r="F40" s="5">
        <v>2</v>
      </c>
      <c r="G40" s="5" t="s">
        <v>102</v>
      </c>
      <c r="H40" s="8" t="s">
        <v>28</v>
      </c>
      <c r="I40" s="5" t="s">
        <v>106</v>
      </c>
      <c r="J40" s="8" t="s">
        <v>28</v>
      </c>
      <c r="K40" s="5" t="str">
        <f t="shared" si="2"/>
        <v>SIC220202</v>
      </c>
      <c r="L40" s="5" t="s">
        <v>107</v>
      </c>
      <c r="N40" s="7" t="s">
        <v>18</v>
      </c>
      <c r="O40" s="7" t="s">
        <v>19</v>
      </c>
      <c r="P40" s="7" t="s">
        <v>20</v>
      </c>
      <c r="Q40" s="9" t="s">
        <v>21</v>
      </c>
      <c r="R40" s="7" t="s">
        <v>22</v>
      </c>
      <c r="S40" s="9" t="s">
        <v>23</v>
      </c>
      <c r="T40" s="7" t="s">
        <v>24</v>
      </c>
      <c r="U40" s="7" t="str">
        <f t="shared" si="1"/>
        <v>SIC220202: { enName: 'mapSignProhibitionOfConstruction', cnName: '禁止施工牌' },</v>
      </c>
    </row>
    <row r="41" spans="1:21">
      <c r="A41" s="5">
        <v>39</v>
      </c>
      <c r="B41" s="5" t="s">
        <v>10</v>
      </c>
      <c r="C41" s="5" t="s">
        <v>83</v>
      </c>
      <c r="D41" s="5">
        <v>2</v>
      </c>
      <c r="E41" s="5" t="s">
        <v>72</v>
      </c>
      <c r="F41" s="5">
        <v>2</v>
      </c>
      <c r="G41" s="5" t="s">
        <v>102</v>
      </c>
      <c r="H41" s="8" t="s">
        <v>28</v>
      </c>
      <c r="I41" s="5" t="s">
        <v>108</v>
      </c>
      <c r="J41" s="8" t="s">
        <v>31</v>
      </c>
      <c r="K41" s="5" t="str">
        <f t="shared" si="2"/>
        <v>SIC220203</v>
      </c>
      <c r="L41" s="5" t="s">
        <v>109</v>
      </c>
      <c r="N41" s="7" t="s">
        <v>18</v>
      </c>
      <c r="O41" s="7" t="s">
        <v>19</v>
      </c>
      <c r="P41" s="7" t="s">
        <v>20</v>
      </c>
      <c r="Q41" s="9" t="s">
        <v>21</v>
      </c>
      <c r="R41" s="7" t="s">
        <v>22</v>
      </c>
      <c r="S41" s="9" t="s">
        <v>23</v>
      </c>
      <c r="T41" s="7" t="s">
        <v>24</v>
      </c>
      <c r="U41" s="7" t="str">
        <f t="shared" si="1"/>
        <v>SIC220203: { enName: 'mapSignNoFishing', cnName: '钓鱼牌' },</v>
      </c>
    </row>
    <row r="42" spans="1:21">
      <c r="A42" s="5">
        <v>40</v>
      </c>
      <c r="B42" s="5" t="s">
        <v>10</v>
      </c>
      <c r="C42" s="5" t="s">
        <v>83</v>
      </c>
      <c r="D42" s="5">
        <v>2</v>
      </c>
      <c r="E42" s="5" t="s">
        <v>72</v>
      </c>
      <c r="F42" s="5">
        <v>2</v>
      </c>
      <c r="G42" s="5" t="s">
        <v>110</v>
      </c>
      <c r="H42" s="8" t="s">
        <v>31</v>
      </c>
      <c r="I42" s="5" t="s">
        <v>15</v>
      </c>
      <c r="J42" s="8" t="s">
        <v>16</v>
      </c>
      <c r="K42" s="5" t="str">
        <f t="shared" si="2"/>
        <v>SIC220300</v>
      </c>
      <c r="L42" s="5" t="s">
        <v>111</v>
      </c>
      <c r="N42" s="7" t="s">
        <v>18</v>
      </c>
      <c r="O42" s="7" t="s">
        <v>19</v>
      </c>
      <c r="P42" s="7" t="s">
        <v>20</v>
      </c>
      <c r="Q42" s="9" t="s">
        <v>21</v>
      </c>
      <c r="R42" s="7" t="s">
        <v>22</v>
      </c>
      <c r="S42" s="9" t="s">
        <v>23</v>
      </c>
      <c r="T42" s="7" t="s">
        <v>24</v>
      </c>
      <c r="U42" s="7" t="str">
        <f t="shared" si="1"/>
        <v>SIC220300: { enName: 'mapProtectOther', cnName: '其他' },</v>
      </c>
    </row>
    <row r="43" spans="1:21">
      <c r="A43" s="5">
        <v>41</v>
      </c>
      <c r="B43" s="5" t="s">
        <v>10</v>
      </c>
      <c r="C43" s="5" t="s">
        <v>83</v>
      </c>
      <c r="D43" s="5">
        <v>2</v>
      </c>
      <c r="E43" s="5" t="s">
        <v>72</v>
      </c>
      <c r="F43" s="5">
        <v>2</v>
      </c>
      <c r="G43" s="5" t="s">
        <v>110</v>
      </c>
      <c r="H43" s="8" t="s">
        <v>31</v>
      </c>
      <c r="I43" s="5" t="s">
        <v>112</v>
      </c>
      <c r="J43" s="8" t="s">
        <v>14</v>
      </c>
      <c r="K43" s="5" t="str">
        <f t="shared" si="2"/>
        <v>SIC220301</v>
      </c>
      <c r="L43" s="5" t="s">
        <v>113</v>
      </c>
      <c r="N43" s="7" t="s">
        <v>18</v>
      </c>
      <c r="O43" s="7" t="s">
        <v>19</v>
      </c>
      <c r="P43" s="7" t="s">
        <v>20</v>
      </c>
      <c r="Q43" s="9" t="s">
        <v>21</v>
      </c>
      <c r="R43" s="7" t="s">
        <v>22</v>
      </c>
      <c r="S43" s="9" t="s">
        <v>23</v>
      </c>
      <c r="T43" s="7" t="s">
        <v>24</v>
      </c>
      <c r="U43" s="7" t="str">
        <f t="shared" si="1"/>
        <v>SIC220301: { enName: 'mapProtectCrashBearer', cnName: '防撞墩' },</v>
      </c>
    </row>
    <row r="44" spans="1:21">
      <c r="A44" s="5">
        <v>42</v>
      </c>
      <c r="B44" s="5" t="s">
        <v>10</v>
      </c>
      <c r="C44" s="5" t="s">
        <v>83</v>
      </c>
      <c r="D44" s="5">
        <v>2</v>
      </c>
      <c r="E44" s="5" t="s">
        <v>72</v>
      </c>
      <c r="F44" s="5">
        <v>2</v>
      </c>
      <c r="G44" s="5" t="s">
        <v>110</v>
      </c>
      <c r="H44" s="8" t="s">
        <v>31</v>
      </c>
      <c r="I44" s="5" t="s">
        <v>114</v>
      </c>
      <c r="J44" s="8" t="s">
        <v>28</v>
      </c>
      <c r="K44" s="5" t="str">
        <f t="shared" si="2"/>
        <v>SIC220302</v>
      </c>
      <c r="L44" s="5" t="s">
        <v>115</v>
      </c>
      <c r="N44" s="7" t="s">
        <v>18</v>
      </c>
      <c r="O44" s="7" t="s">
        <v>19</v>
      </c>
      <c r="P44" s="7" t="s">
        <v>20</v>
      </c>
      <c r="Q44" s="9" t="s">
        <v>21</v>
      </c>
      <c r="R44" s="7" t="s">
        <v>22</v>
      </c>
      <c r="S44" s="9" t="s">
        <v>23</v>
      </c>
      <c r="T44" s="7" t="s">
        <v>24</v>
      </c>
      <c r="U44" s="7" t="str">
        <f t="shared" si="1"/>
        <v>SIC220302: { enName: 'mapProtectCrashBarrier', cnName: '防撞围栏' },</v>
      </c>
    </row>
    <row r="45" spans="1:21">
      <c r="A45" s="5">
        <v>43</v>
      </c>
      <c r="B45" s="5" t="s">
        <v>10</v>
      </c>
      <c r="C45" s="5" t="s">
        <v>83</v>
      </c>
      <c r="D45" s="5">
        <v>2</v>
      </c>
      <c r="E45" s="5" t="s">
        <v>72</v>
      </c>
      <c r="F45" s="5">
        <v>2</v>
      </c>
      <c r="G45" s="5" t="s">
        <v>110</v>
      </c>
      <c r="H45" s="8" t="s">
        <v>31</v>
      </c>
      <c r="I45" s="5" t="s">
        <v>116</v>
      </c>
      <c r="J45" s="8" t="s">
        <v>31</v>
      </c>
      <c r="K45" s="5" t="str">
        <f t="shared" si="2"/>
        <v>SIC220303</v>
      </c>
      <c r="L45" s="5" t="s">
        <v>117</v>
      </c>
      <c r="N45" s="7" t="s">
        <v>18</v>
      </c>
      <c r="O45" s="7" t="s">
        <v>19</v>
      </c>
      <c r="P45" s="7" t="s">
        <v>20</v>
      </c>
      <c r="Q45" s="9" t="s">
        <v>21</v>
      </c>
      <c r="R45" s="7" t="s">
        <v>22</v>
      </c>
      <c r="S45" s="9" t="s">
        <v>23</v>
      </c>
      <c r="T45" s="7" t="s">
        <v>24</v>
      </c>
      <c r="U45" s="7" t="str">
        <f t="shared" si="1"/>
        <v>SIC220303: { enName: 'mapProtectRail', cnName: '围栏' },</v>
      </c>
    </row>
    <row r="46" spans="1:21">
      <c r="A46" s="5">
        <v>44</v>
      </c>
      <c r="B46" s="5" t="s">
        <v>10</v>
      </c>
      <c r="C46" s="5" t="s">
        <v>83</v>
      </c>
      <c r="D46" s="5">
        <v>2</v>
      </c>
      <c r="E46" s="5" t="s">
        <v>72</v>
      </c>
      <c r="F46" s="5">
        <v>2</v>
      </c>
      <c r="G46" s="5" t="s">
        <v>110</v>
      </c>
      <c r="H46" s="8" t="s">
        <v>31</v>
      </c>
      <c r="I46" s="5" t="s">
        <v>118</v>
      </c>
      <c r="J46" s="8" t="s">
        <v>34</v>
      </c>
      <c r="K46" s="5" t="str">
        <f t="shared" si="2"/>
        <v>SIC220304</v>
      </c>
      <c r="L46" s="5" t="s">
        <v>119</v>
      </c>
      <c r="N46" s="7" t="s">
        <v>18</v>
      </c>
      <c r="O46" s="7" t="s">
        <v>19</v>
      </c>
      <c r="P46" s="7" t="s">
        <v>20</v>
      </c>
      <c r="Q46" s="9" t="s">
        <v>21</v>
      </c>
      <c r="R46" s="7" t="s">
        <v>22</v>
      </c>
      <c r="S46" s="9" t="s">
        <v>23</v>
      </c>
      <c r="T46" s="7" t="s">
        <v>24</v>
      </c>
      <c r="U46" s="7" t="str">
        <f t="shared" si="1"/>
        <v>SIC220304: { enName: 'mapProtectHeightLimit', cnName: '限高架' },</v>
      </c>
    </row>
  </sheetData>
  <autoFilter ref="A1:L46">
    <extLst/>
  </autoFilter>
  <mergeCells count="5">
    <mergeCell ref="C1:D1"/>
    <mergeCell ref="E1:F1"/>
    <mergeCell ref="G1:H1"/>
    <mergeCell ref="I1:J1"/>
    <mergeCell ref="N1:S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27"/>
  <sheetViews>
    <sheetView tabSelected="1" workbookViewId="0">
      <selection activeCell="C2" sqref="C2:C27"/>
    </sheetView>
  </sheetViews>
  <sheetFormatPr defaultColWidth="9" defaultRowHeight="12.75"/>
  <cols>
    <col min="1" max="1" width="15.875" customWidth="1"/>
    <col min="2" max="2" width="15.25" customWidth="1"/>
    <col min="3" max="4" width="15.875" customWidth="1"/>
    <col min="5" max="5" width="15" customWidth="1"/>
    <col min="7" max="7" width="12.875" customWidth="1"/>
    <col min="8" max="8" width="23.75" customWidth="1"/>
    <col min="9" max="9" width="3.5" customWidth="1"/>
    <col min="11" max="15" width="3.75" customWidth="1"/>
    <col min="17" max="18" width="3.75" customWidth="1"/>
    <col min="19" max="19" width="12.25" customWidth="1"/>
    <col min="20" max="20" width="3.625" customWidth="1"/>
    <col min="21" max="21" width="3.75" customWidth="1"/>
    <col min="22" max="22" width="13" customWidth="1"/>
    <col min="23" max="23" width="3.75" customWidth="1"/>
    <col min="24" max="24" width="3.5" customWidth="1"/>
    <col min="25" max="25" width="15.5" customWidth="1"/>
    <col min="26" max="26" width="3.75" customWidth="1"/>
    <col min="27" max="27" width="8" customWidth="1"/>
    <col min="28" max="28" width="3.75" customWidth="1"/>
    <col min="30" max="30" width="3.75" customWidth="1"/>
    <col min="31" max="31" width="12" customWidth="1"/>
    <col min="32" max="32" width="3.75" customWidth="1"/>
    <col min="34" max="34" width="3.75" customWidth="1"/>
    <col min="35" max="35" width="7.625" customWidth="1"/>
    <col min="36" max="36" width="3.75" customWidth="1"/>
    <col min="37" max="37" width="4.875" customWidth="1"/>
    <col min="38" max="38" width="112.75" customWidth="1"/>
    <col min="39" max="39" width="13.5" customWidth="1"/>
    <col min="40" max="40" width="12.375" customWidth="1"/>
    <col min="41" max="41" width="16" customWidth="1"/>
    <col min="44" max="44" width="11.75" customWidth="1"/>
  </cols>
  <sheetData>
    <row r="1" spans="1:40">
      <c r="A1" t="s">
        <v>120</v>
      </c>
      <c r="B1" t="s">
        <v>121</v>
      </c>
      <c r="C1" s="1" t="s">
        <v>122</v>
      </c>
      <c r="D1" s="1"/>
      <c r="E1" t="s">
        <v>123</v>
      </c>
      <c r="F1"/>
      <c r="G1" t="s">
        <v>124</v>
      </c>
      <c r="H1" t="s">
        <v>125</v>
      </c>
      <c r="Y1" t="s">
        <v>126</v>
      </c>
      <c r="AC1" t="s">
        <v>127</v>
      </c>
      <c r="AG1" t="s">
        <v>128</v>
      </c>
      <c r="AM1" t="s">
        <v>129</v>
      </c>
      <c r="AN1" t="s">
        <v>130</v>
      </c>
    </row>
    <row r="2" spans="1:44">
      <c r="A2" s="2">
        <v>118.720643</v>
      </c>
      <c r="B2">
        <v>33.776452</v>
      </c>
      <c r="C2" s="2">
        <v>4</v>
      </c>
      <c r="D2" s="2">
        <f>C2/10000</f>
        <v>0.0004</v>
      </c>
      <c r="E2">
        <f>A2-D2</f>
        <v>118.720243</v>
      </c>
      <c r="F2" t="s">
        <v>131</v>
      </c>
      <c r="G2">
        <f>B2-D2</f>
        <v>33.776052</v>
      </c>
      <c r="H2" t="str">
        <f>E2&amp;F2&amp;G2</f>
        <v>118.720243, 33.776052</v>
      </c>
      <c r="I2" t="s">
        <v>132</v>
      </c>
      <c r="J2" t="s">
        <v>133</v>
      </c>
      <c r="K2" t="s">
        <v>134</v>
      </c>
      <c r="L2" t="s">
        <v>135</v>
      </c>
      <c r="M2" t="s">
        <v>131</v>
      </c>
      <c r="N2" t="s">
        <v>136</v>
      </c>
      <c r="O2" t="s">
        <v>131</v>
      </c>
      <c r="P2" t="s">
        <v>137</v>
      </c>
      <c r="Q2" t="s">
        <v>134</v>
      </c>
      <c r="R2" s="10" t="s">
        <v>138</v>
      </c>
      <c r="S2" t="s">
        <v>139</v>
      </c>
      <c r="T2" s="10" t="s">
        <v>138</v>
      </c>
      <c r="U2" t="s">
        <v>131</v>
      </c>
      <c r="V2" t="s">
        <v>140</v>
      </c>
      <c r="W2" t="s">
        <v>134</v>
      </c>
      <c r="X2" t="s">
        <v>132</v>
      </c>
      <c r="Y2" t="s">
        <v>141</v>
      </c>
      <c r="Z2" t="s">
        <v>134</v>
      </c>
      <c r="AA2" s="10" t="s">
        <v>142</v>
      </c>
      <c r="AB2" t="s">
        <v>131</v>
      </c>
      <c r="AC2" t="s">
        <v>143</v>
      </c>
      <c r="AD2" t="s">
        <v>134</v>
      </c>
      <c r="AE2" s="10" t="s">
        <v>144</v>
      </c>
      <c r="AF2" t="s">
        <v>131</v>
      </c>
      <c r="AG2" t="s">
        <v>145</v>
      </c>
      <c r="AH2" t="s">
        <v>134</v>
      </c>
      <c r="AI2" s="10" t="s">
        <v>146</v>
      </c>
      <c r="AJ2" t="s">
        <v>147</v>
      </c>
      <c r="AK2" t="s">
        <v>148</v>
      </c>
      <c r="AL2" t="str">
        <f>I2&amp;J2&amp;K2&amp;L2&amp;H2&amp;N2&amp;O2&amp;P2&amp;Q2&amp;R2&amp;S2&amp;T2&amp;U2&amp;V2&amp;W2&amp;X2&amp;Y2&amp;Z2&amp;AA2&amp;AB2&amp;AC2&amp;AD2&amp;AE2&amp;AF2&amp;AG2&amp;AH2&amp;AI2&amp;AJ2&amp;AK2</f>
        <v>{ position: [118.720243, 33.776052], SICCode: 'SIC110401', extData: { DeviceOwner: 'syy', detail: '挖机施工', remark: '备注' }},</v>
      </c>
      <c r="AM2" t="s">
        <v>149</v>
      </c>
      <c r="AN2" t="s">
        <v>150</v>
      </c>
      <c r="AO2" s="3" t="s">
        <v>151</v>
      </c>
      <c r="AP2" t="s">
        <v>152</v>
      </c>
      <c r="AQ2" t="s">
        <v>153</v>
      </c>
      <c r="AR2" t="s">
        <v>154</v>
      </c>
    </row>
    <row r="3" spans="1:44">
      <c r="A3" s="2">
        <v>118.720643</v>
      </c>
      <c r="B3">
        <v>33.776452</v>
      </c>
      <c r="C3" s="2">
        <v>8</v>
      </c>
      <c r="D3" s="2">
        <f t="shared" ref="D3:D27" si="0">C3/10000</f>
        <v>0.0008</v>
      </c>
      <c r="E3">
        <f t="shared" ref="E3:E27" si="1">A3-D3</f>
        <v>118.719843</v>
      </c>
      <c r="F3" t="s">
        <v>131</v>
      </c>
      <c r="G3">
        <f t="shared" ref="G3:G27" si="2">B3-D3</f>
        <v>33.775652</v>
      </c>
      <c r="H3" t="str">
        <f t="shared" ref="H3:H27" si="3">E3&amp;F3&amp;G3</f>
        <v>118.719843, 33.775652</v>
      </c>
      <c r="I3" t="s">
        <v>132</v>
      </c>
      <c r="J3" t="s">
        <v>133</v>
      </c>
      <c r="K3" t="s">
        <v>134</v>
      </c>
      <c r="L3" t="s">
        <v>135</v>
      </c>
      <c r="M3" t="s">
        <v>131</v>
      </c>
      <c r="N3" t="s">
        <v>136</v>
      </c>
      <c r="O3" t="s">
        <v>131</v>
      </c>
      <c r="P3" t="s">
        <v>137</v>
      </c>
      <c r="Q3" t="s">
        <v>134</v>
      </c>
      <c r="R3" s="10" t="s">
        <v>138</v>
      </c>
      <c r="S3" t="s">
        <v>155</v>
      </c>
      <c r="T3" s="10" t="s">
        <v>138</v>
      </c>
      <c r="U3" t="s">
        <v>131</v>
      </c>
      <c r="V3" t="s">
        <v>140</v>
      </c>
      <c r="W3" t="s">
        <v>134</v>
      </c>
      <c r="X3" t="s">
        <v>132</v>
      </c>
      <c r="Y3" t="s">
        <v>141</v>
      </c>
      <c r="Z3" t="s">
        <v>134</v>
      </c>
      <c r="AA3" s="10" t="s">
        <v>142</v>
      </c>
      <c r="AB3" t="s">
        <v>131</v>
      </c>
      <c r="AC3" t="s">
        <v>143</v>
      </c>
      <c r="AD3" t="s">
        <v>134</v>
      </c>
      <c r="AE3" s="10" t="s">
        <v>144</v>
      </c>
      <c r="AF3" t="s">
        <v>131</v>
      </c>
      <c r="AG3" t="s">
        <v>145</v>
      </c>
      <c r="AH3" t="s">
        <v>134</v>
      </c>
      <c r="AI3" s="10" t="s">
        <v>146</v>
      </c>
      <c r="AJ3" t="s">
        <v>147</v>
      </c>
      <c r="AK3" t="s">
        <v>148</v>
      </c>
      <c r="AL3" t="str">
        <f t="shared" ref="AL3:AL27" si="4">I3&amp;J3&amp;K3&amp;L3&amp;H3&amp;N3&amp;O3&amp;P3&amp;Q3&amp;R3&amp;S3&amp;T3&amp;U3&amp;V3&amp;W3&amp;X3&amp;Y3&amp;Z3&amp;AA3&amp;AB3&amp;AC3&amp;AD3&amp;AE3&amp;AF3&amp;AG3&amp;AH3&amp;AI3&amp;AJ3&amp;AK3</f>
        <v>{ position: [118.719843, 33.775652], SICCode: 'SIC110402', extData: { DeviceOwner: 'syy', detail: '挖机施工', remark: '备注' }},</v>
      </c>
      <c r="AM3" t="s">
        <v>149</v>
      </c>
      <c r="AN3" t="s">
        <v>150</v>
      </c>
      <c r="AO3" s="3" t="s">
        <v>151</v>
      </c>
      <c r="AP3" t="s">
        <v>152</v>
      </c>
      <c r="AQ3" t="s">
        <v>153</v>
      </c>
      <c r="AR3" t="s">
        <v>154</v>
      </c>
    </row>
    <row r="4" spans="1:44">
      <c r="A4" s="2">
        <v>118.720643</v>
      </c>
      <c r="B4">
        <v>33.776452</v>
      </c>
      <c r="C4" s="2">
        <v>12</v>
      </c>
      <c r="D4" s="2">
        <f t="shared" si="0"/>
        <v>0.0012</v>
      </c>
      <c r="E4">
        <f t="shared" si="1"/>
        <v>118.719443</v>
      </c>
      <c r="F4" t="s">
        <v>131</v>
      </c>
      <c r="G4">
        <f t="shared" si="2"/>
        <v>33.775252</v>
      </c>
      <c r="H4" t="str">
        <f t="shared" si="3"/>
        <v>118.719443, 33.775252</v>
      </c>
      <c r="I4" t="s">
        <v>132</v>
      </c>
      <c r="J4" t="s">
        <v>133</v>
      </c>
      <c r="K4" t="s">
        <v>134</v>
      </c>
      <c r="L4" t="s">
        <v>135</v>
      </c>
      <c r="M4" t="s">
        <v>131</v>
      </c>
      <c r="N4" t="s">
        <v>136</v>
      </c>
      <c r="O4" t="s">
        <v>131</v>
      </c>
      <c r="P4" t="s">
        <v>137</v>
      </c>
      <c r="Q4" t="s">
        <v>134</v>
      </c>
      <c r="R4" s="10" t="s">
        <v>138</v>
      </c>
      <c r="S4" t="s">
        <v>156</v>
      </c>
      <c r="T4" s="10" t="s">
        <v>138</v>
      </c>
      <c r="U4" t="s">
        <v>131</v>
      </c>
      <c r="V4" t="s">
        <v>140</v>
      </c>
      <c r="W4" t="s">
        <v>134</v>
      </c>
      <c r="X4" t="s">
        <v>132</v>
      </c>
      <c r="Y4" t="s">
        <v>141</v>
      </c>
      <c r="Z4" t="s">
        <v>134</v>
      </c>
      <c r="AA4" s="10" t="s">
        <v>142</v>
      </c>
      <c r="AB4" t="s">
        <v>131</v>
      </c>
      <c r="AC4" t="s">
        <v>143</v>
      </c>
      <c r="AD4" t="s">
        <v>134</v>
      </c>
      <c r="AE4" s="10" t="s">
        <v>144</v>
      </c>
      <c r="AF4" t="s">
        <v>131</v>
      </c>
      <c r="AG4" t="s">
        <v>145</v>
      </c>
      <c r="AH4" t="s">
        <v>134</v>
      </c>
      <c r="AI4" s="10" t="s">
        <v>146</v>
      </c>
      <c r="AJ4" t="s">
        <v>147</v>
      </c>
      <c r="AK4" t="s">
        <v>148</v>
      </c>
      <c r="AL4" t="str">
        <f t="shared" si="4"/>
        <v>{ position: [118.719443, 33.775252], SICCode: 'SIC110403', extData: { DeviceOwner: 'syy', detail: '挖机施工', remark: '备注' }},</v>
      </c>
      <c r="AM4" t="s">
        <v>149</v>
      </c>
      <c r="AN4" t="s">
        <v>150</v>
      </c>
      <c r="AO4" s="3" t="s">
        <v>151</v>
      </c>
      <c r="AP4" t="s">
        <v>152</v>
      </c>
      <c r="AQ4" t="s">
        <v>153</v>
      </c>
      <c r="AR4" t="s">
        <v>154</v>
      </c>
    </row>
    <row r="5" spans="1:44">
      <c r="A5" s="2">
        <v>118.720643</v>
      </c>
      <c r="B5">
        <v>33.776452</v>
      </c>
      <c r="C5" s="2">
        <v>16</v>
      </c>
      <c r="D5" s="2">
        <f t="shared" si="0"/>
        <v>0.0016</v>
      </c>
      <c r="E5">
        <f t="shared" si="1"/>
        <v>118.719043</v>
      </c>
      <c r="F5" t="s">
        <v>131</v>
      </c>
      <c r="G5">
        <f t="shared" si="2"/>
        <v>33.774852</v>
      </c>
      <c r="H5" t="str">
        <f t="shared" si="3"/>
        <v>118.719043, 33.774852</v>
      </c>
      <c r="I5" t="s">
        <v>132</v>
      </c>
      <c r="J5" t="s">
        <v>133</v>
      </c>
      <c r="K5" t="s">
        <v>134</v>
      </c>
      <c r="L5" t="s">
        <v>135</v>
      </c>
      <c r="M5" t="s">
        <v>131</v>
      </c>
      <c r="N5" t="s">
        <v>136</v>
      </c>
      <c r="O5" t="s">
        <v>131</v>
      </c>
      <c r="P5" t="s">
        <v>137</v>
      </c>
      <c r="Q5" t="s">
        <v>134</v>
      </c>
      <c r="R5" s="10" t="s">
        <v>138</v>
      </c>
      <c r="S5" t="s">
        <v>157</v>
      </c>
      <c r="T5" s="10" t="s">
        <v>138</v>
      </c>
      <c r="U5" t="s">
        <v>131</v>
      </c>
      <c r="V5" t="s">
        <v>140</v>
      </c>
      <c r="W5" t="s">
        <v>134</v>
      </c>
      <c r="X5" t="s">
        <v>132</v>
      </c>
      <c r="Y5" t="s">
        <v>141</v>
      </c>
      <c r="Z5" t="s">
        <v>134</v>
      </c>
      <c r="AA5" s="10" t="s">
        <v>142</v>
      </c>
      <c r="AB5" t="s">
        <v>131</v>
      </c>
      <c r="AC5" t="s">
        <v>143</v>
      </c>
      <c r="AD5" t="s">
        <v>134</v>
      </c>
      <c r="AE5" s="10" t="s">
        <v>144</v>
      </c>
      <c r="AF5" t="s">
        <v>131</v>
      </c>
      <c r="AG5" t="s">
        <v>145</v>
      </c>
      <c r="AH5" t="s">
        <v>134</v>
      </c>
      <c r="AI5" s="10" t="s">
        <v>146</v>
      </c>
      <c r="AJ5" t="s">
        <v>147</v>
      </c>
      <c r="AK5" t="s">
        <v>148</v>
      </c>
      <c r="AL5" t="str">
        <f t="shared" si="4"/>
        <v>{ position: [118.719043, 33.774852], SICCode: 'SIC110404', extData: { DeviceOwner: 'syy', detail: '挖机施工', remark: '备注' }},</v>
      </c>
      <c r="AM5" t="s">
        <v>149</v>
      </c>
      <c r="AN5" t="s">
        <v>150</v>
      </c>
      <c r="AO5" s="3" t="s">
        <v>151</v>
      </c>
      <c r="AP5" t="s">
        <v>152</v>
      </c>
      <c r="AQ5" t="s">
        <v>153</v>
      </c>
      <c r="AR5" t="s">
        <v>154</v>
      </c>
    </row>
    <row r="6" spans="1:44">
      <c r="A6" s="2">
        <v>118.720643</v>
      </c>
      <c r="B6">
        <v>33.776452</v>
      </c>
      <c r="C6" s="2">
        <v>20</v>
      </c>
      <c r="D6" s="2">
        <f t="shared" si="0"/>
        <v>0.002</v>
      </c>
      <c r="E6">
        <f t="shared" si="1"/>
        <v>118.718643</v>
      </c>
      <c r="F6" t="s">
        <v>131</v>
      </c>
      <c r="G6">
        <f t="shared" si="2"/>
        <v>33.774452</v>
      </c>
      <c r="H6" t="str">
        <f t="shared" si="3"/>
        <v>118.718643, 33.774452</v>
      </c>
      <c r="I6" t="s">
        <v>132</v>
      </c>
      <c r="J6" t="s">
        <v>133</v>
      </c>
      <c r="K6" t="s">
        <v>134</v>
      </c>
      <c r="L6" t="s">
        <v>135</v>
      </c>
      <c r="M6" t="s">
        <v>131</v>
      </c>
      <c r="N6" t="s">
        <v>136</v>
      </c>
      <c r="O6" t="s">
        <v>131</v>
      </c>
      <c r="P6" t="s">
        <v>137</v>
      </c>
      <c r="Q6" t="s">
        <v>134</v>
      </c>
      <c r="R6" s="10" t="s">
        <v>138</v>
      </c>
      <c r="S6" t="s">
        <v>158</v>
      </c>
      <c r="T6" s="10" t="s">
        <v>138</v>
      </c>
      <c r="U6" t="s">
        <v>131</v>
      </c>
      <c r="V6" t="s">
        <v>140</v>
      </c>
      <c r="W6" t="s">
        <v>134</v>
      </c>
      <c r="X6" t="s">
        <v>132</v>
      </c>
      <c r="Y6" t="s">
        <v>141</v>
      </c>
      <c r="Z6" t="s">
        <v>134</v>
      </c>
      <c r="AA6" s="10" t="s">
        <v>142</v>
      </c>
      <c r="AB6" t="s">
        <v>131</v>
      </c>
      <c r="AC6" t="s">
        <v>143</v>
      </c>
      <c r="AD6" t="s">
        <v>134</v>
      </c>
      <c r="AE6" s="10" t="s">
        <v>144</v>
      </c>
      <c r="AF6" t="s">
        <v>131</v>
      </c>
      <c r="AG6" t="s">
        <v>145</v>
      </c>
      <c r="AH6" t="s">
        <v>134</v>
      </c>
      <c r="AI6" s="10" t="s">
        <v>146</v>
      </c>
      <c r="AJ6" t="s">
        <v>147</v>
      </c>
      <c r="AK6" t="s">
        <v>148</v>
      </c>
      <c r="AL6" t="str">
        <f t="shared" si="4"/>
        <v>{ position: [118.718643, 33.774452], SICCode: 'SIC110405', extData: { DeviceOwner: 'syy', detail: '挖机施工', remark: '备注' }},</v>
      </c>
      <c r="AM6" t="s">
        <v>149</v>
      </c>
      <c r="AN6" t="s">
        <v>150</v>
      </c>
      <c r="AO6" s="3" t="s">
        <v>151</v>
      </c>
      <c r="AP6" t="s">
        <v>152</v>
      </c>
      <c r="AQ6" t="s">
        <v>153</v>
      </c>
      <c r="AR6" t="s">
        <v>154</v>
      </c>
    </row>
    <row r="7" spans="1:44">
      <c r="A7" s="2">
        <v>118.720643</v>
      </c>
      <c r="B7">
        <v>33.776452</v>
      </c>
      <c r="C7" s="2">
        <v>24</v>
      </c>
      <c r="D7" s="2">
        <f t="shared" si="0"/>
        <v>0.0024</v>
      </c>
      <c r="E7">
        <f t="shared" si="1"/>
        <v>118.718243</v>
      </c>
      <c r="F7" t="s">
        <v>131</v>
      </c>
      <c r="G7">
        <f t="shared" si="2"/>
        <v>33.774052</v>
      </c>
      <c r="H7" t="str">
        <f t="shared" si="3"/>
        <v>118.718243, 33.774052</v>
      </c>
      <c r="I7" t="s">
        <v>132</v>
      </c>
      <c r="J7" t="s">
        <v>133</v>
      </c>
      <c r="K7" t="s">
        <v>134</v>
      </c>
      <c r="L7" t="s">
        <v>135</v>
      </c>
      <c r="M7" t="s">
        <v>131</v>
      </c>
      <c r="N7" t="s">
        <v>136</v>
      </c>
      <c r="O7" t="s">
        <v>131</v>
      </c>
      <c r="P7" t="s">
        <v>137</v>
      </c>
      <c r="Q7" t="s">
        <v>134</v>
      </c>
      <c r="R7" s="10" t="s">
        <v>138</v>
      </c>
      <c r="S7" t="s">
        <v>159</v>
      </c>
      <c r="T7" s="10" t="s">
        <v>138</v>
      </c>
      <c r="U7" t="s">
        <v>131</v>
      </c>
      <c r="V7" t="s">
        <v>140</v>
      </c>
      <c r="W7" t="s">
        <v>134</v>
      </c>
      <c r="X7" t="s">
        <v>132</v>
      </c>
      <c r="Y7" t="s">
        <v>141</v>
      </c>
      <c r="Z7" t="s">
        <v>134</v>
      </c>
      <c r="AA7" s="10" t="s">
        <v>142</v>
      </c>
      <c r="AB7" t="s">
        <v>131</v>
      </c>
      <c r="AC7" t="s">
        <v>143</v>
      </c>
      <c r="AD7" t="s">
        <v>134</v>
      </c>
      <c r="AE7" s="10" t="s">
        <v>144</v>
      </c>
      <c r="AF7" t="s">
        <v>131</v>
      </c>
      <c r="AG7" t="s">
        <v>145</v>
      </c>
      <c r="AH7" t="s">
        <v>134</v>
      </c>
      <c r="AI7" s="10" t="s">
        <v>146</v>
      </c>
      <c r="AJ7" t="s">
        <v>147</v>
      </c>
      <c r="AK7" t="s">
        <v>148</v>
      </c>
      <c r="AL7" t="str">
        <f t="shared" si="4"/>
        <v>{ position: [118.718243, 33.774052], SICCode: 'SIC110406', extData: { DeviceOwner: 'syy', detail: '挖机施工', remark: '备注' }},</v>
      </c>
      <c r="AM7" t="s">
        <v>149</v>
      </c>
      <c r="AN7" t="s">
        <v>150</v>
      </c>
      <c r="AO7" s="3" t="s">
        <v>151</v>
      </c>
      <c r="AP7" t="s">
        <v>152</v>
      </c>
      <c r="AQ7" t="s">
        <v>153</v>
      </c>
      <c r="AR7" t="s">
        <v>154</v>
      </c>
    </row>
    <row r="8" spans="1:44">
      <c r="A8" s="2">
        <v>118.720643</v>
      </c>
      <c r="B8">
        <v>33.776452</v>
      </c>
      <c r="C8" s="2">
        <v>28</v>
      </c>
      <c r="D8" s="2">
        <f t="shared" si="0"/>
        <v>0.0028</v>
      </c>
      <c r="E8">
        <f t="shared" si="1"/>
        <v>118.717843</v>
      </c>
      <c r="F8" t="s">
        <v>131</v>
      </c>
      <c r="G8">
        <f t="shared" si="2"/>
        <v>33.773652</v>
      </c>
      <c r="H8" t="str">
        <f t="shared" si="3"/>
        <v>118.717843, 33.773652</v>
      </c>
      <c r="I8" t="s">
        <v>132</v>
      </c>
      <c r="J8" t="s">
        <v>133</v>
      </c>
      <c r="K8" t="s">
        <v>134</v>
      </c>
      <c r="L8" t="s">
        <v>135</v>
      </c>
      <c r="M8" t="s">
        <v>131</v>
      </c>
      <c r="N8" t="s">
        <v>136</v>
      </c>
      <c r="O8" t="s">
        <v>131</v>
      </c>
      <c r="P8" t="s">
        <v>137</v>
      </c>
      <c r="Q8" t="s">
        <v>134</v>
      </c>
      <c r="R8" s="10" t="s">
        <v>138</v>
      </c>
      <c r="S8" t="s">
        <v>160</v>
      </c>
      <c r="T8" s="10" t="s">
        <v>138</v>
      </c>
      <c r="U8" t="s">
        <v>131</v>
      </c>
      <c r="V8" t="s">
        <v>140</v>
      </c>
      <c r="W8" t="s">
        <v>134</v>
      </c>
      <c r="X8" t="s">
        <v>132</v>
      </c>
      <c r="Y8" t="s">
        <v>141</v>
      </c>
      <c r="Z8" t="s">
        <v>134</v>
      </c>
      <c r="AA8" s="10" t="s">
        <v>142</v>
      </c>
      <c r="AB8" t="s">
        <v>131</v>
      </c>
      <c r="AC8" t="s">
        <v>143</v>
      </c>
      <c r="AD8" t="s">
        <v>134</v>
      </c>
      <c r="AE8" s="10" t="s">
        <v>144</v>
      </c>
      <c r="AF8" t="s">
        <v>131</v>
      </c>
      <c r="AG8" t="s">
        <v>145</v>
      </c>
      <c r="AH8" t="s">
        <v>134</v>
      </c>
      <c r="AI8" s="10" t="s">
        <v>146</v>
      </c>
      <c r="AJ8" t="s">
        <v>147</v>
      </c>
      <c r="AK8" t="s">
        <v>148</v>
      </c>
      <c r="AL8" t="str">
        <f t="shared" si="4"/>
        <v>{ position: [118.717843, 33.773652], SICCode: 'SIC120100', extData: { DeviceOwner: 'syy', detail: '挖机施工', remark: '备注' }},</v>
      </c>
      <c r="AM8" t="s">
        <v>149</v>
      </c>
      <c r="AN8" t="s">
        <v>150</v>
      </c>
      <c r="AO8" s="3" t="s">
        <v>151</v>
      </c>
      <c r="AP8" t="s">
        <v>152</v>
      </c>
      <c r="AQ8" t="s">
        <v>153</v>
      </c>
      <c r="AR8" t="s">
        <v>154</v>
      </c>
    </row>
    <row r="9" spans="1:44">
      <c r="A9" s="2">
        <v>118.720643</v>
      </c>
      <c r="B9">
        <v>33.776452</v>
      </c>
      <c r="C9" s="2">
        <v>32</v>
      </c>
      <c r="D9" s="2">
        <f t="shared" si="0"/>
        <v>0.0032</v>
      </c>
      <c r="E9">
        <f t="shared" si="1"/>
        <v>118.717443</v>
      </c>
      <c r="F9" t="s">
        <v>131</v>
      </c>
      <c r="G9">
        <f t="shared" si="2"/>
        <v>33.773252</v>
      </c>
      <c r="H9" t="str">
        <f t="shared" si="3"/>
        <v>118.717443, 33.773252</v>
      </c>
      <c r="I9" t="s">
        <v>132</v>
      </c>
      <c r="J9" t="s">
        <v>133</v>
      </c>
      <c r="K9" t="s">
        <v>134</v>
      </c>
      <c r="L9" t="s">
        <v>135</v>
      </c>
      <c r="M9" t="s">
        <v>131</v>
      </c>
      <c r="N9" t="s">
        <v>136</v>
      </c>
      <c r="O9" t="s">
        <v>131</v>
      </c>
      <c r="P9" t="s">
        <v>137</v>
      </c>
      <c r="Q9" t="s">
        <v>134</v>
      </c>
      <c r="R9" s="10" t="s">
        <v>138</v>
      </c>
      <c r="S9" t="s">
        <v>161</v>
      </c>
      <c r="T9" s="10" t="s">
        <v>138</v>
      </c>
      <c r="U9" t="s">
        <v>131</v>
      </c>
      <c r="V9" t="s">
        <v>140</v>
      </c>
      <c r="W9" t="s">
        <v>134</v>
      </c>
      <c r="X9" t="s">
        <v>132</v>
      </c>
      <c r="Y9" t="s">
        <v>141</v>
      </c>
      <c r="Z9" t="s">
        <v>134</v>
      </c>
      <c r="AA9" s="10" t="s">
        <v>142</v>
      </c>
      <c r="AB9" t="s">
        <v>131</v>
      </c>
      <c r="AC9" t="s">
        <v>143</v>
      </c>
      <c r="AD9" t="s">
        <v>134</v>
      </c>
      <c r="AE9" s="10" t="s">
        <v>144</v>
      </c>
      <c r="AF9" t="s">
        <v>131</v>
      </c>
      <c r="AG9" t="s">
        <v>145</v>
      </c>
      <c r="AH9" t="s">
        <v>134</v>
      </c>
      <c r="AI9" s="10" t="s">
        <v>146</v>
      </c>
      <c r="AJ9" t="s">
        <v>147</v>
      </c>
      <c r="AK9" t="s">
        <v>148</v>
      </c>
      <c r="AL9" t="str">
        <f t="shared" si="4"/>
        <v>{ position: [118.717443, 33.773252], SICCode: 'SIC120101', extData: { DeviceOwner: 'syy', detail: '挖机施工', remark: '备注' }},</v>
      </c>
      <c r="AM9" t="s">
        <v>149</v>
      </c>
      <c r="AN9" t="s">
        <v>150</v>
      </c>
      <c r="AO9" s="3" t="s">
        <v>151</v>
      </c>
      <c r="AP9" t="s">
        <v>152</v>
      </c>
      <c r="AQ9" t="s">
        <v>153</v>
      </c>
      <c r="AR9" t="s">
        <v>154</v>
      </c>
    </row>
    <row r="10" spans="1:44">
      <c r="A10" s="2">
        <v>118.720643</v>
      </c>
      <c r="B10">
        <v>33.776452</v>
      </c>
      <c r="C10" s="2">
        <v>36</v>
      </c>
      <c r="D10" s="2">
        <f t="shared" si="0"/>
        <v>0.0036</v>
      </c>
      <c r="E10">
        <f t="shared" si="1"/>
        <v>118.717043</v>
      </c>
      <c r="F10" t="s">
        <v>131</v>
      </c>
      <c r="G10">
        <f t="shared" si="2"/>
        <v>33.772852</v>
      </c>
      <c r="H10" t="str">
        <f t="shared" si="3"/>
        <v>118.717043, 33.772852</v>
      </c>
      <c r="I10" t="s">
        <v>132</v>
      </c>
      <c r="J10" t="s">
        <v>133</v>
      </c>
      <c r="K10" t="s">
        <v>134</v>
      </c>
      <c r="L10" t="s">
        <v>135</v>
      </c>
      <c r="M10" t="s">
        <v>131</v>
      </c>
      <c r="N10" t="s">
        <v>136</v>
      </c>
      <c r="O10" t="s">
        <v>131</v>
      </c>
      <c r="P10" t="s">
        <v>137</v>
      </c>
      <c r="Q10" t="s">
        <v>134</v>
      </c>
      <c r="R10" s="10" t="s">
        <v>138</v>
      </c>
      <c r="S10" t="s">
        <v>162</v>
      </c>
      <c r="T10" s="10" t="s">
        <v>138</v>
      </c>
      <c r="U10" t="s">
        <v>131</v>
      </c>
      <c r="V10" t="s">
        <v>140</v>
      </c>
      <c r="W10" t="s">
        <v>134</v>
      </c>
      <c r="X10" t="s">
        <v>132</v>
      </c>
      <c r="Y10" t="s">
        <v>141</v>
      </c>
      <c r="Z10" t="s">
        <v>134</v>
      </c>
      <c r="AA10" s="10" t="s">
        <v>142</v>
      </c>
      <c r="AB10" t="s">
        <v>131</v>
      </c>
      <c r="AC10" t="s">
        <v>143</v>
      </c>
      <c r="AD10" t="s">
        <v>134</v>
      </c>
      <c r="AE10" s="10" t="s">
        <v>144</v>
      </c>
      <c r="AF10" t="s">
        <v>131</v>
      </c>
      <c r="AG10" t="s">
        <v>145</v>
      </c>
      <c r="AH10" t="s">
        <v>134</v>
      </c>
      <c r="AI10" s="10" t="s">
        <v>146</v>
      </c>
      <c r="AJ10" t="s">
        <v>147</v>
      </c>
      <c r="AK10" t="s">
        <v>148</v>
      </c>
      <c r="AL10" t="str">
        <f t="shared" si="4"/>
        <v>{ position: [118.717043, 33.772852], SICCode: 'SIC120102', extData: { DeviceOwner: 'syy', detail: '挖机施工', remark: '备注' }},</v>
      </c>
      <c r="AM10" t="s">
        <v>149</v>
      </c>
      <c r="AN10" t="s">
        <v>150</v>
      </c>
      <c r="AO10" s="3" t="s">
        <v>151</v>
      </c>
      <c r="AP10" t="s">
        <v>152</v>
      </c>
      <c r="AQ10" t="s">
        <v>153</v>
      </c>
      <c r="AR10" t="s">
        <v>154</v>
      </c>
    </row>
    <row r="11" spans="1:44">
      <c r="A11" s="2">
        <v>118.720643</v>
      </c>
      <c r="B11">
        <v>33.776452</v>
      </c>
      <c r="C11" s="2">
        <v>40</v>
      </c>
      <c r="D11" s="2">
        <f t="shared" si="0"/>
        <v>0.004</v>
      </c>
      <c r="E11">
        <f t="shared" si="1"/>
        <v>118.716643</v>
      </c>
      <c r="F11" t="s">
        <v>131</v>
      </c>
      <c r="G11">
        <f t="shared" si="2"/>
        <v>33.772452</v>
      </c>
      <c r="H11" t="str">
        <f t="shared" si="3"/>
        <v>118.716643, 33.772452</v>
      </c>
      <c r="I11" t="s">
        <v>132</v>
      </c>
      <c r="J11" t="s">
        <v>133</v>
      </c>
      <c r="K11" t="s">
        <v>134</v>
      </c>
      <c r="L11" t="s">
        <v>135</v>
      </c>
      <c r="M11" t="s">
        <v>131</v>
      </c>
      <c r="N11" t="s">
        <v>136</v>
      </c>
      <c r="O11" t="s">
        <v>131</v>
      </c>
      <c r="P11" t="s">
        <v>137</v>
      </c>
      <c r="Q11" t="s">
        <v>134</v>
      </c>
      <c r="R11" s="10" t="s">
        <v>138</v>
      </c>
      <c r="S11" t="s">
        <v>163</v>
      </c>
      <c r="T11" s="10" t="s">
        <v>138</v>
      </c>
      <c r="U11" t="s">
        <v>131</v>
      </c>
      <c r="V11" t="s">
        <v>140</v>
      </c>
      <c r="W11" t="s">
        <v>134</v>
      </c>
      <c r="X11" t="s">
        <v>132</v>
      </c>
      <c r="Y11" t="s">
        <v>141</v>
      </c>
      <c r="Z11" t="s">
        <v>134</v>
      </c>
      <c r="AA11" s="10" t="s">
        <v>142</v>
      </c>
      <c r="AB11" t="s">
        <v>131</v>
      </c>
      <c r="AC11" t="s">
        <v>143</v>
      </c>
      <c r="AD11" t="s">
        <v>134</v>
      </c>
      <c r="AE11" s="10" t="s">
        <v>144</v>
      </c>
      <c r="AF11" t="s">
        <v>131</v>
      </c>
      <c r="AG11" t="s">
        <v>145</v>
      </c>
      <c r="AH11" t="s">
        <v>134</v>
      </c>
      <c r="AI11" s="10" t="s">
        <v>146</v>
      </c>
      <c r="AJ11" t="s">
        <v>147</v>
      </c>
      <c r="AK11" t="s">
        <v>148</v>
      </c>
      <c r="AL11" t="str">
        <f t="shared" si="4"/>
        <v>{ position: [118.716643, 33.772452], SICCode: 'SIC120103', extData: { DeviceOwner: 'syy', detail: '挖机施工', remark: '备注' }},</v>
      </c>
      <c r="AM11" t="s">
        <v>149</v>
      </c>
      <c r="AN11" t="s">
        <v>150</v>
      </c>
      <c r="AO11" s="3" t="s">
        <v>151</v>
      </c>
      <c r="AP11" t="s">
        <v>152</v>
      </c>
      <c r="AQ11" t="s">
        <v>153</v>
      </c>
      <c r="AR11" t="s">
        <v>154</v>
      </c>
    </row>
    <row r="12" spans="1:44">
      <c r="A12" s="2">
        <v>118.720643</v>
      </c>
      <c r="B12">
        <v>33.776452</v>
      </c>
      <c r="C12" s="2">
        <v>44</v>
      </c>
      <c r="D12" s="2">
        <f t="shared" si="0"/>
        <v>0.0044</v>
      </c>
      <c r="E12">
        <f t="shared" si="1"/>
        <v>118.716243</v>
      </c>
      <c r="F12" t="s">
        <v>131</v>
      </c>
      <c r="G12">
        <f t="shared" si="2"/>
        <v>33.772052</v>
      </c>
      <c r="H12" t="str">
        <f t="shared" si="3"/>
        <v>118.716243, 33.772052</v>
      </c>
      <c r="I12" t="s">
        <v>132</v>
      </c>
      <c r="J12" t="s">
        <v>133</v>
      </c>
      <c r="K12" t="s">
        <v>134</v>
      </c>
      <c r="L12" t="s">
        <v>135</v>
      </c>
      <c r="M12" t="s">
        <v>131</v>
      </c>
      <c r="N12" t="s">
        <v>136</v>
      </c>
      <c r="O12" t="s">
        <v>131</v>
      </c>
      <c r="P12" t="s">
        <v>137</v>
      </c>
      <c r="Q12" t="s">
        <v>134</v>
      </c>
      <c r="R12" s="10" t="s">
        <v>138</v>
      </c>
      <c r="S12" t="s">
        <v>164</v>
      </c>
      <c r="T12" s="10" t="s">
        <v>138</v>
      </c>
      <c r="U12" t="s">
        <v>131</v>
      </c>
      <c r="V12" t="s">
        <v>140</v>
      </c>
      <c r="W12" t="s">
        <v>134</v>
      </c>
      <c r="X12" t="s">
        <v>132</v>
      </c>
      <c r="Y12" t="s">
        <v>141</v>
      </c>
      <c r="Z12" t="s">
        <v>134</v>
      </c>
      <c r="AA12" s="10" t="s">
        <v>142</v>
      </c>
      <c r="AB12" t="s">
        <v>131</v>
      </c>
      <c r="AC12" t="s">
        <v>143</v>
      </c>
      <c r="AD12" t="s">
        <v>134</v>
      </c>
      <c r="AE12" s="10" t="s">
        <v>144</v>
      </c>
      <c r="AF12" t="s">
        <v>131</v>
      </c>
      <c r="AG12" t="s">
        <v>145</v>
      </c>
      <c r="AH12" t="s">
        <v>134</v>
      </c>
      <c r="AI12" s="10" t="s">
        <v>146</v>
      </c>
      <c r="AJ12" t="s">
        <v>147</v>
      </c>
      <c r="AK12" t="s">
        <v>148</v>
      </c>
      <c r="AL12" t="str">
        <f t="shared" si="4"/>
        <v>{ position: [118.716243, 33.772052], SICCode: 'SIC120104', extData: { DeviceOwner: 'syy', detail: '挖机施工', remark: '备注' }},</v>
      </c>
      <c r="AM12" t="s">
        <v>149</v>
      </c>
      <c r="AN12" t="s">
        <v>150</v>
      </c>
      <c r="AO12" s="3" t="s">
        <v>151</v>
      </c>
      <c r="AP12" t="s">
        <v>152</v>
      </c>
      <c r="AQ12" t="s">
        <v>153</v>
      </c>
      <c r="AR12" t="s">
        <v>154</v>
      </c>
    </row>
    <row r="13" spans="1:44">
      <c r="A13" s="2">
        <v>118.720643</v>
      </c>
      <c r="B13">
        <v>33.776452</v>
      </c>
      <c r="C13" s="2">
        <v>48</v>
      </c>
      <c r="D13" s="2">
        <f t="shared" si="0"/>
        <v>0.0048</v>
      </c>
      <c r="E13">
        <f t="shared" si="1"/>
        <v>118.715843</v>
      </c>
      <c r="F13" t="s">
        <v>131</v>
      </c>
      <c r="G13">
        <f t="shared" si="2"/>
        <v>33.771652</v>
      </c>
      <c r="H13" t="str">
        <f t="shared" si="3"/>
        <v>118.715843, 33.771652</v>
      </c>
      <c r="I13" t="s">
        <v>132</v>
      </c>
      <c r="J13" t="s">
        <v>133</v>
      </c>
      <c r="K13" t="s">
        <v>134</v>
      </c>
      <c r="L13" t="s">
        <v>135</v>
      </c>
      <c r="M13" t="s">
        <v>131</v>
      </c>
      <c r="N13" t="s">
        <v>136</v>
      </c>
      <c r="O13" t="s">
        <v>131</v>
      </c>
      <c r="P13" t="s">
        <v>137</v>
      </c>
      <c r="Q13" t="s">
        <v>134</v>
      </c>
      <c r="R13" s="10" t="s">
        <v>138</v>
      </c>
      <c r="S13" t="s">
        <v>165</v>
      </c>
      <c r="T13" s="10" t="s">
        <v>138</v>
      </c>
      <c r="U13" t="s">
        <v>131</v>
      </c>
      <c r="V13" t="s">
        <v>140</v>
      </c>
      <c r="W13" t="s">
        <v>134</v>
      </c>
      <c r="X13" t="s">
        <v>132</v>
      </c>
      <c r="Y13" t="s">
        <v>141</v>
      </c>
      <c r="Z13" t="s">
        <v>134</v>
      </c>
      <c r="AA13" s="10" t="s">
        <v>142</v>
      </c>
      <c r="AB13" t="s">
        <v>131</v>
      </c>
      <c r="AC13" t="s">
        <v>143</v>
      </c>
      <c r="AD13" t="s">
        <v>134</v>
      </c>
      <c r="AE13" s="10" t="s">
        <v>144</v>
      </c>
      <c r="AF13" t="s">
        <v>131</v>
      </c>
      <c r="AG13" t="s">
        <v>145</v>
      </c>
      <c r="AH13" t="s">
        <v>134</v>
      </c>
      <c r="AI13" s="10" t="s">
        <v>146</v>
      </c>
      <c r="AJ13" t="s">
        <v>147</v>
      </c>
      <c r="AK13" t="s">
        <v>148</v>
      </c>
      <c r="AL13" t="str">
        <f t="shared" si="4"/>
        <v>{ position: [118.715843, 33.771652], SICCode: 'SIC210100', extData: { DeviceOwner: 'syy', detail: '挖机施工', remark: '备注' }},</v>
      </c>
      <c r="AM13" t="s">
        <v>149</v>
      </c>
      <c r="AN13" t="s">
        <v>150</v>
      </c>
      <c r="AO13" s="3" t="s">
        <v>151</v>
      </c>
      <c r="AP13" t="s">
        <v>152</v>
      </c>
      <c r="AQ13" t="s">
        <v>153</v>
      </c>
      <c r="AR13" t="s">
        <v>154</v>
      </c>
    </row>
    <row r="14" spans="1:44">
      <c r="A14" s="2">
        <v>118.720643</v>
      </c>
      <c r="B14">
        <v>33.776452</v>
      </c>
      <c r="C14" s="2">
        <v>52</v>
      </c>
      <c r="D14" s="2">
        <f t="shared" si="0"/>
        <v>0.0052</v>
      </c>
      <c r="E14">
        <f t="shared" si="1"/>
        <v>118.715443</v>
      </c>
      <c r="F14" t="s">
        <v>131</v>
      </c>
      <c r="G14">
        <f t="shared" si="2"/>
        <v>33.771252</v>
      </c>
      <c r="H14" t="str">
        <f t="shared" si="3"/>
        <v>118.715443, 33.771252</v>
      </c>
      <c r="I14" t="s">
        <v>132</v>
      </c>
      <c r="J14" t="s">
        <v>133</v>
      </c>
      <c r="K14" t="s">
        <v>134</v>
      </c>
      <c r="L14" t="s">
        <v>135</v>
      </c>
      <c r="M14" t="s">
        <v>131</v>
      </c>
      <c r="N14" t="s">
        <v>136</v>
      </c>
      <c r="O14" t="s">
        <v>131</v>
      </c>
      <c r="P14" t="s">
        <v>137</v>
      </c>
      <c r="Q14" t="s">
        <v>134</v>
      </c>
      <c r="R14" s="10" t="s">
        <v>138</v>
      </c>
      <c r="S14" t="s">
        <v>166</v>
      </c>
      <c r="T14" s="10" t="s">
        <v>138</v>
      </c>
      <c r="U14" t="s">
        <v>131</v>
      </c>
      <c r="V14" t="s">
        <v>140</v>
      </c>
      <c r="W14" t="s">
        <v>134</v>
      </c>
      <c r="X14" t="s">
        <v>132</v>
      </c>
      <c r="Y14" t="s">
        <v>141</v>
      </c>
      <c r="Z14" t="s">
        <v>134</v>
      </c>
      <c r="AA14" s="10" t="s">
        <v>142</v>
      </c>
      <c r="AB14" t="s">
        <v>131</v>
      </c>
      <c r="AC14" t="s">
        <v>143</v>
      </c>
      <c r="AD14" t="s">
        <v>134</v>
      </c>
      <c r="AE14" s="10" t="s">
        <v>144</v>
      </c>
      <c r="AF14" t="s">
        <v>131</v>
      </c>
      <c r="AG14" t="s">
        <v>145</v>
      </c>
      <c r="AH14" t="s">
        <v>134</v>
      </c>
      <c r="AI14" s="10" t="s">
        <v>146</v>
      </c>
      <c r="AJ14" t="s">
        <v>147</v>
      </c>
      <c r="AK14" t="s">
        <v>148</v>
      </c>
      <c r="AL14" t="str">
        <f t="shared" si="4"/>
        <v>{ position: [118.715443, 33.771252], SICCode: 'SIC210101', extData: { DeviceOwner: 'syy', detail: '挖机施工', remark: '备注' }},</v>
      </c>
      <c r="AM14" t="s">
        <v>149</v>
      </c>
      <c r="AN14" t="s">
        <v>150</v>
      </c>
      <c r="AO14" s="3" t="s">
        <v>151</v>
      </c>
      <c r="AP14" t="s">
        <v>152</v>
      </c>
      <c r="AQ14" t="s">
        <v>153</v>
      </c>
      <c r="AR14" t="s">
        <v>154</v>
      </c>
    </row>
    <row r="15" spans="1:44">
      <c r="A15" s="2">
        <v>118.720643</v>
      </c>
      <c r="B15">
        <v>33.776452</v>
      </c>
      <c r="C15" s="2">
        <v>56</v>
      </c>
      <c r="D15" s="2">
        <f t="shared" si="0"/>
        <v>0.0056</v>
      </c>
      <c r="E15">
        <f t="shared" si="1"/>
        <v>118.715043</v>
      </c>
      <c r="F15" t="s">
        <v>131</v>
      </c>
      <c r="G15">
        <f t="shared" si="2"/>
        <v>33.770852</v>
      </c>
      <c r="H15" t="str">
        <f t="shared" si="3"/>
        <v>118.715043, 33.770852</v>
      </c>
      <c r="I15" t="s">
        <v>132</v>
      </c>
      <c r="J15" t="s">
        <v>133</v>
      </c>
      <c r="K15" t="s">
        <v>134</v>
      </c>
      <c r="L15" t="s">
        <v>135</v>
      </c>
      <c r="M15" t="s">
        <v>131</v>
      </c>
      <c r="N15" t="s">
        <v>136</v>
      </c>
      <c r="O15" t="s">
        <v>131</v>
      </c>
      <c r="P15" t="s">
        <v>137</v>
      </c>
      <c r="Q15" t="s">
        <v>134</v>
      </c>
      <c r="R15" s="10" t="s">
        <v>138</v>
      </c>
      <c r="S15" t="s">
        <v>167</v>
      </c>
      <c r="T15" s="10" t="s">
        <v>138</v>
      </c>
      <c r="U15" t="s">
        <v>131</v>
      </c>
      <c r="V15" t="s">
        <v>140</v>
      </c>
      <c r="W15" t="s">
        <v>134</v>
      </c>
      <c r="X15" t="s">
        <v>132</v>
      </c>
      <c r="Y15" t="s">
        <v>141</v>
      </c>
      <c r="Z15" t="s">
        <v>134</v>
      </c>
      <c r="AA15" s="10" t="s">
        <v>142</v>
      </c>
      <c r="AB15" t="s">
        <v>131</v>
      </c>
      <c r="AC15" t="s">
        <v>143</v>
      </c>
      <c r="AD15" t="s">
        <v>134</v>
      </c>
      <c r="AE15" s="10" t="s">
        <v>144</v>
      </c>
      <c r="AF15" t="s">
        <v>131</v>
      </c>
      <c r="AG15" t="s">
        <v>145</v>
      </c>
      <c r="AH15" t="s">
        <v>134</v>
      </c>
      <c r="AI15" s="10" t="s">
        <v>146</v>
      </c>
      <c r="AJ15" t="s">
        <v>147</v>
      </c>
      <c r="AK15" t="s">
        <v>148</v>
      </c>
      <c r="AL15" t="str">
        <f t="shared" si="4"/>
        <v>{ position: [118.715043, 33.770852], SICCode: 'SIC210202', extData: { DeviceOwner: 'syy', detail: '挖机施工', remark: '备注' }},</v>
      </c>
      <c r="AM15" t="s">
        <v>149</v>
      </c>
      <c r="AN15" t="s">
        <v>150</v>
      </c>
      <c r="AO15" s="3" t="s">
        <v>151</v>
      </c>
      <c r="AP15" t="s">
        <v>152</v>
      </c>
      <c r="AQ15" t="s">
        <v>153</v>
      </c>
      <c r="AR15" t="s">
        <v>154</v>
      </c>
    </row>
    <row r="16" spans="1:44">
      <c r="A16" s="2">
        <v>118.720643</v>
      </c>
      <c r="B16">
        <v>33.776452</v>
      </c>
      <c r="C16" s="2">
        <v>60</v>
      </c>
      <c r="D16" s="2">
        <f t="shared" si="0"/>
        <v>0.006</v>
      </c>
      <c r="E16">
        <f t="shared" si="1"/>
        <v>118.714643</v>
      </c>
      <c r="F16" t="s">
        <v>131</v>
      </c>
      <c r="G16">
        <f t="shared" si="2"/>
        <v>33.770452</v>
      </c>
      <c r="H16" t="str">
        <f t="shared" si="3"/>
        <v>118.714643, 33.770452</v>
      </c>
      <c r="I16" t="s">
        <v>132</v>
      </c>
      <c r="J16" t="s">
        <v>133</v>
      </c>
      <c r="K16" t="s">
        <v>134</v>
      </c>
      <c r="L16" t="s">
        <v>135</v>
      </c>
      <c r="M16" t="s">
        <v>131</v>
      </c>
      <c r="N16" t="s">
        <v>136</v>
      </c>
      <c r="O16" t="s">
        <v>131</v>
      </c>
      <c r="P16" t="s">
        <v>137</v>
      </c>
      <c r="Q16" t="s">
        <v>134</v>
      </c>
      <c r="R16" s="10" t="s">
        <v>138</v>
      </c>
      <c r="S16" t="s">
        <v>168</v>
      </c>
      <c r="T16" s="10" t="s">
        <v>138</v>
      </c>
      <c r="U16" t="s">
        <v>131</v>
      </c>
      <c r="V16" t="s">
        <v>140</v>
      </c>
      <c r="W16" t="s">
        <v>134</v>
      </c>
      <c r="X16" t="s">
        <v>132</v>
      </c>
      <c r="Y16" t="s">
        <v>141</v>
      </c>
      <c r="Z16" t="s">
        <v>134</v>
      </c>
      <c r="AA16" s="10" t="s">
        <v>142</v>
      </c>
      <c r="AB16" t="s">
        <v>131</v>
      </c>
      <c r="AC16" t="s">
        <v>143</v>
      </c>
      <c r="AD16" t="s">
        <v>134</v>
      </c>
      <c r="AE16" s="10" t="s">
        <v>144</v>
      </c>
      <c r="AF16" t="s">
        <v>131</v>
      </c>
      <c r="AG16" t="s">
        <v>145</v>
      </c>
      <c r="AH16" t="s">
        <v>134</v>
      </c>
      <c r="AI16" s="10" t="s">
        <v>146</v>
      </c>
      <c r="AJ16" t="s">
        <v>147</v>
      </c>
      <c r="AK16" t="s">
        <v>148</v>
      </c>
      <c r="AL16" t="str">
        <f t="shared" si="4"/>
        <v>{ position: [118.714643, 33.770452], SICCode: 'SIC210303', extData: { DeviceOwner: 'syy', detail: '挖机施工', remark: '备注' }},</v>
      </c>
      <c r="AM16" t="s">
        <v>149</v>
      </c>
      <c r="AN16" t="s">
        <v>150</v>
      </c>
      <c r="AO16" s="3" t="s">
        <v>151</v>
      </c>
      <c r="AP16" t="s">
        <v>152</v>
      </c>
      <c r="AQ16" t="s">
        <v>153</v>
      </c>
      <c r="AR16" t="s">
        <v>154</v>
      </c>
    </row>
    <row r="17" spans="1:44">
      <c r="A17" s="2">
        <v>118.720643</v>
      </c>
      <c r="B17">
        <v>33.776452</v>
      </c>
      <c r="C17" s="2">
        <v>64</v>
      </c>
      <c r="D17" s="2">
        <f t="shared" si="0"/>
        <v>0.0064</v>
      </c>
      <c r="E17">
        <f t="shared" si="1"/>
        <v>118.714243</v>
      </c>
      <c r="F17" t="s">
        <v>131</v>
      </c>
      <c r="G17">
        <f t="shared" si="2"/>
        <v>33.770052</v>
      </c>
      <c r="H17" t="str">
        <f t="shared" si="3"/>
        <v>118.714243, 33.770052</v>
      </c>
      <c r="I17" t="s">
        <v>132</v>
      </c>
      <c r="J17" t="s">
        <v>133</v>
      </c>
      <c r="K17" t="s">
        <v>134</v>
      </c>
      <c r="L17" t="s">
        <v>135</v>
      </c>
      <c r="M17" t="s">
        <v>131</v>
      </c>
      <c r="N17" t="s">
        <v>136</v>
      </c>
      <c r="O17" t="s">
        <v>131</v>
      </c>
      <c r="P17" t="s">
        <v>137</v>
      </c>
      <c r="Q17" t="s">
        <v>134</v>
      </c>
      <c r="R17" s="10" t="s">
        <v>138</v>
      </c>
      <c r="S17" t="s">
        <v>169</v>
      </c>
      <c r="T17" s="10" t="s">
        <v>138</v>
      </c>
      <c r="U17" t="s">
        <v>131</v>
      </c>
      <c r="V17" t="s">
        <v>140</v>
      </c>
      <c r="W17" t="s">
        <v>134</v>
      </c>
      <c r="X17" t="s">
        <v>132</v>
      </c>
      <c r="Y17" t="s">
        <v>141</v>
      </c>
      <c r="Z17" t="s">
        <v>134</v>
      </c>
      <c r="AA17" s="10" t="s">
        <v>142</v>
      </c>
      <c r="AB17" t="s">
        <v>131</v>
      </c>
      <c r="AC17" t="s">
        <v>143</v>
      </c>
      <c r="AD17" t="s">
        <v>134</v>
      </c>
      <c r="AE17" s="10" t="s">
        <v>144</v>
      </c>
      <c r="AF17" t="s">
        <v>131</v>
      </c>
      <c r="AG17" t="s">
        <v>145</v>
      </c>
      <c r="AH17" t="s">
        <v>134</v>
      </c>
      <c r="AI17" s="10" t="s">
        <v>146</v>
      </c>
      <c r="AJ17" t="s">
        <v>147</v>
      </c>
      <c r="AK17" t="s">
        <v>148</v>
      </c>
      <c r="AL17" t="str">
        <f t="shared" si="4"/>
        <v>{ position: [118.714243, 33.770052], SICCode: 'SIC210404', extData: { DeviceOwner: 'syy', detail: '挖机施工', remark: '备注' }},</v>
      </c>
      <c r="AM17" t="s">
        <v>149</v>
      </c>
      <c r="AN17" t="s">
        <v>150</v>
      </c>
      <c r="AO17" s="3" t="s">
        <v>151</v>
      </c>
      <c r="AP17" t="s">
        <v>152</v>
      </c>
      <c r="AQ17" t="s">
        <v>153</v>
      </c>
      <c r="AR17" t="s">
        <v>154</v>
      </c>
    </row>
    <row r="18" spans="1:44">
      <c r="A18" s="2">
        <v>118.720643</v>
      </c>
      <c r="B18">
        <v>33.776452</v>
      </c>
      <c r="C18" s="2">
        <v>68</v>
      </c>
      <c r="D18" s="2">
        <f t="shared" si="0"/>
        <v>0.0068</v>
      </c>
      <c r="E18">
        <f t="shared" si="1"/>
        <v>118.713843</v>
      </c>
      <c r="F18" t="s">
        <v>131</v>
      </c>
      <c r="G18">
        <f t="shared" si="2"/>
        <v>33.769652</v>
      </c>
      <c r="H18" t="str">
        <f t="shared" si="3"/>
        <v>118.713843, 33.769652</v>
      </c>
      <c r="I18" t="s">
        <v>132</v>
      </c>
      <c r="J18" t="s">
        <v>133</v>
      </c>
      <c r="K18" t="s">
        <v>134</v>
      </c>
      <c r="L18" t="s">
        <v>135</v>
      </c>
      <c r="M18" t="s">
        <v>131</v>
      </c>
      <c r="N18" t="s">
        <v>136</v>
      </c>
      <c r="O18" t="s">
        <v>131</v>
      </c>
      <c r="P18" t="s">
        <v>137</v>
      </c>
      <c r="Q18" t="s">
        <v>134</v>
      </c>
      <c r="R18" s="10" t="s">
        <v>138</v>
      </c>
      <c r="S18" t="s">
        <v>170</v>
      </c>
      <c r="T18" s="10" t="s">
        <v>138</v>
      </c>
      <c r="U18" t="s">
        <v>131</v>
      </c>
      <c r="V18" t="s">
        <v>140</v>
      </c>
      <c r="W18" t="s">
        <v>134</v>
      </c>
      <c r="X18" t="s">
        <v>132</v>
      </c>
      <c r="Y18" t="s">
        <v>141</v>
      </c>
      <c r="Z18" t="s">
        <v>134</v>
      </c>
      <c r="AA18" s="10" t="s">
        <v>142</v>
      </c>
      <c r="AB18" t="s">
        <v>131</v>
      </c>
      <c r="AC18" t="s">
        <v>143</v>
      </c>
      <c r="AD18" t="s">
        <v>134</v>
      </c>
      <c r="AE18" s="10" t="s">
        <v>144</v>
      </c>
      <c r="AF18" t="s">
        <v>131</v>
      </c>
      <c r="AG18" t="s">
        <v>145</v>
      </c>
      <c r="AH18" t="s">
        <v>134</v>
      </c>
      <c r="AI18" s="10" t="s">
        <v>146</v>
      </c>
      <c r="AJ18" t="s">
        <v>147</v>
      </c>
      <c r="AK18" t="s">
        <v>148</v>
      </c>
      <c r="AL18" t="str">
        <f t="shared" si="4"/>
        <v>{ position: [118.713843, 33.769652], SICCode: 'SIC220100', extData: { DeviceOwner: 'syy', detail: '挖机施工', remark: '备注' }},</v>
      </c>
      <c r="AM18" t="s">
        <v>149</v>
      </c>
      <c r="AN18" t="s">
        <v>150</v>
      </c>
      <c r="AO18" s="3" t="s">
        <v>151</v>
      </c>
      <c r="AP18" t="s">
        <v>152</v>
      </c>
      <c r="AQ18" t="s">
        <v>153</v>
      </c>
      <c r="AR18" t="s">
        <v>154</v>
      </c>
    </row>
    <row r="19" spans="1:44">
      <c r="A19" s="2">
        <v>118.720643</v>
      </c>
      <c r="B19">
        <v>33.776452</v>
      </c>
      <c r="C19" s="2">
        <v>72</v>
      </c>
      <c r="D19" s="2">
        <f t="shared" si="0"/>
        <v>0.0072</v>
      </c>
      <c r="E19">
        <f t="shared" si="1"/>
        <v>118.713443</v>
      </c>
      <c r="F19" t="s">
        <v>131</v>
      </c>
      <c r="G19">
        <f t="shared" si="2"/>
        <v>33.769252</v>
      </c>
      <c r="H19" t="str">
        <f t="shared" si="3"/>
        <v>118.713443, 33.769252</v>
      </c>
      <c r="I19" t="s">
        <v>132</v>
      </c>
      <c r="J19" t="s">
        <v>133</v>
      </c>
      <c r="K19" t="s">
        <v>134</v>
      </c>
      <c r="L19" t="s">
        <v>135</v>
      </c>
      <c r="M19" t="s">
        <v>131</v>
      </c>
      <c r="N19" t="s">
        <v>136</v>
      </c>
      <c r="O19" t="s">
        <v>131</v>
      </c>
      <c r="P19" t="s">
        <v>137</v>
      </c>
      <c r="Q19" t="s">
        <v>134</v>
      </c>
      <c r="R19" s="10" t="s">
        <v>138</v>
      </c>
      <c r="S19" t="s">
        <v>171</v>
      </c>
      <c r="T19" s="10" t="s">
        <v>138</v>
      </c>
      <c r="U19" t="s">
        <v>131</v>
      </c>
      <c r="V19" t="s">
        <v>140</v>
      </c>
      <c r="W19" t="s">
        <v>134</v>
      </c>
      <c r="X19" t="s">
        <v>132</v>
      </c>
      <c r="Y19" t="s">
        <v>141</v>
      </c>
      <c r="Z19" t="s">
        <v>134</v>
      </c>
      <c r="AA19" s="10" t="s">
        <v>142</v>
      </c>
      <c r="AB19" t="s">
        <v>131</v>
      </c>
      <c r="AC19" t="s">
        <v>143</v>
      </c>
      <c r="AD19" t="s">
        <v>134</v>
      </c>
      <c r="AE19" s="10" t="s">
        <v>144</v>
      </c>
      <c r="AF19" t="s">
        <v>131</v>
      </c>
      <c r="AG19" t="s">
        <v>145</v>
      </c>
      <c r="AH19" t="s">
        <v>134</v>
      </c>
      <c r="AI19" s="10" t="s">
        <v>146</v>
      </c>
      <c r="AJ19" t="s">
        <v>147</v>
      </c>
      <c r="AK19" t="s">
        <v>148</v>
      </c>
      <c r="AL19" t="str">
        <f t="shared" si="4"/>
        <v>{ position: [118.713443, 33.769252], SICCode: 'SIC220101', extData: { DeviceOwner: 'syy', detail: '挖机施工', remark: '备注' }},</v>
      </c>
      <c r="AM19" t="s">
        <v>149</v>
      </c>
      <c r="AN19" t="s">
        <v>150</v>
      </c>
      <c r="AO19" s="3" t="s">
        <v>151</v>
      </c>
      <c r="AP19" t="s">
        <v>152</v>
      </c>
      <c r="AQ19" t="s">
        <v>153</v>
      </c>
      <c r="AR19" t="s">
        <v>154</v>
      </c>
    </row>
    <row r="20" spans="1:44">
      <c r="A20" s="2">
        <v>118.720643</v>
      </c>
      <c r="B20">
        <v>33.776452</v>
      </c>
      <c r="C20" s="2">
        <v>76</v>
      </c>
      <c r="D20" s="2">
        <f t="shared" si="0"/>
        <v>0.0076</v>
      </c>
      <c r="E20">
        <f t="shared" si="1"/>
        <v>118.713043</v>
      </c>
      <c r="F20" t="s">
        <v>131</v>
      </c>
      <c r="G20">
        <f t="shared" si="2"/>
        <v>33.768852</v>
      </c>
      <c r="H20" t="str">
        <f t="shared" si="3"/>
        <v>118.713043, 33.768852</v>
      </c>
      <c r="I20" t="s">
        <v>132</v>
      </c>
      <c r="J20" t="s">
        <v>133</v>
      </c>
      <c r="K20" t="s">
        <v>134</v>
      </c>
      <c r="L20" t="s">
        <v>135</v>
      </c>
      <c r="M20" t="s">
        <v>131</v>
      </c>
      <c r="N20" t="s">
        <v>136</v>
      </c>
      <c r="O20" t="s">
        <v>131</v>
      </c>
      <c r="P20" t="s">
        <v>137</v>
      </c>
      <c r="Q20" t="s">
        <v>134</v>
      </c>
      <c r="R20" s="10" t="s">
        <v>138</v>
      </c>
      <c r="S20" t="s">
        <v>172</v>
      </c>
      <c r="T20" s="10" t="s">
        <v>138</v>
      </c>
      <c r="U20" t="s">
        <v>131</v>
      </c>
      <c r="V20" t="s">
        <v>140</v>
      </c>
      <c r="W20" t="s">
        <v>134</v>
      </c>
      <c r="X20" t="s">
        <v>132</v>
      </c>
      <c r="Y20" t="s">
        <v>141</v>
      </c>
      <c r="Z20" t="s">
        <v>134</v>
      </c>
      <c r="AA20" s="10" t="s">
        <v>142</v>
      </c>
      <c r="AB20" t="s">
        <v>131</v>
      </c>
      <c r="AC20" t="s">
        <v>143</v>
      </c>
      <c r="AD20" t="s">
        <v>134</v>
      </c>
      <c r="AE20" s="10" t="s">
        <v>144</v>
      </c>
      <c r="AF20" t="s">
        <v>131</v>
      </c>
      <c r="AG20" t="s">
        <v>145</v>
      </c>
      <c r="AH20" t="s">
        <v>134</v>
      </c>
      <c r="AI20" s="10" t="s">
        <v>146</v>
      </c>
      <c r="AJ20" t="s">
        <v>147</v>
      </c>
      <c r="AK20" t="s">
        <v>148</v>
      </c>
      <c r="AL20" t="str">
        <f t="shared" si="4"/>
        <v>{ position: [118.713043, 33.768852], SICCode: 'SIC220102', extData: { DeviceOwner: 'syy', detail: '挖机施工', remark: '备注' }},</v>
      </c>
      <c r="AM20" t="s">
        <v>149</v>
      </c>
      <c r="AN20" t="s">
        <v>150</v>
      </c>
      <c r="AO20" s="3" t="s">
        <v>151</v>
      </c>
      <c r="AP20" t="s">
        <v>152</v>
      </c>
      <c r="AQ20" t="s">
        <v>153</v>
      </c>
      <c r="AR20" t="s">
        <v>154</v>
      </c>
    </row>
    <row r="21" spans="1:44">
      <c r="A21" s="2">
        <v>118.720643</v>
      </c>
      <c r="B21">
        <v>33.776452</v>
      </c>
      <c r="C21" s="2">
        <v>80</v>
      </c>
      <c r="D21" s="2">
        <f t="shared" si="0"/>
        <v>0.008</v>
      </c>
      <c r="E21">
        <f t="shared" si="1"/>
        <v>118.712643</v>
      </c>
      <c r="F21" t="s">
        <v>131</v>
      </c>
      <c r="G21">
        <f t="shared" si="2"/>
        <v>33.768452</v>
      </c>
      <c r="H21" t="str">
        <f t="shared" si="3"/>
        <v>118.712643, 33.768452</v>
      </c>
      <c r="I21" t="s">
        <v>132</v>
      </c>
      <c r="J21" t="s">
        <v>133</v>
      </c>
      <c r="K21" t="s">
        <v>134</v>
      </c>
      <c r="L21" t="s">
        <v>135</v>
      </c>
      <c r="M21" t="s">
        <v>131</v>
      </c>
      <c r="N21" t="s">
        <v>136</v>
      </c>
      <c r="O21" t="s">
        <v>131</v>
      </c>
      <c r="P21" t="s">
        <v>137</v>
      </c>
      <c r="Q21" t="s">
        <v>134</v>
      </c>
      <c r="R21" s="10" t="s">
        <v>138</v>
      </c>
      <c r="S21" t="s">
        <v>173</v>
      </c>
      <c r="T21" s="10" t="s">
        <v>138</v>
      </c>
      <c r="U21" t="s">
        <v>131</v>
      </c>
      <c r="V21" t="s">
        <v>140</v>
      </c>
      <c r="W21" t="s">
        <v>134</v>
      </c>
      <c r="X21" t="s">
        <v>132</v>
      </c>
      <c r="Y21" t="s">
        <v>141</v>
      </c>
      <c r="Z21" t="s">
        <v>134</v>
      </c>
      <c r="AA21" s="10" t="s">
        <v>142</v>
      </c>
      <c r="AB21" t="s">
        <v>131</v>
      </c>
      <c r="AC21" t="s">
        <v>143</v>
      </c>
      <c r="AD21" t="s">
        <v>134</v>
      </c>
      <c r="AE21" s="10" t="s">
        <v>144</v>
      </c>
      <c r="AF21" t="s">
        <v>131</v>
      </c>
      <c r="AG21" t="s">
        <v>145</v>
      </c>
      <c r="AH21" t="s">
        <v>134</v>
      </c>
      <c r="AI21" s="10" t="s">
        <v>146</v>
      </c>
      <c r="AJ21" t="s">
        <v>147</v>
      </c>
      <c r="AK21" t="s">
        <v>148</v>
      </c>
      <c r="AL21" t="str">
        <f t="shared" si="4"/>
        <v>{ position: [118.712643, 33.768452], SICCode: 'SIC220103', extData: { DeviceOwner: 'syy', detail: '挖机施工', remark: '备注' }},</v>
      </c>
      <c r="AM21" t="s">
        <v>149</v>
      </c>
      <c r="AN21" t="s">
        <v>150</v>
      </c>
      <c r="AO21" s="3" t="s">
        <v>151</v>
      </c>
      <c r="AP21" t="s">
        <v>152</v>
      </c>
      <c r="AQ21" t="s">
        <v>153</v>
      </c>
      <c r="AR21" t="s">
        <v>154</v>
      </c>
    </row>
    <row r="22" spans="1:44">
      <c r="A22" s="2">
        <v>118.720643</v>
      </c>
      <c r="B22">
        <v>33.776452</v>
      </c>
      <c r="C22" s="2">
        <v>84</v>
      </c>
      <c r="D22" s="2">
        <f t="shared" si="0"/>
        <v>0.0084</v>
      </c>
      <c r="E22">
        <f t="shared" si="1"/>
        <v>118.712243</v>
      </c>
      <c r="F22" t="s">
        <v>131</v>
      </c>
      <c r="G22">
        <f t="shared" si="2"/>
        <v>33.768052</v>
      </c>
      <c r="H22" t="str">
        <f t="shared" si="3"/>
        <v>118.712243, 33.768052</v>
      </c>
      <c r="I22" t="s">
        <v>132</v>
      </c>
      <c r="J22" t="s">
        <v>133</v>
      </c>
      <c r="K22" t="s">
        <v>134</v>
      </c>
      <c r="L22" t="s">
        <v>135</v>
      </c>
      <c r="M22" t="s">
        <v>131</v>
      </c>
      <c r="N22" t="s">
        <v>136</v>
      </c>
      <c r="O22" t="s">
        <v>131</v>
      </c>
      <c r="P22" t="s">
        <v>137</v>
      </c>
      <c r="Q22" t="s">
        <v>134</v>
      </c>
      <c r="R22" s="10" t="s">
        <v>138</v>
      </c>
      <c r="S22" t="s">
        <v>174</v>
      </c>
      <c r="T22" s="10" t="s">
        <v>138</v>
      </c>
      <c r="U22" t="s">
        <v>131</v>
      </c>
      <c r="V22" t="s">
        <v>140</v>
      </c>
      <c r="W22" t="s">
        <v>134</v>
      </c>
      <c r="X22" t="s">
        <v>132</v>
      </c>
      <c r="Y22" t="s">
        <v>141</v>
      </c>
      <c r="Z22" t="s">
        <v>134</v>
      </c>
      <c r="AA22" s="10" t="s">
        <v>142</v>
      </c>
      <c r="AB22" t="s">
        <v>131</v>
      </c>
      <c r="AC22" t="s">
        <v>143</v>
      </c>
      <c r="AD22" t="s">
        <v>134</v>
      </c>
      <c r="AE22" s="10" t="s">
        <v>144</v>
      </c>
      <c r="AF22" t="s">
        <v>131</v>
      </c>
      <c r="AG22" t="s">
        <v>145</v>
      </c>
      <c r="AH22" t="s">
        <v>134</v>
      </c>
      <c r="AI22" s="10" t="s">
        <v>146</v>
      </c>
      <c r="AJ22" t="s">
        <v>147</v>
      </c>
      <c r="AK22" t="s">
        <v>148</v>
      </c>
      <c r="AL22" t="str">
        <f t="shared" si="4"/>
        <v>{ position: [118.712243, 33.768052], SICCode: 'SIC220200', extData: { DeviceOwner: 'syy', detail: '挖机施工', remark: '备注' }},</v>
      </c>
      <c r="AM22" t="s">
        <v>149</v>
      </c>
      <c r="AN22" t="s">
        <v>150</v>
      </c>
      <c r="AO22" s="3" t="s">
        <v>151</v>
      </c>
      <c r="AP22" t="s">
        <v>152</v>
      </c>
      <c r="AQ22" t="s">
        <v>153</v>
      </c>
      <c r="AR22" t="s">
        <v>154</v>
      </c>
    </row>
    <row r="23" spans="1:44">
      <c r="A23" s="2">
        <v>118.720643</v>
      </c>
      <c r="B23">
        <v>33.776452</v>
      </c>
      <c r="C23" s="2">
        <v>88</v>
      </c>
      <c r="D23" s="2">
        <f t="shared" si="0"/>
        <v>0.0088</v>
      </c>
      <c r="E23">
        <f t="shared" si="1"/>
        <v>118.711843</v>
      </c>
      <c r="F23" t="s">
        <v>131</v>
      </c>
      <c r="G23">
        <f t="shared" si="2"/>
        <v>33.767652</v>
      </c>
      <c r="H23" t="str">
        <f t="shared" si="3"/>
        <v>118.711843, 33.767652</v>
      </c>
      <c r="I23" t="s">
        <v>132</v>
      </c>
      <c r="J23" t="s">
        <v>133</v>
      </c>
      <c r="K23" t="s">
        <v>134</v>
      </c>
      <c r="L23" t="s">
        <v>135</v>
      </c>
      <c r="M23" t="s">
        <v>131</v>
      </c>
      <c r="N23" t="s">
        <v>136</v>
      </c>
      <c r="O23" t="s">
        <v>131</v>
      </c>
      <c r="P23" t="s">
        <v>137</v>
      </c>
      <c r="Q23" t="s">
        <v>134</v>
      </c>
      <c r="R23" s="10" t="s">
        <v>138</v>
      </c>
      <c r="S23" t="s">
        <v>175</v>
      </c>
      <c r="T23" s="10" t="s">
        <v>138</v>
      </c>
      <c r="U23" t="s">
        <v>131</v>
      </c>
      <c r="V23" t="s">
        <v>140</v>
      </c>
      <c r="W23" t="s">
        <v>134</v>
      </c>
      <c r="X23" t="s">
        <v>132</v>
      </c>
      <c r="Y23" t="s">
        <v>141</v>
      </c>
      <c r="Z23" t="s">
        <v>134</v>
      </c>
      <c r="AA23" s="10" t="s">
        <v>142</v>
      </c>
      <c r="AB23" t="s">
        <v>131</v>
      </c>
      <c r="AC23" t="s">
        <v>143</v>
      </c>
      <c r="AD23" t="s">
        <v>134</v>
      </c>
      <c r="AE23" s="10" t="s">
        <v>144</v>
      </c>
      <c r="AF23" t="s">
        <v>131</v>
      </c>
      <c r="AG23" t="s">
        <v>145</v>
      </c>
      <c r="AH23" t="s">
        <v>134</v>
      </c>
      <c r="AI23" s="10" t="s">
        <v>146</v>
      </c>
      <c r="AJ23" t="s">
        <v>147</v>
      </c>
      <c r="AK23" t="s">
        <v>148</v>
      </c>
      <c r="AL23" t="str">
        <f t="shared" si="4"/>
        <v>{ position: [118.711843, 33.767652], SICCode: 'SIC220201', extData: { DeviceOwner: 'syy', detail: '挖机施工', remark: '备注' }},</v>
      </c>
      <c r="AM23" t="s">
        <v>149</v>
      </c>
      <c r="AN23" t="s">
        <v>150</v>
      </c>
      <c r="AO23" s="3" t="s">
        <v>151</v>
      </c>
      <c r="AP23" t="s">
        <v>152</v>
      </c>
      <c r="AQ23" t="s">
        <v>153</v>
      </c>
      <c r="AR23" t="s">
        <v>154</v>
      </c>
    </row>
    <row r="24" spans="1:44">
      <c r="A24" s="2">
        <v>118.720643</v>
      </c>
      <c r="B24">
        <v>33.776452</v>
      </c>
      <c r="C24" s="2">
        <v>92</v>
      </c>
      <c r="D24" s="2">
        <f t="shared" si="0"/>
        <v>0.0092</v>
      </c>
      <c r="E24">
        <f t="shared" si="1"/>
        <v>118.711443</v>
      </c>
      <c r="F24" t="s">
        <v>131</v>
      </c>
      <c r="G24">
        <f t="shared" si="2"/>
        <v>33.767252</v>
      </c>
      <c r="H24" t="str">
        <f t="shared" si="3"/>
        <v>118.711443, 33.767252</v>
      </c>
      <c r="I24" t="s">
        <v>132</v>
      </c>
      <c r="J24" t="s">
        <v>133</v>
      </c>
      <c r="K24" t="s">
        <v>134</v>
      </c>
      <c r="L24" t="s">
        <v>135</v>
      </c>
      <c r="M24" t="s">
        <v>131</v>
      </c>
      <c r="N24" t="s">
        <v>136</v>
      </c>
      <c r="O24" t="s">
        <v>131</v>
      </c>
      <c r="P24" t="s">
        <v>137</v>
      </c>
      <c r="Q24" t="s">
        <v>134</v>
      </c>
      <c r="R24" s="10" t="s">
        <v>138</v>
      </c>
      <c r="S24" t="s">
        <v>176</v>
      </c>
      <c r="T24" s="10" t="s">
        <v>138</v>
      </c>
      <c r="U24" t="s">
        <v>131</v>
      </c>
      <c r="V24" t="s">
        <v>140</v>
      </c>
      <c r="W24" t="s">
        <v>134</v>
      </c>
      <c r="X24" t="s">
        <v>132</v>
      </c>
      <c r="Y24" t="s">
        <v>141</v>
      </c>
      <c r="Z24" t="s">
        <v>134</v>
      </c>
      <c r="AA24" s="10" t="s">
        <v>142</v>
      </c>
      <c r="AB24" t="s">
        <v>131</v>
      </c>
      <c r="AC24" t="s">
        <v>143</v>
      </c>
      <c r="AD24" t="s">
        <v>134</v>
      </c>
      <c r="AE24" s="10" t="s">
        <v>144</v>
      </c>
      <c r="AF24" t="s">
        <v>131</v>
      </c>
      <c r="AG24" t="s">
        <v>145</v>
      </c>
      <c r="AH24" t="s">
        <v>134</v>
      </c>
      <c r="AI24" s="10" t="s">
        <v>146</v>
      </c>
      <c r="AJ24" t="s">
        <v>147</v>
      </c>
      <c r="AK24" t="s">
        <v>148</v>
      </c>
      <c r="AL24" t="str">
        <f t="shared" si="4"/>
        <v>{ position: [118.711443, 33.767252], SICCode: 'SIC220202', extData: { DeviceOwner: 'syy', detail: '挖机施工', remark: '备注' }},</v>
      </c>
      <c r="AM24" t="s">
        <v>149</v>
      </c>
      <c r="AN24" t="s">
        <v>150</v>
      </c>
      <c r="AO24" s="3" t="s">
        <v>151</v>
      </c>
      <c r="AP24" t="s">
        <v>152</v>
      </c>
      <c r="AQ24" t="s">
        <v>153</v>
      </c>
      <c r="AR24" t="s">
        <v>154</v>
      </c>
    </row>
    <row r="25" spans="1:44">
      <c r="A25" s="2">
        <v>118.720643</v>
      </c>
      <c r="B25">
        <v>33.776452</v>
      </c>
      <c r="C25" s="2">
        <v>96</v>
      </c>
      <c r="D25" s="2">
        <f t="shared" si="0"/>
        <v>0.0096</v>
      </c>
      <c r="E25">
        <f t="shared" si="1"/>
        <v>118.711043</v>
      </c>
      <c r="F25" t="s">
        <v>131</v>
      </c>
      <c r="G25">
        <f t="shared" si="2"/>
        <v>33.766852</v>
      </c>
      <c r="H25" t="str">
        <f t="shared" si="3"/>
        <v>118.711043, 33.766852</v>
      </c>
      <c r="I25" t="s">
        <v>132</v>
      </c>
      <c r="J25" t="s">
        <v>133</v>
      </c>
      <c r="K25" t="s">
        <v>134</v>
      </c>
      <c r="L25" t="s">
        <v>135</v>
      </c>
      <c r="M25" t="s">
        <v>131</v>
      </c>
      <c r="N25" t="s">
        <v>136</v>
      </c>
      <c r="O25" t="s">
        <v>131</v>
      </c>
      <c r="P25" t="s">
        <v>137</v>
      </c>
      <c r="Q25" t="s">
        <v>134</v>
      </c>
      <c r="R25" s="10" t="s">
        <v>138</v>
      </c>
      <c r="S25" t="s">
        <v>177</v>
      </c>
      <c r="T25" s="10" t="s">
        <v>138</v>
      </c>
      <c r="U25" t="s">
        <v>131</v>
      </c>
      <c r="V25" t="s">
        <v>140</v>
      </c>
      <c r="W25" t="s">
        <v>134</v>
      </c>
      <c r="X25" t="s">
        <v>132</v>
      </c>
      <c r="Y25" t="s">
        <v>141</v>
      </c>
      <c r="Z25" t="s">
        <v>134</v>
      </c>
      <c r="AA25" s="10" t="s">
        <v>142</v>
      </c>
      <c r="AB25" t="s">
        <v>131</v>
      </c>
      <c r="AC25" t="s">
        <v>143</v>
      </c>
      <c r="AD25" t="s">
        <v>134</v>
      </c>
      <c r="AE25" s="10" t="s">
        <v>144</v>
      </c>
      <c r="AF25" t="s">
        <v>131</v>
      </c>
      <c r="AG25" t="s">
        <v>145</v>
      </c>
      <c r="AH25" t="s">
        <v>134</v>
      </c>
      <c r="AI25" s="10" t="s">
        <v>146</v>
      </c>
      <c r="AJ25" t="s">
        <v>147</v>
      </c>
      <c r="AK25" t="s">
        <v>148</v>
      </c>
      <c r="AL25" t="str">
        <f t="shared" si="4"/>
        <v>{ position: [118.711043, 33.766852], SICCode: 'SIC220203', extData: { DeviceOwner: 'syy', detail: '挖机施工', remark: '备注' }},</v>
      </c>
      <c r="AM25" t="s">
        <v>149</v>
      </c>
      <c r="AN25" t="s">
        <v>150</v>
      </c>
      <c r="AO25" s="3" t="s">
        <v>151</v>
      </c>
      <c r="AP25" t="s">
        <v>152</v>
      </c>
      <c r="AQ25" t="s">
        <v>153</v>
      </c>
      <c r="AR25" t="s">
        <v>154</v>
      </c>
    </row>
    <row r="26" spans="1:44">
      <c r="A26" s="2">
        <v>118.720643</v>
      </c>
      <c r="B26">
        <v>33.776452</v>
      </c>
      <c r="C26" s="2">
        <v>100</v>
      </c>
      <c r="D26" s="2">
        <f t="shared" si="0"/>
        <v>0.01</v>
      </c>
      <c r="E26">
        <f t="shared" si="1"/>
        <v>118.710643</v>
      </c>
      <c r="F26" t="s">
        <v>131</v>
      </c>
      <c r="G26">
        <f t="shared" si="2"/>
        <v>33.766452</v>
      </c>
      <c r="H26" t="str">
        <f t="shared" si="3"/>
        <v>118.710643, 33.766452</v>
      </c>
      <c r="I26" t="s">
        <v>132</v>
      </c>
      <c r="J26" t="s">
        <v>133</v>
      </c>
      <c r="K26" t="s">
        <v>134</v>
      </c>
      <c r="L26" t="s">
        <v>135</v>
      </c>
      <c r="M26" t="s">
        <v>131</v>
      </c>
      <c r="N26" t="s">
        <v>136</v>
      </c>
      <c r="O26" t="s">
        <v>131</v>
      </c>
      <c r="P26" t="s">
        <v>137</v>
      </c>
      <c r="Q26" t="s">
        <v>134</v>
      </c>
      <c r="R26" s="10" t="s">
        <v>138</v>
      </c>
      <c r="S26" t="s">
        <v>178</v>
      </c>
      <c r="T26" s="10" t="s">
        <v>138</v>
      </c>
      <c r="U26" t="s">
        <v>131</v>
      </c>
      <c r="V26" t="s">
        <v>140</v>
      </c>
      <c r="W26" t="s">
        <v>134</v>
      </c>
      <c r="X26" t="s">
        <v>132</v>
      </c>
      <c r="Y26" t="s">
        <v>141</v>
      </c>
      <c r="Z26" t="s">
        <v>134</v>
      </c>
      <c r="AA26" s="10" t="s">
        <v>142</v>
      </c>
      <c r="AB26" t="s">
        <v>131</v>
      </c>
      <c r="AC26" t="s">
        <v>143</v>
      </c>
      <c r="AD26" t="s">
        <v>134</v>
      </c>
      <c r="AE26" s="10" t="s">
        <v>144</v>
      </c>
      <c r="AF26" t="s">
        <v>131</v>
      </c>
      <c r="AG26" t="s">
        <v>145</v>
      </c>
      <c r="AH26" t="s">
        <v>134</v>
      </c>
      <c r="AI26" s="10" t="s">
        <v>146</v>
      </c>
      <c r="AJ26" t="s">
        <v>147</v>
      </c>
      <c r="AK26" t="s">
        <v>148</v>
      </c>
      <c r="AL26" t="str">
        <f t="shared" si="4"/>
        <v>{ position: [118.710643, 33.766452], SICCode: 'SIC220300', extData: { DeviceOwner: 'syy', detail: '挖机施工', remark: '备注' }},</v>
      </c>
      <c r="AM26" t="s">
        <v>149</v>
      </c>
      <c r="AN26" t="s">
        <v>150</v>
      </c>
      <c r="AO26" s="3" t="s">
        <v>151</v>
      </c>
      <c r="AP26" t="s">
        <v>152</v>
      </c>
      <c r="AQ26" t="s">
        <v>153</v>
      </c>
      <c r="AR26" t="s">
        <v>154</v>
      </c>
    </row>
    <row r="27" spans="1:44">
      <c r="A27" s="2">
        <v>118.720643</v>
      </c>
      <c r="B27">
        <v>33.776452</v>
      </c>
      <c r="C27" s="2">
        <v>104</v>
      </c>
      <c r="D27" s="2">
        <f t="shared" si="0"/>
        <v>0.0104</v>
      </c>
      <c r="E27">
        <f t="shared" si="1"/>
        <v>118.710243</v>
      </c>
      <c r="F27" t="s">
        <v>131</v>
      </c>
      <c r="G27">
        <f t="shared" si="2"/>
        <v>33.766052</v>
      </c>
      <c r="H27" t="str">
        <f t="shared" si="3"/>
        <v>118.710243, 33.766052</v>
      </c>
      <c r="I27" t="s">
        <v>132</v>
      </c>
      <c r="J27" t="s">
        <v>133</v>
      </c>
      <c r="K27" t="s">
        <v>134</v>
      </c>
      <c r="L27" t="s">
        <v>135</v>
      </c>
      <c r="M27" t="s">
        <v>131</v>
      </c>
      <c r="N27" t="s">
        <v>136</v>
      </c>
      <c r="O27" t="s">
        <v>131</v>
      </c>
      <c r="P27" t="s">
        <v>137</v>
      </c>
      <c r="Q27" t="s">
        <v>134</v>
      </c>
      <c r="R27" s="10" t="s">
        <v>138</v>
      </c>
      <c r="S27" t="s">
        <v>179</v>
      </c>
      <c r="T27" s="10" t="s">
        <v>138</v>
      </c>
      <c r="U27" t="s">
        <v>131</v>
      </c>
      <c r="V27" t="s">
        <v>140</v>
      </c>
      <c r="W27" t="s">
        <v>134</v>
      </c>
      <c r="X27" t="s">
        <v>132</v>
      </c>
      <c r="Y27" t="s">
        <v>141</v>
      </c>
      <c r="Z27" t="s">
        <v>134</v>
      </c>
      <c r="AA27" s="10" t="s">
        <v>142</v>
      </c>
      <c r="AB27" t="s">
        <v>131</v>
      </c>
      <c r="AC27" t="s">
        <v>143</v>
      </c>
      <c r="AD27" t="s">
        <v>134</v>
      </c>
      <c r="AE27" s="10" t="s">
        <v>144</v>
      </c>
      <c r="AF27" t="s">
        <v>131</v>
      </c>
      <c r="AG27" t="s">
        <v>145</v>
      </c>
      <c r="AH27" t="s">
        <v>134</v>
      </c>
      <c r="AI27" s="10" t="s">
        <v>146</v>
      </c>
      <c r="AJ27" t="s">
        <v>147</v>
      </c>
      <c r="AK27" t="s">
        <v>148</v>
      </c>
      <c r="AL27" t="str">
        <f t="shared" si="4"/>
        <v>{ position: [118.710243, 33.766052], SICCode: 'SIC220301', extData: { DeviceOwner: 'syy', detail: '挖机施工', remark: '备注' }},</v>
      </c>
      <c r="AM27" t="s">
        <v>149</v>
      </c>
      <c r="AN27" t="s">
        <v>150</v>
      </c>
      <c r="AO27" s="3" t="s">
        <v>151</v>
      </c>
      <c r="AP27" t="s">
        <v>152</v>
      </c>
      <c r="AQ27" t="s">
        <v>153</v>
      </c>
      <c r="AR27" t="s">
        <v>154</v>
      </c>
    </row>
  </sheetData>
  <mergeCells count="1">
    <mergeCell ref="C1:D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2.7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ori71e2</dc:creator>
  <cp:lastModifiedBy>ori71e2</cp:lastModifiedBy>
  <dcterms:created xsi:type="dcterms:W3CDTF">2019-01-14T21:10:00Z</dcterms:created>
  <dcterms:modified xsi:type="dcterms:W3CDTF">2019-01-19T11:00:46Z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