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  <sheet name="commen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2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File: </t>
        </is>
      </c>
      <c r="B1" t="inlineStr">
        <is>
          <t>C:\_DATA\RECHERCHE\Projets\__stages et projets transverses\2024 stage L3 MPCI - Oriane 4 sem\input\vrais images vieux\z-10\pos-10p0mm_05.tif</t>
        </is>
      </c>
    </row>
    <row r="2">
      <c r="A2" t="inlineStr">
        <is>
          <t xml:space="preserve">Analyzed on: </t>
        </is>
      </c>
      <c r="B2" t="inlineStr">
        <is>
          <t>2024-11-13 14h11m45s</t>
        </is>
      </c>
      <c r="D2" t="inlineStr">
        <is>
          <t xml:space="preserve">Used no of imges: </t>
        </is>
      </c>
      <c r="E2" t="n">
        <v>20</v>
      </c>
      <c r="G2" t="inlineStr">
        <is>
          <t>Err. confidence</t>
        </is>
      </c>
      <c r="H2" t="n">
        <v>0.6827</v>
      </c>
    </row>
    <row r="3">
      <c r="A3" t="inlineStr"/>
    </row>
    <row r="4">
      <c r="A4" t="inlineStr"/>
      <c r="B4" t="inlineStr">
        <is>
          <t>Effective surface (px²)</t>
        </is>
      </c>
      <c r="C4" t="inlineStr">
        <is>
          <t>Aeff slope</t>
        </is>
      </c>
      <c r="D4" t="inlineStr">
        <is>
          <t>Aeff straightness</t>
        </is>
      </c>
      <c r="E4" t="inlineStr">
        <is>
          <t>Max value (GL)</t>
        </is>
      </c>
      <c r="F4" t="inlineStr">
        <is>
          <t>Background (GL)</t>
        </is>
      </c>
      <c r="G4" t="inlineStr">
        <is>
          <t>Energy (GL)</t>
        </is>
      </c>
      <c r="H4" t="inlineStr">
        <is>
          <t>SOfT (px²)</t>
        </is>
      </c>
      <c r="I4" t="inlineStr">
        <is>
          <t>Max pos X (px)</t>
        </is>
      </c>
      <c r="J4" t="inlineStr">
        <is>
          <t>Max pos Y (px)</t>
        </is>
      </c>
      <c r="K4" t="inlineStr">
        <is>
          <t>RG beam radius w1 (px)</t>
        </is>
      </c>
      <c r="L4" t="inlineStr">
        <is>
          <t>RG Max value (GL)</t>
        </is>
      </c>
      <c r="M4" t="inlineStr">
        <is>
          <t>RG Max pos X (px)</t>
        </is>
      </c>
      <c r="N4" t="inlineStr">
        <is>
          <t>RG Max pos Y (px)</t>
        </is>
      </c>
      <c r="O4" t="inlineStr">
        <is>
          <t>RG status</t>
        </is>
      </c>
      <c r="P4" t="inlineStr">
        <is>
          <t>RG GOF</t>
        </is>
      </c>
      <c r="Q4" t="inlineStr">
        <is>
          <t>Gsot beam radius w1 (px)</t>
        </is>
      </c>
      <c r="R4" t="inlineStr">
        <is>
          <t>Gsot Max value (GL)</t>
        </is>
      </c>
      <c r="S4" t="inlineStr">
        <is>
          <t>Gsot status</t>
        </is>
      </c>
      <c r="T4" t="inlineStr">
        <is>
          <t>Gsot GOF</t>
        </is>
      </c>
      <c r="U4" t="inlineStr">
        <is>
          <t>EllG beam radius w1 (px)</t>
        </is>
      </c>
      <c r="V4" t="inlineStr">
        <is>
          <t>EllG beam radius w2 (px)</t>
        </is>
      </c>
      <c r="W4" t="inlineStr">
        <is>
          <t>EllG long axis angle (°)</t>
        </is>
      </c>
      <c r="X4" t="inlineStr">
        <is>
          <t>EllG Max value (GL)</t>
        </is>
      </c>
      <c r="Y4" t="inlineStr">
        <is>
          <t>EllG Max pos X (px)</t>
        </is>
      </c>
      <c r="Z4" t="inlineStr">
        <is>
          <t>EllG Max pos Y (px)</t>
        </is>
      </c>
      <c r="AA4" t="inlineStr">
        <is>
          <t>EllG status</t>
        </is>
      </c>
      <c r="AB4" t="inlineStr">
        <is>
          <t>EllG GOF</t>
        </is>
      </c>
    </row>
    <row r="5">
      <c r="A5" t="inlineStr">
        <is>
          <t>Mean</t>
        </is>
      </c>
      <c r="B5">
        <f>AVERAGE(B13:B33)</f>
        <v/>
      </c>
      <c r="C5">
        <f>AVERAGE(C13:C33)</f>
        <v/>
      </c>
      <c r="D5">
        <f>AVERAGE(D13:D33)</f>
        <v/>
      </c>
      <c r="E5">
        <f>AVERAGE(E13:E33)</f>
        <v/>
      </c>
      <c r="F5">
        <f>AVERAGE(F13:F33)</f>
        <v/>
      </c>
      <c r="G5">
        <f>AVERAGE(G13:G33)</f>
        <v/>
      </c>
      <c r="H5">
        <f>AVERAGE(H13:H33)</f>
        <v/>
      </c>
      <c r="I5">
        <f>AVERAGE(I13:I33)</f>
        <v/>
      </c>
      <c r="J5">
        <f>AVERAGE(J13:J33)</f>
        <v/>
      </c>
      <c r="K5">
        <f>AVERAGE(K13:K33)</f>
        <v/>
      </c>
      <c r="L5">
        <f>AVERAGE(L13:L33)</f>
        <v/>
      </c>
      <c r="M5">
        <f>AVERAGE(M13:M33)</f>
        <v/>
      </c>
      <c r="N5">
        <f>AVERAGE(N13:N33)</f>
        <v/>
      </c>
      <c r="O5">
        <f>AVERAGE(O13:O33)</f>
        <v/>
      </c>
      <c r="P5">
        <f>AVERAGE(P13:P33)</f>
        <v/>
      </c>
      <c r="Q5">
        <f>AVERAGE(Q13:Q33)</f>
        <v/>
      </c>
      <c r="R5">
        <f>AVERAGE(R13:R33)</f>
        <v/>
      </c>
      <c r="S5">
        <f>AVERAGE(S13:S33)</f>
        <v/>
      </c>
      <c r="T5">
        <f>AVERAGE(T13:T33)</f>
        <v/>
      </c>
      <c r="U5">
        <f>AVERAGE(U13:U33)</f>
        <v/>
      </c>
      <c r="V5">
        <f>AVERAGE(V13:V33)</f>
        <v/>
      </c>
      <c r="W5">
        <f>AVERAGE(W13:W33)</f>
        <v/>
      </c>
      <c r="X5">
        <f>AVERAGE(X13:X33)</f>
        <v/>
      </c>
      <c r="Y5">
        <f>AVERAGE(Y13:Y33)</f>
        <v/>
      </c>
      <c r="Z5">
        <f>AVERAGE(Z13:Z33)</f>
        <v/>
      </c>
      <c r="AA5">
        <f>AVERAGE(AA13:AA33)</f>
        <v/>
      </c>
      <c r="AB5">
        <f>AVERAGE(BA13:BA33)</f>
        <v/>
      </c>
    </row>
    <row r="6">
      <c r="A6" t="inlineStr">
        <is>
          <t>Rel err.</t>
        </is>
      </c>
      <c r="B6" s="1">
        <f>STDEVA(B13:B33)/SQRT(COUNT(B13:B33)) * TINV(1-H2, COUNT(B13:B33)-1)/AVERAGE(B13:B33)</f>
        <v/>
      </c>
      <c r="C6" s="1">
        <f>STDEVA(C13:C33)/SQRT(COUNT(C13:C33)) * TINV(1-H2, COUNT(C13:C33)-1)/AVERAGE(C13:C33)</f>
        <v/>
      </c>
      <c r="D6" s="1">
        <f>STDEVA(D13:D33)/SQRT(COUNT(D13:D33)) * TINV(1-H2, COUNT(D13:D33)-1)/AVERAGE(D13:D33)</f>
        <v/>
      </c>
      <c r="E6" s="1">
        <f>STDEVA(E13:E33)/SQRT(COUNT(E13:E33)) * TINV(1-H2, COUNT(E13:E33)-1)/AVERAGE(E13:E33)</f>
        <v/>
      </c>
      <c r="F6" s="1">
        <f>STDEVA(F13:F33)/SQRT(COUNT(F13:F33)) * TINV(1-H2, COUNT(F13:F33)-1)/AVERAGE(F13:F33)</f>
        <v/>
      </c>
      <c r="G6" s="1">
        <f>STDEVA(G13:G33)/SQRT(COUNT(G13:G33)) * TINV(1-H2, COUNT(G13:G33)-1)/AVERAGE(G13:G33)</f>
        <v/>
      </c>
      <c r="H6" s="1">
        <f>STDEVA(H13:H33)/SQRT(COUNT(H13:H33)) * TINV(1-H2, COUNT(H13:H33)-1)/AVERAGE(H13:H33)</f>
        <v/>
      </c>
      <c r="I6" s="1">
        <f>STDEVA(I13:I33)/SQRT(COUNT(I13:I33)) * TINV(1-H2, COUNT(I13:I33)-1)/AVERAGE(I13:I33)</f>
        <v/>
      </c>
      <c r="J6" s="1">
        <f>STDEVA(J13:J33)/SQRT(COUNT(J13:J33)) * TINV(1-H2, COUNT(J13:J33)-1)/AVERAGE(J13:J33)</f>
        <v/>
      </c>
      <c r="K6" s="1">
        <f>STDEVA(K13:K33)/SQRT(COUNT(K13:K33)) * TINV(1-H2, COUNT(K13:K33)-1)/AVERAGE(K13:K33)</f>
        <v/>
      </c>
      <c r="L6" s="1">
        <f>STDEVA(L13:L33)/SQRT(COUNT(L13:L33)) * TINV(1-H2, COUNT(L13:L33)-1)/AVERAGE(L13:L33)</f>
        <v/>
      </c>
      <c r="M6" s="1">
        <f>STDEVA(M13:M33)/SQRT(COUNT(M13:M33)) * TINV(1-H2, COUNT(M13:M33)-1)/AVERAGE(M13:M33)</f>
        <v/>
      </c>
      <c r="N6" s="1">
        <f>STDEVA(N13:N33)/SQRT(COUNT(N13:N33)) * TINV(1-H2, COUNT(N13:N33)-1)/AVERAGE(N13:N33)</f>
        <v/>
      </c>
      <c r="O6" s="1">
        <f>STDEVA(O13:O33)/SQRT(COUNT(O13:O33)) * TINV(1-H2, COUNT(O13:O33)-1)/AVERAGE(O13:O33)</f>
        <v/>
      </c>
      <c r="P6" s="1">
        <f>STDEVA(P13:P33)/SQRT(COUNT(P13:P33)) * TINV(1-H2, COUNT(P13:P33)-1)/AVERAGE(P13:P33)</f>
        <v/>
      </c>
      <c r="Q6" s="1">
        <f>STDEVA(Q13:Q33)/SQRT(COUNT(Q13:Q33)) * TINV(1-H2, COUNT(Q13:Q33)-1)/AVERAGE(Q13:Q33)</f>
        <v/>
      </c>
      <c r="R6" s="1">
        <f>STDEVA(R13:R33)/SQRT(COUNT(R13:R33)) * TINV(1-H2, COUNT(R13:R33)-1)/AVERAGE(R13:R33)</f>
        <v/>
      </c>
      <c r="S6" s="1">
        <f>STDEVA(S13:S33)/SQRT(COUNT(S13:S33)) * TINV(1-H2, COUNT(S13:S33)-1)/AVERAGE(S13:S33)</f>
        <v/>
      </c>
      <c r="T6" s="1">
        <f>STDEVA(T13:T33)/SQRT(COUNT(T13:T33)) * TINV(1-H2, COUNT(T13:T33)-1)/AVERAGE(T13:T33)</f>
        <v/>
      </c>
      <c r="U6" s="1">
        <f>STDEVA(U13:U33)/SQRT(COUNT(U13:U33)) * TINV(1-H2, COUNT(U13:U33)-1)/AVERAGE(U13:U33)</f>
        <v/>
      </c>
      <c r="V6" s="1">
        <f>STDEVA(V13:V33)/SQRT(COUNT(V13:V33)) * TINV(1-H2, COUNT(V13:V33)-1)/AVERAGE(V13:V33)</f>
        <v/>
      </c>
      <c r="W6" s="1">
        <f>STDEVA(W13:W33)/SQRT(COUNT(W13:W33)) * TINV(1-H2, COUNT(W13:W33)-1)/AVERAGE(W13:W33)</f>
        <v/>
      </c>
      <c r="X6" s="1">
        <f>STDEVA(X13:X33)/SQRT(COUNT(X13:X33)) * TINV(1-H2, COUNT(X13:X33)-1)/AVERAGE(X13:X33)</f>
        <v/>
      </c>
      <c r="Y6" s="1">
        <f>STDEVA(Y13:Y33)/SQRT(COUNT(Y13:Y33)) * TINV(1-H2, COUNT(Y13:Y33)-1)/AVERAGE(Y13:Y33)</f>
        <v/>
      </c>
      <c r="Z6" s="1">
        <f>STDEVA(Z13:Z33)/SQRT(COUNT(Z13:Z33)) * TINV(1-H2, COUNT(Z13:Z33)-1)/AVERAGE(Z13:Z33)</f>
        <v/>
      </c>
      <c r="AA6" s="1">
        <f>STDEVA(AA13:AA33)/SQRT(COUNT(AA13:AA33)) * TINV(1-H2, COUNT(AA13:AA33)-1)/AVERAGE(AA13:AA33)</f>
        <v/>
      </c>
      <c r="AB6" s="1">
        <f>STDEVA(BA13:BA33)/SQRT(COUNT(BA13:BA33)) * TINV(1-H2, COUNT(BA13:BA33)-1)/AVERAGE(BA13:BA33)</f>
        <v/>
      </c>
    </row>
    <row r="7">
      <c r="A7" t="inlineStr">
        <is>
          <t>Std err.</t>
        </is>
      </c>
      <c r="B7">
        <f>STDEVA(B13:B33)/SQRT(COUNT(B13:B33)) * TINV(1-H2, COUNT(B13:B33)-1)</f>
        <v/>
      </c>
      <c r="C7">
        <f>STDEVA(C13:C33)/SQRT(COUNT(C13:C33)) * TINV(1-H2, COUNT(C13:C33)-1)</f>
        <v/>
      </c>
      <c r="D7">
        <f>STDEVA(D13:D33)/SQRT(COUNT(D13:D33)) * TINV(1-H2, COUNT(D13:D33)-1)</f>
        <v/>
      </c>
      <c r="E7">
        <f>STDEVA(E13:E33)/SQRT(COUNT(E13:E33)) * TINV(1-H2, COUNT(E13:E33)-1)</f>
        <v/>
      </c>
      <c r="F7">
        <f>STDEVA(F13:F33)/SQRT(COUNT(F13:F33)) * TINV(1-H2, COUNT(F13:F33)-1)</f>
        <v/>
      </c>
      <c r="G7">
        <f>STDEVA(G13:G33)/SQRT(COUNT(G13:G33)) * TINV(1-H2, COUNT(G13:G33)-1)</f>
        <v/>
      </c>
      <c r="H7">
        <f>STDEVA(H13:H33)/SQRT(COUNT(H13:H33)) * TINV(1-H2, COUNT(H13:H33)-1)</f>
        <v/>
      </c>
      <c r="I7">
        <f>STDEVA(I13:I33)/SQRT(COUNT(I13:I33)) * TINV(1-H2, COUNT(I13:I33)-1)</f>
        <v/>
      </c>
      <c r="J7">
        <f>STDEVA(J13:J33)/SQRT(COUNT(J13:J33)) * TINV(1-H2, COUNT(J13:J33)-1)</f>
        <v/>
      </c>
      <c r="K7">
        <f>STDEVA(K13:K33)/SQRT(COUNT(K13:K33)) * TINV(1-H2, COUNT(K13:K33)-1)</f>
        <v/>
      </c>
      <c r="L7">
        <f>STDEVA(L13:L33)/SQRT(COUNT(L13:L33)) * TINV(1-H2, COUNT(L13:L33)-1)</f>
        <v/>
      </c>
      <c r="M7">
        <f>STDEVA(M13:M33)/SQRT(COUNT(M13:M33)) * TINV(1-H2, COUNT(M13:M33)-1)</f>
        <v/>
      </c>
      <c r="N7">
        <f>STDEVA(N13:N33)/SQRT(COUNT(N13:N33)) * TINV(1-H2, COUNT(N13:N33)-1)</f>
        <v/>
      </c>
      <c r="O7">
        <f>STDEVA(O13:O33)/SQRT(COUNT(O13:O33)) * TINV(1-H2, COUNT(O13:O33)-1)</f>
        <v/>
      </c>
      <c r="P7">
        <f>STDEVA(P13:P33)/SQRT(COUNT(P13:P33)) * TINV(1-H2, COUNT(P13:P33)-1)</f>
        <v/>
      </c>
      <c r="Q7">
        <f>STDEVA(Q13:Q33)/SQRT(COUNT(Q13:Q33)) * TINV(1-H2, COUNT(Q13:Q33)-1)</f>
        <v/>
      </c>
      <c r="R7">
        <f>STDEVA(R13:R33)/SQRT(COUNT(R13:R33)) * TINV(1-H2, COUNT(R13:R33)-1)</f>
        <v/>
      </c>
      <c r="S7">
        <f>STDEVA(S13:S33)/SQRT(COUNT(S13:S33)) * TINV(1-H2, COUNT(S13:S33)-1)</f>
        <v/>
      </c>
      <c r="T7">
        <f>STDEVA(T13:T33)/SQRT(COUNT(T13:T33)) * TINV(1-H2, COUNT(T13:T33)-1)</f>
        <v/>
      </c>
      <c r="U7">
        <f>STDEVA(U13:U33)/SQRT(COUNT(U13:U33)) * TINV(1-H2, COUNT(U13:U33)-1)</f>
        <v/>
      </c>
      <c r="V7">
        <f>STDEVA(V13:V33)/SQRT(COUNT(V13:V33)) * TINV(1-H2, COUNT(V13:V33)-1)</f>
        <v/>
      </c>
      <c r="W7">
        <f>STDEVA(W13:W33)/SQRT(COUNT(W13:W33)) * TINV(1-H2, COUNT(W13:W33)-1)</f>
        <v/>
      </c>
      <c r="X7">
        <f>STDEVA(X13:X33)/SQRT(COUNT(X13:X33)) * TINV(1-H2, COUNT(X13:X33)-1)</f>
        <v/>
      </c>
      <c r="Y7">
        <f>STDEVA(Y13:Y33)/SQRT(COUNT(Y13:Y33)) * TINV(1-H2, COUNT(Y13:Y33)-1)</f>
        <v/>
      </c>
      <c r="Z7">
        <f>STDEVA(Z13:Z33)/SQRT(COUNT(Z13:Z33)) * TINV(1-H2, COUNT(Z13:Z33)-1)</f>
        <v/>
      </c>
      <c r="AA7">
        <f>STDEVA(AA13:AA33)/SQRT(COUNT(AA13:AA33)) * TINV(1-H2, COUNT(AA13:AA33)-1)</f>
        <v/>
      </c>
      <c r="AB7">
        <f>STDEVA(BA13:BA33)/SQRT(COUNT(BA13:BA33)) * TINV(1-H2, COUNT(BA13:BA33)-1)</f>
        <v/>
      </c>
    </row>
    <row r="8">
      <c r="A8" t="inlineStr">
        <is>
          <t>Min.</t>
        </is>
      </c>
      <c r="B8">
        <f>MIN(B13:B33)</f>
        <v/>
      </c>
      <c r="C8">
        <f>MIN(C13:C33)</f>
        <v/>
      </c>
      <c r="D8">
        <f>MIN(D13:D33)</f>
        <v/>
      </c>
      <c r="E8">
        <f>MIN(E13:E33)</f>
        <v/>
      </c>
      <c r="F8">
        <f>MIN(F13:F33)</f>
        <v/>
      </c>
      <c r="G8">
        <f>MIN(G13:G33)</f>
        <v/>
      </c>
      <c r="H8">
        <f>MIN(H13:H33)</f>
        <v/>
      </c>
      <c r="I8">
        <f>MIN(I13:I33)</f>
        <v/>
      </c>
      <c r="J8">
        <f>MIN(J13:J33)</f>
        <v/>
      </c>
      <c r="K8">
        <f>MIN(K13:K33)</f>
        <v/>
      </c>
      <c r="L8">
        <f>MIN(L13:L33)</f>
        <v/>
      </c>
      <c r="M8">
        <f>MIN(M13:M33)</f>
        <v/>
      </c>
      <c r="N8">
        <f>MIN(N13:N33)</f>
        <v/>
      </c>
      <c r="O8">
        <f>MIN(O13:O33)</f>
        <v/>
      </c>
      <c r="P8">
        <f>MIN(P13:P33)</f>
        <v/>
      </c>
      <c r="Q8">
        <f>MIN(Q13:Q33)</f>
        <v/>
      </c>
      <c r="R8">
        <f>MIN(R13:R33)</f>
        <v/>
      </c>
      <c r="S8">
        <f>MIN(S13:S33)</f>
        <v/>
      </c>
      <c r="T8">
        <f>MIN(T13:T33)</f>
        <v/>
      </c>
      <c r="U8">
        <f>MIN(U13:U33)</f>
        <v/>
      </c>
      <c r="V8">
        <f>MIN(V13:V33)</f>
        <v/>
      </c>
      <c r="W8">
        <f>MIN(W13:W33)</f>
        <v/>
      </c>
      <c r="X8">
        <f>MIN(X13:X33)</f>
        <v/>
      </c>
      <c r="Y8">
        <f>MIN(Y13:Y33)</f>
        <v/>
      </c>
      <c r="Z8">
        <f>MIN(Z13:Z33)</f>
        <v/>
      </c>
      <c r="AA8">
        <f>MIN(AA13:AA33)</f>
        <v/>
      </c>
      <c r="AB8">
        <f>MIN(BA13:BA33)</f>
        <v/>
      </c>
    </row>
    <row r="9">
      <c r="A9" t="inlineStr">
        <is>
          <t>Max.</t>
        </is>
      </c>
      <c r="B9">
        <f>MAX(B13:B33)</f>
        <v/>
      </c>
      <c r="C9">
        <f>MAX(C13:C33)</f>
        <v/>
      </c>
      <c r="D9">
        <f>MAX(D13:D33)</f>
        <v/>
      </c>
      <c r="E9">
        <f>MAX(E13:E33)</f>
        <v/>
      </c>
      <c r="F9">
        <f>MAX(F13:F33)</f>
        <v/>
      </c>
      <c r="G9">
        <f>MAX(G13:G33)</f>
        <v/>
      </c>
      <c r="H9">
        <f>MAX(H13:H33)</f>
        <v/>
      </c>
      <c r="I9">
        <f>MAX(I13:I33)</f>
        <v/>
      </c>
      <c r="J9">
        <f>MAX(J13:J33)</f>
        <v/>
      </c>
      <c r="K9">
        <f>MAX(K13:K33)</f>
        <v/>
      </c>
      <c r="L9">
        <f>MAX(L13:L33)</f>
        <v/>
      </c>
      <c r="M9">
        <f>MAX(M13:M33)</f>
        <v/>
      </c>
      <c r="N9">
        <f>MAX(N13:N33)</f>
        <v/>
      </c>
      <c r="O9">
        <f>MAX(O13:O33)</f>
        <v/>
      </c>
      <c r="P9">
        <f>MAX(P13:P33)</f>
        <v/>
      </c>
      <c r="Q9">
        <f>MAX(Q13:Q33)</f>
        <v/>
      </c>
      <c r="R9">
        <f>MAX(R13:R33)</f>
        <v/>
      </c>
      <c r="S9">
        <f>MAX(S13:S33)</f>
        <v/>
      </c>
      <c r="T9">
        <f>MAX(T13:T33)</f>
        <v/>
      </c>
      <c r="U9">
        <f>MAX(U13:U33)</f>
        <v/>
      </c>
      <c r="V9">
        <f>MAX(V13:V33)</f>
        <v/>
      </c>
      <c r="W9">
        <f>MAX(W13:W33)</f>
        <v/>
      </c>
      <c r="X9">
        <f>MAX(X13:X33)</f>
        <v/>
      </c>
      <c r="Y9">
        <f>MAX(Y13:Y33)</f>
        <v/>
      </c>
      <c r="Z9">
        <f>MAX(Z13:Z33)</f>
        <v/>
      </c>
      <c r="AA9">
        <f>MAX(AA13:AA33)</f>
        <v/>
      </c>
      <c r="AB9">
        <f>MAX(BA13:BA33)</f>
        <v/>
      </c>
    </row>
    <row r="10">
      <c r="A10" t="inlineStr">
        <is>
          <t>Median</t>
        </is>
      </c>
      <c r="B10">
        <f>MEDIAN(B13:B33)</f>
        <v/>
      </c>
      <c r="C10">
        <f>MEDIAN(C13:C33)</f>
        <v/>
      </c>
      <c r="D10">
        <f>MEDIAN(D13:D33)</f>
        <v/>
      </c>
      <c r="E10">
        <f>MEDIAN(E13:E33)</f>
        <v/>
      </c>
      <c r="F10">
        <f>MEDIAN(F13:F33)</f>
        <v/>
      </c>
      <c r="G10">
        <f>MEDIAN(G13:G33)</f>
        <v/>
      </c>
      <c r="H10">
        <f>MEDIAN(H13:H33)</f>
        <v/>
      </c>
      <c r="I10">
        <f>MEDIAN(I13:I33)</f>
        <v/>
      </c>
      <c r="J10">
        <f>MEDIAN(J13:J33)</f>
        <v/>
      </c>
      <c r="K10">
        <f>MEDIAN(K13:K33)</f>
        <v/>
      </c>
      <c r="L10">
        <f>MEDIAN(L13:L33)</f>
        <v/>
      </c>
      <c r="M10">
        <f>MEDIAN(M13:M33)</f>
        <v/>
      </c>
      <c r="N10">
        <f>MEDIAN(N13:N33)</f>
        <v/>
      </c>
      <c r="O10">
        <f>MEDIAN(O13:O33)</f>
        <v/>
      </c>
      <c r="P10">
        <f>MEDIAN(P13:P33)</f>
        <v/>
      </c>
      <c r="Q10">
        <f>MEDIAN(Q13:Q33)</f>
        <v/>
      </c>
      <c r="R10">
        <f>MEDIAN(R13:R33)</f>
        <v/>
      </c>
      <c r="S10">
        <f>MEDIAN(S13:S33)</f>
        <v/>
      </c>
      <c r="T10">
        <f>MEDIAN(T13:T33)</f>
        <v/>
      </c>
      <c r="U10">
        <f>MEDIAN(U13:U33)</f>
        <v/>
      </c>
      <c r="V10">
        <f>MEDIAN(V13:V33)</f>
        <v/>
      </c>
      <c r="W10">
        <f>MEDIAN(W13:W33)</f>
        <v/>
      </c>
      <c r="X10">
        <f>MEDIAN(X13:X33)</f>
        <v/>
      </c>
      <c r="Y10">
        <f>MEDIAN(Y13:Y33)</f>
        <v/>
      </c>
      <c r="Z10">
        <f>MEDIAN(Z13:Z33)</f>
        <v/>
      </c>
      <c r="AA10">
        <f>MEDIAN(AA13:AA33)</f>
        <v/>
      </c>
      <c r="AB10">
        <f>MEDIAN(BA13:BA33)</f>
        <v/>
      </c>
    </row>
    <row r="11">
      <c r="A11" t="inlineStr"/>
    </row>
    <row r="12">
      <c r="A12" t="inlineStr">
        <is>
          <t>Image number</t>
        </is>
      </c>
      <c r="B12" t="inlineStr">
        <is>
          <t>Effective surface (px²)</t>
        </is>
      </c>
      <c r="C12" t="inlineStr">
        <is>
          <t>Aeff slope</t>
        </is>
      </c>
      <c r="D12" t="inlineStr">
        <is>
          <t>Aeff straightness</t>
        </is>
      </c>
      <c r="E12" t="inlineStr">
        <is>
          <t>Max value (GL)</t>
        </is>
      </c>
      <c r="F12" t="inlineStr">
        <is>
          <t>Background (GL)</t>
        </is>
      </c>
      <c r="G12" t="inlineStr">
        <is>
          <t>Energy (GL)</t>
        </is>
      </c>
      <c r="H12" t="inlineStr">
        <is>
          <t>SOfT (px²)</t>
        </is>
      </c>
      <c r="I12" t="inlineStr">
        <is>
          <t>Max pos X (px)</t>
        </is>
      </c>
      <c r="J12" t="inlineStr">
        <is>
          <t>Max pos Y (px)</t>
        </is>
      </c>
      <c r="K12" t="inlineStr">
        <is>
          <t>RG beam radius w1 (px)</t>
        </is>
      </c>
      <c r="L12" t="inlineStr">
        <is>
          <t>RG Max value (GL)</t>
        </is>
      </c>
      <c r="M12" t="inlineStr">
        <is>
          <t>RG Max pos X (px)</t>
        </is>
      </c>
      <c r="N12" t="inlineStr">
        <is>
          <t>RG Max pos Y (px)</t>
        </is>
      </c>
      <c r="O12" t="inlineStr">
        <is>
          <t>RG status</t>
        </is>
      </c>
      <c r="P12" t="inlineStr">
        <is>
          <t>RG GOF</t>
        </is>
      </c>
      <c r="Q12" t="inlineStr">
        <is>
          <t>Gsot beam radius w1 (px)</t>
        </is>
      </c>
      <c r="R12" t="inlineStr">
        <is>
          <t>Gsot Max value (GL)</t>
        </is>
      </c>
      <c r="S12" t="inlineStr">
        <is>
          <t>Gsot status</t>
        </is>
      </c>
      <c r="T12" t="inlineStr">
        <is>
          <t>Gsot GOF</t>
        </is>
      </c>
      <c r="U12" t="inlineStr">
        <is>
          <t>EllG beam radius w1 (px)</t>
        </is>
      </c>
      <c r="V12" t="inlineStr">
        <is>
          <t>EllG beam radius w2 (px)</t>
        </is>
      </c>
      <c r="W12" t="inlineStr">
        <is>
          <t>EllG long axis angle (°)</t>
        </is>
      </c>
      <c r="X12" t="inlineStr">
        <is>
          <t>EllG Max value (GL)</t>
        </is>
      </c>
      <c r="Y12" t="inlineStr">
        <is>
          <t>EllG Max pos X (px)</t>
        </is>
      </c>
      <c r="Z12" t="inlineStr">
        <is>
          <t>EllG Max pos Y (px)</t>
        </is>
      </c>
      <c r="AA12" t="inlineStr">
        <is>
          <t>EllG status</t>
        </is>
      </c>
      <c r="AB12" t="inlineStr">
        <is>
          <t>EllG GOF</t>
        </is>
      </c>
    </row>
    <row r="13">
      <c r="A13" t="n">
        <v>1</v>
      </c>
      <c r="B13" t="n">
        <v>7860.485201172844</v>
      </c>
      <c r="C13" t="n">
        <v>0.001727892364977624</v>
      </c>
      <c r="D13" t="n">
        <v/>
      </c>
      <c r="E13" t="n">
        <v>34341.24069163718</v>
      </c>
      <c r="F13" t="n">
        <v>476.0892775128069</v>
      </c>
      <c r="G13" t="n">
        <v>270740841.6879349</v>
      </c>
      <c r="H13" t="n">
        <v/>
      </c>
      <c r="I13" t="n">
        <v>204.2414126994813</v>
      </c>
      <c r="J13" t="n">
        <v>262.3856196502097</v>
      </c>
      <c r="K13" t="n">
        <v>60.31136518353392</v>
      </c>
      <c r="L13" t="n">
        <v>33805.52780317593</v>
      </c>
      <c r="M13" t="n">
        <v>205.2002562719291</v>
      </c>
      <c r="N13" t="n">
        <v>262.4007411387283</v>
      </c>
      <c r="O13" t="inlineStr">
        <is>
          <t>OK: 1</t>
        </is>
      </c>
      <c r="P13" t="n">
        <v/>
      </c>
      <c r="Q13" t="n">
        <v>59.53228938831295</v>
      </c>
      <c r="R13" t="n">
        <v>34361.76774616366</v>
      </c>
      <c r="S13" t="inlineStr">
        <is>
          <t>OK: 3</t>
        </is>
      </c>
      <c r="T13" t="n">
        <v/>
      </c>
      <c r="U13" t="n">
        <v>64.3948000603355</v>
      </c>
      <c r="V13" t="n">
        <v>55.01744696929315</v>
      </c>
      <c r="W13" t="n">
        <v>-89.26363858002694</v>
      </c>
      <c r="X13" t="n">
        <v>34149.57057708245</v>
      </c>
      <c r="Y13" t="n">
        <v>205.2187876363179</v>
      </c>
      <c r="Z13" t="n">
        <v>262.4010834594597</v>
      </c>
      <c r="AA13" t="inlineStr">
        <is>
          <t>OK: 1</t>
        </is>
      </c>
      <c r="AB13" t="n">
        <v/>
      </c>
    </row>
    <row r="14">
      <c r="A14" t="n">
        <v>2</v>
      </c>
      <c r="B14" t="n">
        <v>7906.340503399557</v>
      </c>
      <c r="C14" t="n">
        <v>0.00169523952162518</v>
      </c>
      <c r="D14" t="n">
        <v/>
      </c>
      <c r="E14" t="n">
        <v>33932.51320301415</v>
      </c>
      <c r="F14" t="n">
        <v>468.3562974739446</v>
      </c>
      <c r="G14" t="n">
        <v>269054837.448684</v>
      </c>
      <c r="H14" t="n">
        <v/>
      </c>
      <c r="I14" t="n">
        <v>204.3393086131172</v>
      </c>
      <c r="J14" t="n">
        <v>261.3814894700844</v>
      </c>
      <c r="K14" t="n">
        <v>60.29961871398402</v>
      </c>
      <c r="L14" t="n">
        <v>33533.765403402</v>
      </c>
      <c r="M14" t="n">
        <v>205.3378305095734</v>
      </c>
      <c r="N14" t="n">
        <v>261.5273153530674</v>
      </c>
      <c r="O14" t="inlineStr">
        <is>
          <t>OK: 1</t>
        </is>
      </c>
      <c r="P14" t="n">
        <v/>
      </c>
      <c r="Q14" t="n">
        <v>59.54335483051897</v>
      </c>
      <c r="R14" t="n">
        <v>34083.14018847756</v>
      </c>
      <c r="S14" t="inlineStr">
        <is>
          <t>OK: 3</t>
        </is>
      </c>
      <c r="T14" t="n">
        <v/>
      </c>
      <c r="U14" t="n">
        <v>64.22520251309152</v>
      </c>
      <c r="V14" t="n">
        <v>55.21806829793704</v>
      </c>
      <c r="W14" t="n">
        <v>-88.60708960214907</v>
      </c>
      <c r="X14" t="n">
        <v>33854.83157421289</v>
      </c>
      <c r="Y14" t="n">
        <v>205.3511750060463</v>
      </c>
      <c r="Z14" t="n">
        <v>261.521193471898</v>
      </c>
      <c r="AA14" t="inlineStr">
        <is>
          <t>OK: 1</t>
        </is>
      </c>
      <c r="AB14" t="n">
        <v/>
      </c>
    </row>
    <row r="15">
      <c r="A15" t="n">
        <v>3</v>
      </c>
      <c r="B15" t="n">
        <v>7865.171674705285</v>
      </c>
      <c r="C15" t="n">
        <v>0.001654284396615685</v>
      </c>
      <c r="D15" t="n">
        <v/>
      </c>
      <c r="E15" t="n">
        <v>34071.33594165509</v>
      </c>
      <c r="F15" t="n">
        <v>434.8655361243597</v>
      </c>
      <c r="G15" t="n">
        <v>268739982.2856035</v>
      </c>
      <c r="H15" t="n">
        <v/>
      </c>
      <c r="I15" t="n">
        <v>203.7451831960879</v>
      </c>
      <c r="J15" t="n">
        <v>262.3812503281778</v>
      </c>
      <c r="K15" t="n">
        <v>60.0557567108614</v>
      </c>
      <c r="L15" t="n">
        <v>33603.12665462848</v>
      </c>
      <c r="M15" t="n">
        <v>204.7400118006251</v>
      </c>
      <c r="N15" t="n">
        <v>262.2763222700975</v>
      </c>
      <c r="O15" t="inlineStr">
        <is>
          <t>OK: 1</t>
        </is>
      </c>
      <c r="P15" t="n">
        <v/>
      </c>
      <c r="Q15" t="n">
        <v>59.33781275091709</v>
      </c>
      <c r="R15" t="n">
        <v>34141.67003586654</v>
      </c>
      <c r="S15" t="inlineStr">
        <is>
          <t>OK: 3</t>
        </is>
      </c>
      <c r="T15" t="n">
        <v/>
      </c>
      <c r="U15" t="n">
        <v>63.90386561331461</v>
      </c>
      <c r="V15" t="n">
        <v>55.10323733456332</v>
      </c>
      <c r="W15" t="n">
        <v>-88.26399178913009</v>
      </c>
      <c r="X15" t="n">
        <v>33911.54858443601</v>
      </c>
      <c r="Y15" t="n">
        <v>204.7520258368556</v>
      </c>
      <c r="Z15" t="n">
        <v>262.2691242474077</v>
      </c>
      <c r="AA15" t="inlineStr">
        <is>
          <t>OK: 1</t>
        </is>
      </c>
      <c r="AB15" t="n">
        <v/>
      </c>
    </row>
    <row r="16">
      <c r="A16" t="n">
        <v>4</v>
      </c>
      <c r="B16" t="n">
        <v>7955.141148454929</v>
      </c>
      <c r="C16" t="n">
        <v>0.001711120510405054</v>
      </c>
      <c r="D16" t="n">
        <v/>
      </c>
      <c r="E16" t="n">
        <v>33740.08884406558</v>
      </c>
      <c r="F16" t="n">
        <v>496.0370605900018</v>
      </c>
      <c r="G16" t="n">
        <v>269183128.9959017</v>
      </c>
      <c r="H16" t="n">
        <v/>
      </c>
      <c r="I16" t="n">
        <v>206.3092227892799</v>
      </c>
      <c r="J16" t="n">
        <v>263.0466929286185</v>
      </c>
      <c r="K16" t="n">
        <v>60.66790457983596</v>
      </c>
      <c r="L16" t="n">
        <v>33205.80303138669</v>
      </c>
      <c r="M16" t="n">
        <v>207.5886560951898</v>
      </c>
      <c r="N16" t="n">
        <v>262.8320419899081</v>
      </c>
      <c r="O16" t="inlineStr">
        <is>
          <t>OK: 1</t>
        </is>
      </c>
      <c r="P16" t="n">
        <v/>
      </c>
      <c r="Q16" t="n">
        <v>59.76422492894776</v>
      </c>
      <c r="R16" t="n">
        <v>33809.04923330113</v>
      </c>
      <c r="S16" t="inlineStr">
        <is>
          <t>OK: 3</t>
        </is>
      </c>
      <c r="T16" t="n">
        <v/>
      </c>
      <c r="U16" t="n">
        <v>64.75717882614096</v>
      </c>
      <c r="V16" t="n">
        <v>55.27572768602082</v>
      </c>
      <c r="W16" t="n">
        <v>-89.55782762958562</v>
      </c>
      <c r="X16" t="n">
        <v>33556.77464294328</v>
      </c>
      <c r="Y16" t="n">
        <v>207.5929091924296</v>
      </c>
      <c r="Z16" t="n">
        <v>262.8366718545622</v>
      </c>
      <c r="AA16" t="inlineStr">
        <is>
          <t>OK: 1</t>
        </is>
      </c>
      <c r="AB16" t="n">
        <v/>
      </c>
    </row>
    <row r="17">
      <c r="A17" t="n">
        <v>5</v>
      </c>
      <c r="B17" t="n">
        <v>7837.048706335006</v>
      </c>
      <c r="C17" t="n">
        <v>0.001632520909771837</v>
      </c>
      <c r="D17" t="n">
        <v/>
      </c>
      <c r="E17" t="n">
        <v>34231.05127076135</v>
      </c>
      <c r="F17" t="n">
        <v>478.1697226638403</v>
      </c>
      <c r="G17" t="n">
        <v>269036221.6904788</v>
      </c>
      <c r="H17" t="n">
        <v/>
      </c>
      <c r="I17" t="n">
        <v>206.4620944381818</v>
      </c>
      <c r="J17" t="n">
        <v>261.3389873992973</v>
      </c>
      <c r="K17" t="n">
        <v>60.37105819590912</v>
      </c>
      <c r="L17" t="n">
        <v>33756.87005198334</v>
      </c>
      <c r="M17" t="n">
        <v>207.696696044559</v>
      </c>
      <c r="N17" t="n">
        <v>261.0408382989095</v>
      </c>
      <c r="O17" t="inlineStr">
        <is>
          <t>OK: 1</t>
        </is>
      </c>
      <c r="P17" t="n">
        <v/>
      </c>
      <c r="Q17" t="n">
        <v>59.56215297842763</v>
      </c>
      <c r="R17" t="n">
        <v>34332.0323153242</v>
      </c>
      <c r="S17" t="inlineStr">
        <is>
          <t>OK: 3</t>
        </is>
      </c>
      <c r="T17" t="n">
        <v/>
      </c>
      <c r="U17" t="n">
        <v>64.3903446269227</v>
      </c>
      <c r="V17" t="n">
        <v>55.18014179699228</v>
      </c>
      <c r="W17" t="n">
        <v>-87.53349847969548</v>
      </c>
      <c r="X17" t="n">
        <v>34086.5423116787</v>
      </c>
      <c r="Y17" t="n">
        <v>207.6941127097939</v>
      </c>
      <c r="Z17" t="n">
        <v>261.0400795759847</v>
      </c>
      <c r="AA17" t="inlineStr">
        <is>
          <t>OK: 1</t>
        </is>
      </c>
      <c r="AB17" t="n">
        <v/>
      </c>
    </row>
    <row r="18">
      <c r="A18" t="n">
        <v>6</v>
      </c>
      <c r="B18" t="n">
        <v>7791.207363100277</v>
      </c>
      <c r="C18" t="n">
        <v>0.001673151984529626</v>
      </c>
      <c r="D18" t="n">
        <v/>
      </c>
      <c r="E18" t="n">
        <v>35005.92890042626</v>
      </c>
      <c r="F18" t="n">
        <v>464.6992757463346</v>
      </c>
      <c r="G18" t="n">
        <v>273514094.1037979</v>
      </c>
      <c r="H18" t="n">
        <v/>
      </c>
      <c r="I18" t="n">
        <v>204.0230881827276</v>
      </c>
      <c r="J18" t="n">
        <v>261.8714877592037</v>
      </c>
      <c r="K18" t="n">
        <v>59.96672049433703</v>
      </c>
      <c r="L18" t="n">
        <v>34547.1857151865</v>
      </c>
      <c r="M18" t="n">
        <v>205.1244910185939</v>
      </c>
      <c r="N18" t="n">
        <v>261.7450612709246</v>
      </c>
      <c r="O18" t="inlineStr">
        <is>
          <t>OK: 1</t>
        </is>
      </c>
      <c r="P18" t="n">
        <v/>
      </c>
      <c r="Q18" t="n">
        <v>59.23956794911265</v>
      </c>
      <c r="R18" t="n">
        <v>35097.80098848945</v>
      </c>
      <c r="S18" t="inlineStr">
        <is>
          <t>OK: 3</t>
        </is>
      </c>
      <c r="T18" t="n">
        <v/>
      </c>
      <c r="U18" t="n">
        <v>63.77742673466373</v>
      </c>
      <c r="V18" t="n">
        <v>55.05487860259331</v>
      </c>
      <c r="W18" t="n">
        <v>-88.27304681676816</v>
      </c>
      <c r="X18" t="n">
        <v>34861.43299756684</v>
      </c>
      <c r="Y18" t="n">
        <v>205.1425615657289</v>
      </c>
      <c r="Z18" t="n">
        <v>261.7416685701915</v>
      </c>
      <c r="AA18" t="inlineStr">
        <is>
          <t>OK: 1</t>
        </is>
      </c>
      <c r="AB18" t="n">
        <v/>
      </c>
    </row>
    <row r="19">
      <c r="A19" t="n">
        <v>7</v>
      </c>
      <c r="B19" t="n">
        <v>7921.864665014366</v>
      </c>
      <c r="C19" t="n">
        <v>0.001596322979064666</v>
      </c>
      <c r="D19" t="n">
        <v/>
      </c>
      <c r="E19" t="n">
        <v>34283.35989441313</v>
      </c>
      <c r="F19" t="n">
        <v>490.9792969440028</v>
      </c>
      <c r="G19" t="n">
        <v>272327503.7134429</v>
      </c>
      <c r="H19" t="n">
        <v/>
      </c>
      <c r="I19" t="n">
        <v>205.3128055789406</v>
      </c>
      <c r="J19" t="n">
        <v>260.8767387650752</v>
      </c>
      <c r="K19" t="n">
        <v>60.45690974820349</v>
      </c>
      <c r="L19" t="n">
        <v>33867.33747996497</v>
      </c>
      <c r="M19" t="n">
        <v>206.7343665580785</v>
      </c>
      <c r="N19" t="n">
        <v>260.4109679438791</v>
      </c>
      <c r="O19" t="inlineStr">
        <is>
          <t>OK: 1</t>
        </is>
      </c>
      <c r="P19" t="n">
        <v/>
      </c>
      <c r="Q19" t="n">
        <v>59.55576097719601</v>
      </c>
      <c r="R19" t="n">
        <v>34508.22079442212</v>
      </c>
      <c r="S19" t="inlineStr">
        <is>
          <t>OK: 3</t>
        </is>
      </c>
      <c r="T19" t="n">
        <v/>
      </c>
      <c r="U19" t="n">
        <v>64.5096331757282</v>
      </c>
      <c r="V19" t="n">
        <v>55.13280442649699</v>
      </c>
      <c r="W19" t="n">
        <v>-89.53393977824695</v>
      </c>
      <c r="X19" t="n">
        <v>34219.82272092894</v>
      </c>
      <c r="Y19" t="n">
        <v>206.7428800139103</v>
      </c>
      <c r="Z19" t="n">
        <v>260.4090203042521</v>
      </c>
      <c r="AA19" t="inlineStr">
        <is>
          <t>OK: 1</t>
        </is>
      </c>
      <c r="AB19" t="n">
        <v/>
      </c>
    </row>
    <row r="20">
      <c r="A20" t="n">
        <v>8</v>
      </c>
      <c r="B20" t="n">
        <v>7855.783915585928</v>
      </c>
      <c r="C20" t="n">
        <v>0.001686141132834978</v>
      </c>
      <c r="D20" t="n">
        <v/>
      </c>
      <c r="E20" t="n">
        <v>34407.35195195566</v>
      </c>
      <c r="F20" t="n">
        <v>490.8556792086204</v>
      </c>
      <c r="G20" t="n">
        <v>271075101.0007066</v>
      </c>
      <c r="H20" t="n">
        <v/>
      </c>
      <c r="I20" t="n">
        <v>205.5586356888731</v>
      </c>
      <c r="J20" t="n">
        <v>261.5914944107924</v>
      </c>
      <c r="K20" t="n">
        <v>60.51980369545407</v>
      </c>
      <c r="L20" t="n">
        <v>33757.18274633987</v>
      </c>
      <c r="M20" t="n">
        <v>206.8717040298235</v>
      </c>
      <c r="N20" t="n">
        <v>261.0886881684074</v>
      </c>
      <c r="O20" t="inlineStr">
        <is>
          <t>OK: 1</t>
        </is>
      </c>
      <c r="P20" t="n">
        <v/>
      </c>
      <c r="Q20" t="n">
        <v>59.65803354712549</v>
      </c>
      <c r="R20" t="n">
        <v>34364.03256670083</v>
      </c>
      <c r="S20" t="inlineStr">
        <is>
          <t>OK: 3</t>
        </is>
      </c>
      <c r="T20" t="n">
        <v/>
      </c>
      <c r="U20" t="n">
        <v>64.72409456984055</v>
      </c>
      <c r="V20" t="n">
        <v>55.04408348121316</v>
      </c>
      <c r="W20" t="n">
        <v>-89.51814853556007</v>
      </c>
      <c r="X20" t="n">
        <v>34117.68779071486</v>
      </c>
      <c r="Y20" t="n">
        <v>206.87232499993</v>
      </c>
      <c r="Z20" t="n">
        <v>261.1000668573739</v>
      </c>
      <c r="AA20" t="inlineStr">
        <is>
          <t>OK: 1</t>
        </is>
      </c>
      <c r="AB20" t="n">
        <v/>
      </c>
    </row>
    <row r="21">
      <c r="A21" t="n">
        <v>9</v>
      </c>
      <c r="B21" t="n">
        <v>7931.233010588822</v>
      </c>
      <c r="C21" t="n">
        <v>0.001736831592912809</v>
      </c>
      <c r="D21" t="n">
        <v/>
      </c>
      <c r="E21" t="n">
        <v>35036.33636380939</v>
      </c>
      <c r="F21" t="n">
        <v>480.2804804804805</v>
      </c>
      <c r="G21" t="n">
        <v>278696886.0852851</v>
      </c>
      <c r="H21" t="n">
        <v/>
      </c>
      <c r="I21" t="n">
        <v>205.3733733137781</v>
      </c>
      <c r="J21" t="n">
        <v>261.0646147491333</v>
      </c>
      <c r="K21" t="n">
        <v>59.94977098086145</v>
      </c>
      <c r="L21" t="n">
        <v>34683.06137888462</v>
      </c>
      <c r="M21" t="n">
        <v>206.4527874210725</v>
      </c>
      <c r="N21" t="n">
        <v>261.1155320244436</v>
      </c>
      <c r="O21" t="inlineStr">
        <is>
          <t>OK: 1</t>
        </is>
      </c>
      <c r="P21" t="n">
        <v/>
      </c>
      <c r="Q21" t="n">
        <v>59.22279046722332</v>
      </c>
      <c r="R21" t="n">
        <v>35252.0519404679</v>
      </c>
      <c r="S21" t="inlineStr">
        <is>
          <t>OK: 2</t>
        </is>
      </c>
      <c r="T21" t="n">
        <v/>
      </c>
      <c r="U21" t="n">
        <v>63.60974338549903</v>
      </c>
      <c r="V21" t="n">
        <v>55.2734932310826</v>
      </c>
      <c r="W21" t="n">
        <v>-89.50746258214424</v>
      </c>
      <c r="X21" t="n">
        <v>34972.77034269216</v>
      </c>
      <c r="Y21" t="n">
        <v>206.456813304223</v>
      </c>
      <c r="Z21" t="n">
        <v>261.1114530638757</v>
      </c>
      <c r="AA21" t="inlineStr">
        <is>
          <t>OK: 1</t>
        </is>
      </c>
      <c r="AB21" t="n">
        <v/>
      </c>
    </row>
    <row r="22">
      <c r="A22" t="n">
        <v>10</v>
      </c>
      <c r="B22" t="n">
        <v>7898.258141045898</v>
      </c>
      <c r="C22" t="n">
        <v>0.001864007184038432</v>
      </c>
      <c r="D22" t="n">
        <v/>
      </c>
      <c r="E22" t="n">
        <v>34344.22420068819</v>
      </c>
      <c r="F22" t="n">
        <v>477.7843843843844</v>
      </c>
      <c r="G22" t="n">
        <v>272069744.6282282</v>
      </c>
      <c r="H22" t="n">
        <v/>
      </c>
      <c r="I22" t="n">
        <v>205.2099986374638</v>
      </c>
      <c r="J22" t="n">
        <v>261.6735298591649</v>
      </c>
      <c r="K22" t="n">
        <v>60.16133647406236</v>
      </c>
      <c r="L22" t="n">
        <v>33927.12485215757</v>
      </c>
      <c r="M22" t="n">
        <v>206.1859339863385</v>
      </c>
      <c r="N22" t="n">
        <v>261.882608835465</v>
      </c>
      <c r="O22" t="inlineStr">
        <is>
          <t>OK: 1</t>
        </is>
      </c>
      <c r="P22" t="n">
        <v/>
      </c>
      <c r="Q22" t="n">
        <v>59.41788835117533</v>
      </c>
      <c r="R22" t="n">
        <v>34468.87192748168</v>
      </c>
      <c r="S22" t="inlineStr">
        <is>
          <t>OK: 3</t>
        </is>
      </c>
      <c r="T22" t="n">
        <v/>
      </c>
      <c r="U22" t="n">
        <v>63.99451735539442</v>
      </c>
      <c r="V22" t="n">
        <v>55.23253001715505</v>
      </c>
      <c r="W22" t="n">
        <v>-88.12061888632185</v>
      </c>
      <c r="X22" t="n">
        <v>34234.47230793659</v>
      </c>
      <c r="Y22" t="n">
        <v>206.187626279052</v>
      </c>
      <c r="Z22" t="n">
        <v>261.875998544266</v>
      </c>
      <c r="AA22" t="inlineStr">
        <is>
          <t>OK: 1</t>
        </is>
      </c>
      <c r="AB22" t="n">
        <v/>
      </c>
    </row>
    <row r="23">
      <c r="A23" t="n">
        <v>11</v>
      </c>
      <c r="B23" t="n">
        <v>7929.272605520586</v>
      </c>
      <c r="C23" t="n">
        <v>0.001942084848743884</v>
      </c>
      <c r="D23" t="n">
        <v/>
      </c>
      <c r="E23" t="n">
        <v>34820.91954074433</v>
      </c>
      <c r="F23" t="n">
        <v>490.1158805864688</v>
      </c>
      <c r="G23" t="n">
        <v>276982764.3923335</v>
      </c>
      <c r="H23" t="n">
        <v/>
      </c>
      <c r="I23" t="n">
        <v>204.5749167308187</v>
      </c>
      <c r="J23" t="n">
        <v>261.979604397133</v>
      </c>
      <c r="K23" t="n">
        <v>60.32792609582143</v>
      </c>
      <c r="L23" t="n">
        <v>34268.40294192258</v>
      </c>
      <c r="M23" t="n">
        <v>205.8183747807398</v>
      </c>
      <c r="N23" t="n">
        <v>261.8545078063123</v>
      </c>
      <c r="O23" t="inlineStr">
        <is>
          <t>OK: 1</t>
        </is>
      </c>
      <c r="P23" t="n">
        <v/>
      </c>
      <c r="Q23" t="n">
        <v>59.5215302647755</v>
      </c>
      <c r="R23" t="n">
        <v>34848.68430705081</v>
      </c>
      <c r="S23" t="inlineStr">
        <is>
          <t>OK: 3</t>
        </is>
      </c>
      <c r="T23" t="n">
        <v/>
      </c>
      <c r="U23" t="n">
        <v>64.33528646625282</v>
      </c>
      <c r="V23" t="n">
        <v>55.0817073692317</v>
      </c>
      <c r="W23" t="n">
        <v>-88.63931217564063</v>
      </c>
      <c r="X23" t="n">
        <v>34616.92467394689</v>
      </c>
      <c r="Y23" t="n">
        <v>205.8273625139375</v>
      </c>
      <c r="Z23" t="n">
        <v>261.8563562868829</v>
      </c>
      <c r="AA23" t="inlineStr">
        <is>
          <t>OK: 1</t>
        </is>
      </c>
      <c r="AB23" t="n">
        <v/>
      </c>
    </row>
    <row r="24">
      <c r="A24" t="n">
        <v>12</v>
      </c>
      <c r="B24" t="n">
        <v>7877.161790595608</v>
      </c>
      <c r="C24" t="n">
        <v>0.001738430630836871</v>
      </c>
      <c r="D24" t="n">
        <v/>
      </c>
      <c r="E24" t="n">
        <v>33458.1466376472</v>
      </c>
      <c r="F24" t="n">
        <v>457.8665606783254</v>
      </c>
      <c r="G24" t="n">
        <v>264308172.8851087</v>
      </c>
      <c r="H24" t="n">
        <v/>
      </c>
      <c r="I24" t="n">
        <v>208.075962406452</v>
      </c>
      <c r="J24" t="n">
        <v>261.5264312728223</v>
      </c>
      <c r="K24" t="n">
        <v>60.43901265080996</v>
      </c>
      <c r="L24" t="n">
        <v>33052.40290514145</v>
      </c>
      <c r="M24" t="n">
        <v>209.3741438467194</v>
      </c>
      <c r="N24" t="n">
        <v>261.1267706401342</v>
      </c>
      <c r="O24" t="inlineStr">
        <is>
          <t>OK: 1</t>
        </is>
      </c>
      <c r="P24" t="n">
        <v/>
      </c>
      <c r="Q24" t="n">
        <v>59.48853845626607</v>
      </c>
      <c r="R24" t="n">
        <v>33688.54040291221</v>
      </c>
      <c r="S24" t="inlineStr">
        <is>
          <t>OK: 2</t>
        </is>
      </c>
      <c r="T24" t="n">
        <v/>
      </c>
      <c r="U24" t="n">
        <v>64.30860012273645</v>
      </c>
      <c r="V24" t="n">
        <v>55.3185671791963</v>
      </c>
      <c r="W24" t="n">
        <v>-89.4384064691741</v>
      </c>
      <c r="X24" t="n">
        <v>33378.85179257773</v>
      </c>
      <c r="Y24" t="n">
        <v>209.3743912820681</v>
      </c>
      <c r="Z24" t="n">
        <v>261.1244331828382</v>
      </c>
      <c r="AA24" t="inlineStr">
        <is>
          <t>OK: 1</t>
        </is>
      </c>
      <c r="AB24" t="n">
        <v/>
      </c>
    </row>
    <row r="25">
      <c r="A25" t="n">
        <v>13</v>
      </c>
      <c r="B25" t="n">
        <v>7978.812678582799</v>
      </c>
      <c r="C25" t="n">
        <v>0.001853315341260394</v>
      </c>
      <c r="D25" t="n">
        <v/>
      </c>
      <c r="E25" t="n">
        <v>34406.81667409663</v>
      </c>
      <c r="F25" t="n">
        <v>521.2414061119944</v>
      </c>
      <c r="G25" t="n">
        <v>275347801.7731144</v>
      </c>
      <c r="H25" t="n">
        <v/>
      </c>
      <c r="I25" t="n">
        <v>208.8873717753185</v>
      </c>
      <c r="J25" t="n">
        <v>261.5857345092301</v>
      </c>
      <c r="K25" t="n">
        <v>60.35069029244693</v>
      </c>
      <c r="L25" t="n">
        <v>34207.4727420268</v>
      </c>
      <c r="M25" t="n">
        <v>210.400361178413</v>
      </c>
      <c r="N25" t="n">
        <v>261.8093791296542</v>
      </c>
      <c r="O25" t="inlineStr">
        <is>
          <t>OK: 1</t>
        </is>
      </c>
      <c r="P25" t="n">
        <v/>
      </c>
      <c r="Q25" t="n">
        <v>59.42172402867575</v>
      </c>
      <c r="R25" t="n">
        <v>34866.51619742536</v>
      </c>
      <c r="S25" t="inlineStr">
        <is>
          <t>OK: 2</t>
        </is>
      </c>
      <c r="T25" t="n">
        <v/>
      </c>
      <c r="U25" t="n">
        <v>64.05425769168015</v>
      </c>
      <c r="V25" t="n">
        <v>55.45780711392811</v>
      </c>
      <c r="W25" t="n">
        <v>-89.75530943870066</v>
      </c>
      <c r="X25" t="n">
        <v>34524.43101340904</v>
      </c>
      <c r="Y25" t="n">
        <v>210.3994616573709</v>
      </c>
      <c r="Z25" t="n">
        <v>261.8074082243564</v>
      </c>
      <c r="AA25" t="inlineStr">
        <is>
          <t>OK: 1</t>
        </is>
      </c>
      <c r="AB25" t="n">
        <v/>
      </c>
    </row>
    <row r="26">
      <c r="A26" t="n">
        <v>14</v>
      </c>
      <c r="B26" t="n">
        <v>7852.420526290618</v>
      </c>
      <c r="C26" t="n">
        <v>0.001986264137918616</v>
      </c>
      <c r="D26" t="n">
        <v/>
      </c>
      <c r="E26" t="n">
        <v>34401.91201375933</v>
      </c>
      <c r="F26" t="n">
        <v>501.896060766649</v>
      </c>
      <c r="G26" t="n">
        <v>271013028.9743155</v>
      </c>
      <c r="H26" t="n">
        <v/>
      </c>
      <c r="I26" t="n">
        <v>204.0412334996752</v>
      </c>
      <c r="J26" t="n">
        <v>257.9910132265439</v>
      </c>
      <c r="K26" t="n">
        <v>60.23198314250734</v>
      </c>
      <c r="L26" t="n">
        <v>34150.42703849253</v>
      </c>
      <c r="M26" t="n">
        <v>205.3334959246028</v>
      </c>
      <c r="N26" t="n">
        <v>257.4875936836091</v>
      </c>
      <c r="O26" t="inlineStr">
        <is>
          <t>OK: 1</t>
        </is>
      </c>
      <c r="P26" t="n">
        <v/>
      </c>
      <c r="Q26" t="n">
        <v>59.45968374084492</v>
      </c>
      <c r="R26" t="n">
        <v>34718.19782364649</v>
      </c>
      <c r="S26" t="inlineStr">
        <is>
          <t>OK: 2</t>
        </is>
      </c>
      <c r="T26" t="n">
        <v/>
      </c>
      <c r="U26" t="n">
        <v>64.34583148776875</v>
      </c>
      <c r="V26" t="n">
        <v>54.98290262848409</v>
      </c>
      <c r="W26" t="n">
        <v>-88.40777358822506</v>
      </c>
      <c r="X26" t="n">
        <v>34486.26067814172</v>
      </c>
      <c r="Y26" t="n">
        <v>205.3420252806161</v>
      </c>
      <c r="Z26" t="n">
        <v>257.4816972115782</v>
      </c>
      <c r="AA26" t="inlineStr">
        <is>
          <t>OK: 1</t>
        </is>
      </c>
      <c r="AB26" t="n">
        <v/>
      </c>
    </row>
    <row r="27">
      <c r="A27" t="n">
        <v>15</v>
      </c>
      <c r="B27" t="n">
        <v>7840.138598327071</v>
      </c>
      <c r="C27" t="n">
        <v>0.001954498125131202</v>
      </c>
      <c r="D27" t="n">
        <v/>
      </c>
      <c r="E27" t="n">
        <v>34235.22538387321</v>
      </c>
      <c r="F27" t="n">
        <v>510.2615792262851</v>
      </c>
      <c r="G27" t="n">
        <v>269262293.8185481</v>
      </c>
      <c r="H27" t="n">
        <v/>
      </c>
      <c r="I27" t="n">
        <v>200.4881014127129</v>
      </c>
      <c r="J27" t="n">
        <v>261.1404375713855</v>
      </c>
      <c r="K27" t="n">
        <v>59.859181460477</v>
      </c>
      <c r="L27" t="n">
        <v>33904.1733180399</v>
      </c>
      <c r="M27" t="n">
        <v>201.4032289194211</v>
      </c>
      <c r="N27" t="n">
        <v>261.1807463481859</v>
      </c>
      <c r="O27" t="inlineStr">
        <is>
          <t>OK: 1</t>
        </is>
      </c>
      <c r="P27" t="n">
        <v/>
      </c>
      <c r="Q27" t="n">
        <v>59.19761119978337</v>
      </c>
      <c r="R27" t="n">
        <v>34430.87079105712</v>
      </c>
      <c r="S27" t="inlineStr">
        <is>
          <t>OK: 2</t>
        </is>
      </c>
      <c r="T27" t="n">
        <v/>
      </c>
      <c r="U27" t="n">
        <v>63.74659878415321</v>
      </c>
      <c r="V27" t="n">
        <v>54.98032442916986</v>
      </c>
      <c r="W27" t="n">
        <v>-87.80458207024634</v>
      </c>
      <c r="X27" t="n">
        <v>34199.01406823</v>
      </c>
      <c r="Y27" t="n">
        <v>201.4206412428088</v>
      </c>
      <c r="Z27" t="n">
        <v>261.1706081912493</v>
      </c>
      <c r="AA27" t="inlineStr">
        <is>
          <t>OK: 1</t>
        </is>
      </c>
      <c r="AB27" t="n">
        <v/>
      </c>
    </row>
    <row r="28">
      <c r="A28" t="n">
        <v>16</v>
      </c>
      <c r="B28" t="n">
        <v>7868.457341282841</v>
      </c>
      <c r="C28" t="n">
        <v>0.001954705654228117</v>
      </c>
      <c r="D28" t="n">
        <v/>
      </c>
      <c r="E28" t="n">
        <v>33695.07272673514</v>
      </c>
      <c r="F28" t="n">
        <v>496.0207383854442</v>
      </c>
      <c r="G28" t="n">
        <v>265933650.1692989</v>
      </c>
      <c r="H28" t="n">
        <v/>
      </c>
      <c r="I28" t="n">
        <v>207.4127357144905</v>
      </c>
      <c r="J28" t="n">
        <v>264.5821321982945</v>
      </c>
      <c r="K28" t="n">
        <v>60.13094014238743</v>
      </c>
      <c r="L28" t="n">
        <v>33449.46995755618</v>
      </c>
      <c r="M28" t="n">
        <v>208.4487271661607</v>
      </c>
      <c r="N28" t="n">
        <v>264.7153505850791</v>
      </c>
      <c r="O28" t="inlineStr">
        <is>
          <t>OK: 1</t>
        </is>
      </c>
      <c r="P28" t="n">
        <v/>
      </c>
      <c r="Q28" t="n">
        <v>59.27790609773007</v>
      </c>
      <c r="R28" t="n">
        <v>34068.48398216327</v>
      </c>
      <c r="S28" t="inlineStr">
        <is>
          <t>OK: 3</t>
        </is>
      </c>
      <c r="T28" t="n">
        <v/>
      </c>
      <c r="U28" t="n">
        <v>63.86453042736139</v>
      </c>
      <c r="V28" t="n">
        <v>55.31163845705478</v>
      </c>
      <c r="W28" t="n">
        <v>-89.03060396816942</v>
      </c>
      <c r="X28" t="n">
        <v>33743.90770367038</v>
      </c>
      <c r="Y28" t="n">
        <v>208.4513110229222</v>
      </c>
      <c r="Z28" t="n">
        <v>264.714030270434</v>
      </c>
      <c r="AA28" t="inlineStr">
        <is>
          <t>OK: 1</t>
        </is>
      </c>
      <c r="AB28" t="n">
        <v/>
      </c>
    </row>
    <row r="29">
      <c r="A29" t="n">
        <v>17</v>
      </c>
      <c r="B29" t="n">
        <v>7922.399638520988</v>
      </c>
      <c r="C29" t="n">
        <v>0.001893512132752081</v>
      </c>
      <c r="D29" t="n">
        <v/>
      </c>
      <c r="E29" t="n">
        <v>33943.78748414652</v>
      </c>
      <c r="F29" t="n">
        <v>556.3746687864335</v>
      </c>
      <c r="G29" t="n">
        <v>269754707.4742978</v>
      </c>
      <c r="H29" t="n">
        <v/>
      </c>
      <c r="I29" t="n">
        <v>204.453733215331</v>
      </c>
      <c r="J29" t="n">
        <v>260.7236107952695</v>
      </c>
      <c r="K29" t="n">
        <v>60.67303703952845</v>
      </c>
      <c r="L29" t="n">
        <v>33418.42262584273</v>
      </c>
      <c r="M29" t="n">
        <v>205.6139724828377</v>
      </c>
      <c r="N29" t="n">
        <v>260.114012098713</v>
      </c>
      <c r="O29" t="inlineStr">
        <is>
          <t>OK: 1</t>
        </is>
      </c>
      <c r="P29" t="n">
        <v/>
      </c>
      <c r="Q29" t="n">
        <v>59.78825185910821</v>
      </c>
      <c r="R29" t="n">
        <v>34021.10336170107</v>
      </c>
      <c r="S29" t="inlineStr">
        <is>
          <t>OK: 2</t>
        </is>
      </c>
      <c r="T29" t="n">
        <v/>
      </c>
      <c r="U29" t="n">
        <v>64.88991733693761</v>
      </c>
      <c r="V29" t="n">
        <v>55.13039643163955</v>
      </c>
      <c r="W29" t="n">
        <v>-89.87566840799467</v>
      </c>
      <c r="X29" t="n">
        <v>33786.05770938045</v>
      </c>
      <c r="Y29" t="n">
        <v>205.622294535744</v>
      </c>
      <c r="Z29" t="n">
        <v>260.117153250527</v>
      </c>
      <c r="AA29" t="inlineStr">
        <is>
          <t>OK: 1</t>
        </is>
      </c>
      <c r="AB29" t="n">
        <v/>
      </c>
    </row>
    <row r="30">
      <c r="A30" t="n">
        <v>18</v>
      </c>
      <c r="B30" t="n">
        <v>7865.176072778068</v>
      </c>
      <c r="C30" t="n">
        <v>0.001747489448207726</v>
      </c>
      <c r="D30" t="n">
        <v/>
      </c>
      <c r="E30" t="n">
        <v>34163.5190167018</v>
      </c>
      <c r="F30" t="n">
        <v>485.663416357534</v>
      </c>
      <c r="G30" t="n">
        <v>269489575.1211095</v>
      </c>
      <c r="H30" t="n">
        <v/>
      </c>
      <c r="I30" t="n">
        <v>206.3116467023979</v>
      </c>
      <c r="J30" t="n">
        <v>260.5202360945461</v>
      </c>
      <c r="K30" t="n">
        <v>59.98059543693284</v>
      </c>
      <c r="L30" t="n">
        <v>33764.06833864991</v>
      </c>
      <c r="M30" t="n">
        <v>207.5702694295622</v>
      </c>
      <c r="N30" t="n">
        <v>260.3970857364796</v>
      </c>
      <c r="O30" t="inlineStr">
        <is>
          <t>OK: 1</t>
        </is>
      </c>
      <c r="P30" t="n">
        <v/>
      </c>
      <c r="Q30" t="n">
        <v>59.2633019622258</v>
      </c>
      <c r="R30" t="n">
        <v>34298.8998398752</v>
      </c>
      <c r="S30" t="inlineStr">
        <is>
          <t>OK: 3</t>
        </is>
      </c>
      <c r="T30" t="n">
        <v/>
      </c>
      <c r="U30" t="n">
        <v>63.62679399719209</v>
      </c>
      <c r="V30" t="n">
        <v>55.34413177221877</v>
      </c>
      <c r="W30" t="n">
        <v>-89.15692245004725</v>
      </c>
      <c r="X30" t="n">
        <v>34038.62945520879</v>
      </c>
      <c r="Y30" t="n">
        <v>207.5722512076657</v>
      </c>
      <c r="Z30" t="n">
        <v>260.3932626465676</v>
      </c>
      <c r="AA30" t="inlineStr">
        <is>
          <t>OK: 1</t>
        </is>
      </c>
      <c r="AB30" t="n">
        <v/>
      </c>
    </row>
    <row r="31">
      <c r="A31" t="n">
        <v>19</v>
      </c>
      <c r="B31" t="n">
        <v>7893.786203750334</v>
      </c>
      <c r="C31" t="n">
        <v>0.001861138546451924</v>
      </c>
      <c r="D31" t="n">
        <v/>
      </c>
      <c r="E31" t="n">
        <v>34553.44678172666</v>
      </c>
      <c r="F31" t="n">
        <v>452.0272390037096</v>
      </c>
      <c r="G31" t="n">
        <v>273602362.5937468</v>
      </c>
      <c r="H31" t="n">
        <v/>
      </c>
      <c r="I31" t="n">
        <v>204.6807404239804</v>
      </c>
      <c r="J31" t="n">
        <v>260.2112311596221</v>
      </c>
      <c r="K31" t="n">
        <v>60.2573192951364</v>
      </c>
      <c r="L31" t="n">
        <v>34041.6612776008</v>
      </c>
      <c r="M31" t="n">
        <v>205.7984761336709</v>
      </c>
      <c r="N31" t="n">
        <v>259.8549413101579</v>
      </c>
      <c r="O31" t="inlineStr">
        <is>
          <t>OK: 1</t>
        </is>
      </c>
      <c r="P31" t="n">
        <v/>
      </c>
      <c r="Q31" t="n">
        <v>59.47411876667602</v>
      </c>
      <c r="R31" t="n">
        <v>34606.81941055848</v>
      </c>
      <c r="S31" t="inlineStr">
        <is>
          <t>OK: 3</t>
        </is>
      </c>
      <c r="T31" t="n">
        <v/>
      </c>
      <c r="U31" t="n">
        <v>64.20132881014804</v>
      </c>
      <c r="V31" t="n">
        <v>55.1369543588151</v>
      </c>
      <c r="W31" t="n">
        <v>-88.63001512266365</v>
      </c>
      <c r="X31" t="n">
        <v>34371.84227439361</v>
      </c>
      <c r="Y31" t="n">
        <v>205.8115534952799</v>
      </c>
      <c r="Z31" t="n">
        <v>259.848297304725</v>
      </c>
      <c r="AA31" t="inlineStr">
        <is>
          <t>OK: 1</t>
        </is>
      </c>
      <c r="AB31" t="n">
        <v/>
      </c>
    </row>
    <row r="32">
      <c r="A32" t="n">
        <v>20</v>
      </c>
      <c r="B32" t="n">
        <v>7962.588880909551</v>
      </c>
      <c r="C32" t="n">
        <v>0.001967047559812099</v>
      </c>
      <c r="D32" t="n">
        <v/>
      </c>
      <c r="E32" t="n">
        <v>34103.01577170925</v>
      </c>
      <c r="F32" t="n">
        <v>600.5430136018372</v>
      </c>
      <c r="G32" t="n">
        <v>272400188.7378554</v>
      </c>
      <c r="H32" t="n">
        <v/>
      </c>
      <c r="I32" t="n">
        <v>204.2003645139056</v>
      </c>
      <c r="J32" t="n">
        <v>258.500500995731</v>
      </c>
      <c r="K32" t="n">
        <v>60.30970706200927</v>
      </c>
      <c r="L32" t="n">
        <v>33639.56629276605</v>
      </c>
      <c r="M32" t="n">
        <v>205.2773065910937</v>
      </c>
      <c r="N32" t="n">
        <v>257.8659811796645</v>
      </c>
      <c r="O32" t="inlineStr">
        <is>
          <t>OK: 1</t>
        </is>
      </c>
      <c r="P32" t="n">
        <v/>
      </c>
      <c r="Q32" t="n">
        <v>59.53417421918177</v>
      </c>
      <c r="R32" t="n">
        <v>34192.09652976879</v>
      </c>
      <c r="S32" t="inlineStr">
        <is>
          <t>OK: 3</t>
        </is>
      </c>
      <c r="T32" t="n">
        <v/>
      </c>
      <c r="U32" t="n">
        <v>64.25573216721668</v>
      </c>
      <c r="V32" t="n">
        <v>55.19824371171554</v>
      </c>
      <c r="W32" t="n">
        <v>-89.87857686073203</v>
      </c>
      <c r="X32" t="n">
        <v>33963.42922980992</v>
      </c>
      <c r="Y32" t="n">
        <v>205.294555595503</v>
      </c>
      <c r="Z32" t="n">
        <v>257.8694490181495</v>
      </c>
      <c r="AA32" t="inlineStr">
        <is>
          <t>OK: 1</t>
        </is>
      </c>
      <c r="AB32" t="n"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 how the numbers in the data sheet were obtained.</t>
        </is>
      </c>
    </row>
    <row r="3">
      <c r="A3" t="inlineStr">
        <is>
          <t xml:space="preserve">File information: </t>
        </is>
      </c>
    </row>
    <row r="4">
      <c r="B4" t="inlineStr">
        <is>
          <t xml:space="preserve">Location of treated file: </t>
        </is>
      </c>
      <c r="C4" t="inlineStr">
        <is>
          <t>C:/_DATA/RECHERCHE/Projets/__stages et projets transverses/2024 stage L3 MPCI - Oriane 4 sem/input/vrais images vieux/z-10</t>
        </is>
      </c>
    </row>
    <row r="5">
      <c r="B5" t="inlineStr">
        <is>
          <t xml:space="preserve">File type: </t>
        </is>
      </c>
      <c r="C5" t="inlineStr">
        <is>
          <t>tif</t>
        </is>
      </c>
    </row>
    <row r="6">
      <c r="B6" t="inlineStr">
        <is>
          <t xml:space="preserve">File name: </t>
        </is>
      </c>
      <c r="C6" t="inlineStr">
        <is>
          <t>pos-10p0mm_05</t>
        </is>
      </c>
    </row>
    <row r="8">
      <c r="A8" t="inlineStr">
        <is>
          <t xml:space="preserve">Background correction method used: </t>
        </is>
      </c>
    </row>
    <row r="9">
      <c r="B9" t="inlineStr">
        <is>
          <t xml:space="preserve">Dark image number: </t>
        </is>
      </c>
      <c r="C9" t="inlineStr">
        <is>
          <t>No dark image used</t>
        </is>
      </c>
    </row>
    <row r="10">
      <c r="B10" t="inlineStr">
        <is>
          <t xml:space="preserve">Size of analyzed image (x, y in px): </t>
        </is>
      </c>
    </row>
    <row r="11">
      <c r="B11" t="inlineStr">
        <is>
          <t>Symmetric auto-crop was disabled.</t>
        </is>
      </c>
    </row>
    <row r="12">
      <c r="B12" s="2" t="inlineStr">
        <is>
          <t>Mean inside ROI</t>
        </is>
      </c>
    </row>
    <row r="14">
      <c r="A14" t="inlineStr">
        <is>
          <t xml:space="preserve">Maximum smoothing method used for Aeff: </t>
        </is>
      </c>
    </row>
    <row r="15">
      <c r="B15" s="2" t="inlineStr">
        <is>
          <t>Cap fit 90%</t>
        </is>
      </c>
    </row>
    <row r="17">
      <c r="A17" t="inlineStr">
        <is>
          <t>Analytical model-beams fitted to the data:</t>
        </is>
      </c>
    </row>
    <row r="18">
      <c r="B18" t="inlineStr">
        <is>
          <t>Model name</t>
        </is>
      </c>
      <c r="C18" s="2" t="inlineStr">
        <is>
          <t>Round G.</t>
        </is>
      </c>
      <c r="D18" s="2" t="inlineStr">
        <is>
          <t>Same SOT G.</t>
        </is>
      </c>
      <c r="E18" s="2" t="inlineStr">
        <is>
          <t>Ell. G.</t>
        </is>
      </c>
    </row>
    <row r="19">
      <c r="B19" t="inlineStr">
        <is>
          <t>Vert. fit limit (rel.)</t>
        </is>
      </c>
      <c r="C19" t="inlineStr">
        <is>
          <t>0.25</t>
        </is>
      </c>
      <c r="D19" t="inlineStr">
        <is>
          <t>0.25</t>
        </is>
      </c>
      <c r="E19" t="inlineStr">
        <is>
          <t>0.25</t>
        </is>
      </c>
    </row>
    <row r="20">
      <c r="A20" t="inlineStr"/>
    </row>
    <row r="21">
      <c r="A21" t="inlineStr">
        <is>
          <t>Relative values (rel.) in GL (grey levels)</t>
        </is>
      </c>
    </row>
    <row r="22">
      <c r="A22" t="inlineStr">
        <is>
          <t xml:space="preserve">are defined with respect to the maximum used for the Aeff calculation. </t>
        </is>
      </c>
    </row>
    <row r="23">
      <c r="A23" t="inlineStr">
        <is>
          <t xml:space="preserve">Thus the absolute vertical fit limit depends slightly on the </t>
        </is>
      </c>
    </row>
    <row r="24">
      <c r="A24" t="inlineStr">
        <is>
          <t xml:space="preserve">maximum smoothing method chosen for the Aeff calculation. </t>
        </is>
      </c>
    </row>
    <row r="25">
      <c r="A25" t="inlineStr">
        <is>
          <t xml:space="preserve">If the Aeff max is taken from the fit, the vertical fit limit depends </t>
        </is>
      </c>
    </row>
    <row r="26">
      <c r="A26" t="inlineStr">
        <is>
          <t xml:space="preserve">on the max obtained by the method displayed on the combobox on tab2.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2024-11-13T12:43:36Z</dcterms:created>
  <dcterms:modified xsi:type="dcterms:W3CDTF">2024-11-13T13:11:45Z</dcterms:modified>
</cp:coreProperties>
</file>