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srv-file\Formation\Administratif\LogoEtModeles\"/>
    </mc:Choice>
  </mc:AlternateContent>
  <xr:revisionPtr revIDLastSave="0" documentId="13_ncr:1_{0349A49C-21EC-498E-936B-7AAFA53FA02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Horaires présences" sheetId="2" r:id="rId1"/>
  </sheets>
  <externalReferences>
    <externalReference r:id="rId2"/>
  </externalReferences>
  <definedNames>
    <definedName name="CalculTempsPartiels">#REF!</definedName>
    <definedName name="Calendrier2018">#REF!</definedName>
    <definedName name="ListeRepondants">[1]ListeRepondantsOAI!$C$1:$F$304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2" l="1"/>
  <c r="H44" i="2"/>
  <c r="H43" i="2"/>
  <c r="H42" i="2"/>
  <c r="H41" i="2"/>
  <c r="H36" i="2"/>
  <c r="H35" i="2"/>
  <c r="H34" i="2"/>
  <c r="H33" i="2"/>
  <c r="H32" i="2"/>
  <c r="H27" i="2"/>
  <c r="H26" i="2"/>
  <c r="H25" i="2"/>
  <c r="H24" i="2"/>
  <c r="H23" i="2"/>
  <c r="H18" i="2"/>
  <c r="H17" i="2"/>
  <c r="H16" i="2"/>
  <c r="H15" i="2"/>
  <c r="H14" i="2"/>
  <c r="H7" i="2"/>
  <c r="H6" i="2"/>
  <c r="H9" i="2" l="1"/>
  <c r="H8" i="2"/>
  <c r="H5" i="2"/>
  <c r="H19" i="2" l="1"/>
  <c r="H28" i="2"/>
  <c r="H29" i="2" s="1"/>
  <c r="H46" i="2"/>
  <c r="H47" i="2" s="1"/>
  <c r="H10" i="2"/>
  <c r="H11" i="2" s="1"/>
  <c r="H37" i="2"/>
  <c r="H38" i="2" s="1"/>
  <c r="H20" i="2"/>
</calcChain>
</file>

<file path=xl/sharedStrings.xml><?xml version="1.0" encoding="utf-8"?>
<sst xmlns="http://schemas.openxmlformats.org/spreadsheetml/2006/main" count="62" uniqueCount="18">
  <si>
    <t>Horaire de travail NOM PRENOM</t>
  </si>
  <si>
    <t>heures hebdomadaires pour un 100%</t>
  </si>
  <si>
    <t>Semaines sans cours professionnels</t>
  </si>
  <si>
    <t>MATIN</t>
  </si>
  <si>
    <t>APRES-MIDI</t>
  </si>
  <si>
    <t>TOTAL/JOUR</t>
  </si>
  <si>
    <t>Commentaires</t>
  </si>
  <si>
    <t xml:space="preserve">Lundi </t>
  </si>
  <si>
    <t xml:space="preserve">Mardi </t>
  </si>
  <si>
    <t xml:space="preserve">Mercredi </t>
  </si>
  <si>
    <t xml:space="preserve">Jeudi </t>
  </si>
  <si>
    <t xml:space="preserve">Vendredi </t>
  </si>
  <si>
    <t>Total hebdomadaire :</t>
  </si>
  <si>
    <t>Taux :</t>
  </si>
  <si>
    <t>Semaines avec cours professionnels</t>
  </si>
  <si>
    <t>Semaines avec 1 jour de CIE</t>
  </si>
  <si>
    <t>Semaines avec 2 jour de CIE</t>
  </si>
  <si>
    <t>Semaines avec 3 jour de 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</si>
</sst>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"/>
    <numFmt numFmtId="166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-0.499984740745262"/>
      </left>
      <right/>
      <top style="thin">
        <color theme="9" tint="-0.499984740745262"/>
      </top>
      <bottom/>
      <diagonal/>
    </border>
    <border>
      <left/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0" fontId="4" fillId="3" borderId="0" xfId="2" applyFont="1" applyFill="1" applyAlignment="1">
      <alignment horizontal="center" vertical="center" wrapText="1"/>
    </xf>
    <xf numFmtId="0" fontId="4" fillId="3" borderId="0" xfId="2" applyFont="1" applyFill="1" applyAlignment="1">
      <alignment vertical="center" wrapText="1"/>
    </xf>
    <xf numFmtId="0" fontId="11" fillId="3" borderId="3" xfId="2" applyFont="1" applyFill="1" applyBorder="1" applyAlignment="1">
      <alignment vertical="center" wrapText="1"/>
    </xf>
    <xf numFmtId="0" fontId="12" fillId="2" borderId="4" xfId="2" applyFont="1" applyFill="1" applyBorder="1" applyAlignment="1">
      <alignment horizontal="center"/>
    </xf>
    <xf numFmtId="0" fontId="6" fillId="0" borderId="6" xfId="2" applyFont="1" applyBorder="1" applyAlignment="1">
      <alignment horizontal="center"/>
    </xf>
    <xf numFmtId="164" fontId="8" fillId="4" borderId="4" xfId="2" applyNumberFormat="1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right"/>
    </xf>
    <xf numFmtId="164" fontId="13" fillId="0" borderId="10" xfId="2" applyNumberFormat="1" applyFont="1" applyBorder="1" applyAlignment="1" applyProtection="1">
      <alignment horizontal="center"/>
      <protection locked="0"/>
    </xf>
    <xf numFmtId="165" fontId="9" fillId="4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0" fillId="3" borderId="0" xfId="0" applyFill="1"/>
    <xf numFmtId="0" fontId="3" fillId="3" borderId="0" xfId="2" applyFont="1" applyFill="1" applyAlignment="1">
      <alignment horizontal="center" vertical="center" wrapText="1"/>
    </xf>
    <xf numFmtId="0" fontId="2" fillId="3" borderId="0" xfId="2" applyFill="1"/>
    <xf numFmtId="0" fontId="14" fillId="3" borderId="0" xfId="2" applyFont="1" applyFill="1"/>
    <xf numFmtId="164" fontId="8" fillId="3" borderId="0" xfId="2" applyNumberFormat="1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165" fontId="9" fillId="3" borderId="0" xfId="2" applyNumberFormat="1" applyFont="1" applyFill="1" applyAlignment="1">
      <alignment horizontal="center" vertical="center"/>
    </xf>
    <xf numFmtId="0" fontId="6" fillId="3" borderId="6" xfId="2" applyFont="1" applyFill="1" applyBorder="1" applyAlignment="1">
      <alignment horizontal="center"/>
    </xf>
    <xf numFmtId="164" fontId="13" fillId="3" borderId="10" xfId="2" applyNumberFormat="1" applyFont="1" applyFill="1" applyBorder="1" applyAlignment="1">
      <alignment horizontal="center"/>
    </xf>
    <xf numFmtId="164" fontId="13" fillId="3" borderId="0" xfId="2" applyNumberFormat="1" applyFont="1" applyFill="1" applyAlignment="1">
      <alignment horizontal="center"/>
    </xf>
    <xf numFmtId="0" fontId="13" fillId="3" borderId="0" xfId="2" applyFont="1" applyFill="1"/>
    <xf numFmtId="164" fontId="7" fillId="3" borderId="0" xfId="2" applyNumberFormat="1" applyFont="1" applyFill="1" applyAlignment="1">
      <alignment horizontal="right"/>
    </xf>
    <xf numFmtId="0" fontId="15" fillId="3" borderId="0" xfId="2" applyFont="1" applyFill="1" applyAlignment="1">
      <alignment horizontal="right"/>
    </xf>
    <xf numFmtId="165" fontId="16" fillId="3" borderId="0" xfId="2" applyNumberFormat="1" applyFont="1" applyFill="1" applyAlignment="1">
      <alignment horizontal="center" vertical="center"/>
    </xf>
    <xf numFmtId="165" fontId="16" fillId="3" borderId="1" xfId="2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165" fontId="13" fillId="0" borderId="4" xfId="2" applyNumberFormat="1" applyFont="1" applyBorder="1" applyAlignment="1" applyProtection="1">
      <alignment horizontal="center" vertical="center"/>
      <protection locked="0"/>
    </xf>
    <xf numFmtId="165" fontId="9" fillId="4" borderId="4" xfId="2" applyNumberFormat="1" applyFont="1" applyFill="1" applyBorder="1" applyAlignment="1">
      <alignment horizontal="center" vertical="center"/>
    </xf>
    <xf numFmtId="0" fontId="4" fillId="2" borderId="21" xfId="2" applyFont="1" applyFill="1" applyBorder="1" applyAlignment="1" applyProtection="1">
      <alignment horizontal="center" vertical="center" wrapText="1"/>
      <protection locked="0"/>
    </xf>
    <xf numFmtId="0" fontId="4" fillId="2" borderId="22" xfId="2" applyFont="1" applyFill="1" applyBorder="1" applyAlignment="1" applyProtection="1">
      <alignment horizontal="center" vertical="center" wrapText="1"/>
      <protection locked="0"/>
    </xf>
    <xf numFmtId="0" fontId="5" fillId="2" borderId="8" xfId="2" applyFont="1" applyFill="1" applyBorder="1" applyAlignment="1">
      <alignment horizontal="left" vertical="center" wrapText="1"/>
    </xf>
    <xf numFmtId="0" fontId="5" fillId="2" borderId="9" xfId="2" applyFont="1" applyFill="1" applyBorder="1" applyAlignment="1">
      <alignment horizontal="left" vertical="center" wrapText="1"/>
    </xf>
    <xf numFmtId="164" fontId="8" fillId="4" borderId="2" xfId="2" applyNumberFormat="1" applyFont="1" applyFill="1" applyBorder="1" applyAlignment="1">
      <alignment horizontal="center" vertical="center"/>
    </xf>
    <xf numFmtId="164" fontId="8" fillId="4" borderId="5" xfId="2" applyNumberFormat="1" applyFont="1" applyFill="1" applyBorder="1" applyAlignment="1">
      <alignment horizontal="center" vertical="center"/>
    </xf>
    <xf numFmtId="0" fontId="14" fillId="0" borderId="11" xfId="2" applyFont="1" applyBorder="1" applyAlignment="1" applyProtection="1">
      <alignment horizontal="left" vertical="top" wrapText="1"/>
      <protection locked="0"/>
    </xf>
    <xf numFmtId="0" fontId="14" fillId="0" borderId="12" xfId="2" applyFont="1" applyBorder="1" applyAlignment="1" applyProtection="1">
      <alignment horizontal="left" vertical="top" wrapText="1"/>
      <protection locked="0"/>
    </xf>
    <xf numFmtId="0" fontId="14" fillId="0" borderId="13" xfId="2" applyFont="1" applyBorder="1" applyAlignment="1" applyProtection="1">
      <alignment horizontal="left" vertical="top" wrapText="1"/>
      <protection locked="0"/>
    </xf>
    <xf numFmtId="0" fontId="14" fillId="0" borderId="14" xfId="2" applyFont="1" applyBorder="1" applyAlignment="1" applyProtection="1">
      <alignment horizontal="left" vertical="top" wrapText="1"/>
      <protection locked="0"/>
    </xf>
    <xf numFmtId="0" fontId="14" fillId="0" borderId="15" xfId="2" applyFont="1" applyBorder="1" applyAlignment="1" applyProtection="1">
      <alignment horizontal="left" vertical="top" wrapText="1"/>
      <protection locked="0"/>
    </xf>
    <xf numFmtId="0" fontId="14" fillId="0" borderId="16" xfId="2" applyFont="1" applyBorder="1" applyAlignment="1" applyProtection="1">
      <alignment horizontal="left" vertical="top" wrapText="1"/>
      <protection locked="0"/>
    </xf>
    <xf numFmtId="164" fontId="8" fillId="4" borderId="7" xfId="2" applyNumberFormat="1" applyFont="1" applyFill="1" applyBorder="1" applyAlignment="1">
      <alignment horizontal="center" vertical="center"/>
    </xf>
    <xf numFmtId="0" fontId="10" fillId="3" borderId="18" xfId="2" applyFont="1" applyFill="1" applyBorder="1" applyAlignment="1" applyProtection="1">
      <alignment horizontal="left" vertical="center" wrapText="1"/>
      <protection locked="0"/>
    </xf>
    <xf numFmtId="0" fontId="10" fillId="3" borderId="19" xfId="2" applyFont="1" applyFill="1" applyBorder="1" applyAlignment="1" applyProtection="1">
      <alignment horizontal="left" vertical="center" wrapText="1"/>
      <protection locked="0"/>
    </xf>
    <xf numFmtId="0" fontId="10" fillId="3" borderId="20" xfId="2" applyFont="1" applyFill="1" applyBorder="1" applyAlignment="1" applyProtection="1">
      <alignment horizontal="left" vertical="center" wrapText="1"/>
      <protection locked="0"/>
    </xf>
    <xf numFmtId="166" fontId="9" fillId="4" borderId="17" xfId="1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9" xfId="2" xr:uid="{00000000-0005-0000-0000-000001000000}"/>
    <cellStyle name="Pourcentage" xfId="1" builtinId="5"/>
  </cellStyles>
  <dxfs count="30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my\Commun_Pomy_CO\OBSERVATIONS_ORIENTATION\6_INFOBS\RapportObsHoferLionelFran&#231;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sGénérales"/>
      <sheetName val="GestionPresences"/>
      <sheetName val="Infobs"/>
      <sheetName val="Sibec"/>
      <sheetName val="Chimie"/>
      <sheetName val="Journalisation"/>
      <sheetName val="RS"/>
      <sheetName val="COP"/>
      <sheetName val="Français"/>
      <sheetName val="CorrCom"/>
      <sheetName val="Anglais"/>
      <sheetName val="Allemand"/>
      <sheetName val="Mathématiques"/>
      <sheetName val="Comptabilité"/>
      <sheetName val="ARL-AAA"/>
      <sheetName val="InfoBuroTG"/>
      <sheetName val="RapportObs3mois"/>
      <sheetName val="Référentiel"/>
      <sheetName val="ListeCollaboPomy"/>
      <sheetName val="ListeRepondantsOAI"/>
      <sheetName val="AutresLis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M48"/>
  <sheetViews>
    <sheetView tabSelected="1" zoomScale="115" zoomScaleNormal="115" workbookViewId="0">
      <selection activeCell="E7" sqref="E7"/>
    </sheetView>
  </sheetViews>
  <sheetFormatPr baseColWidth="10" defaultColWidth="11.42578125" defaultRowHeight="15"/>
  <cols>
    <col min="1" max="1" width="13.140625" style="26" bestFit="1" customWidth="1"/>
    <col min="2" max="3" width="11.42578125" style="26"/>
    <col min="4" max="4" width="0.7109375" style="26" customWidth="1"/>
    <col min="5" max="6" width="11.42578125" style="26"/>
    <col min="7" max="7" width="0.7109375" style="26" customWidth="1"/>
    <col min="8" max="8" width="11.42578125" style="26"/>
    <col min="9" max="9" width="0.7109375" style="26" customWidth="1"/>
    <col min="10" max="10" width="0.85546875" style="26" customWidth="1"/>
    <col min="11" max="11" width="11.42578125" style="26"/>
    <col min="12" max="12" width="106.140625" style="26" customWidth="1"/>
    <col min="13" max="13" width="5.7109375" style="26" customWidth="1"/>
    <col min="14" max="16384" width="11.42578125" style="26"/>
  </cols>
  <sheetData>
    <row r="1" spans="1:13" ht="15.75">
      <c r="A1" s="29" t="s">
        <v>0</v>
      </c>
      <c r="B1" s="29"/>
      <c r="C1" s="29"/>
      <c r="D1" s="29"/>
      <c r="E1" s="29"/>
      <c r="F1" s="29"/>
      <c r="G1" s="29"/>
      <c r="H1" s="30"/>
      <c r="I1" s="12"/>
      <c r="J1" s="13"/>
      <c r="K1" s="25">
        <v>1.7083333333333333</v>
      </c>
      <c r="L1" s="14" t="s">
        <v>1</v>
      </c>
      <c r="M1" s="11"/>
    </row>
    <row r="2" spans="1:13" ht="16.5" thickBot="1">
      <c r="A2" s="24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1"/>
    </row>
    <row r="3" spans="1:13" ht="17.25" thickTop="1" thickBot="1">
      <c r="A3" s="1"/>
      <c r="B3" s="42" t="s">
        <v>2</v>
      </c>
      <c r="C3" s="43"/>
      <c r="D3" s="43"/>
      <c r="E3" s="43"/>
      <c r="F3" s="44"/>
      <c r="G3" s="2"/>
      <c r="H3" s="2"/>
      <c r="I3" s="2"/>
      <c r="J3" s="13"/>
      <c r="K3" s="3"/>
      <c r="L3" s="3"/>
      <c r="M3" s="11"/>
    </row>
    <row r="4" spans="1:13" ht="16.5" thickTop="1">
      <c r="A4" s="4">
        <v>1</v>
      </c>
      <c r="B4" s="33" t="s">
        <v>3</v>
      </c>
      <c r="C4" s="34"/>
      <c r="D4" s="10"/>
      <c r="E4" s="33" t="s">
        <v>4</v>
      </c>
      <c r="F4" s="34"/>
      <c r="G4" s="18"/>
      <c r="H4" s="6" t="s">
        <v>5</v>
      </c>
      <c r="I4" s="15"/>
      <c r="J4" s="13"/>
      <c r="K4" s="31" t="s">
        <v>6</v>
      </c>
      <c r="L4" s="32"/>
      <c r="M4" s="11"/>
    </row>
    <row r="5" spans="1:13" ht="15.75">
      <c r="A5" s="7" t="s">
        <v>7</v>
      </c>
      <c r="B5" s="27">
        <v>0.33333333333333331</v>
      </c>
      <c r="C5" s="27">
        <v>0.5</v>
      </c>
      <c r="D5" s="8"/>
      <c r="E5" s="27">
        <v>0.53125</v>
      </c>
      <c r="F5" s="27">
        <v>0.70625000000000004</v>
      </c>
      <c r="G5" s="19"/>
      <c r="H5" s="28">
        <f>SUM(C5-B5)+(F5-E5)</f>
        <v>0.34166666666666673</v>
      </c>
      <c r="I5" s="16"/>
      <c r="J5" s="13"/>
      <c r="K5" s="35"/>
      <c r="L5" s="36"/>
      <c r="M5" s="11"/>
    </row>
    <row r="6" spans="1:13" ht="15.75">
      <c r="A6" s="7" t="s">
        <v>8</v>
      </c>
      <c r="B6" s="27">
        <v>0.33333333333333331</v>
      </c>
      <c r="C6" s="27">
        <v>0.5</v>
      </c>
      <c r="D6" s="8"/>
      <c r="E6" s="27">
        <v>0.53125</v>
      </c>
      <c r="F6" s="27">
        <v>0.70625000000000004</v>
      </c>
      <c r="G6" s="19"/>
      <c r="H6" s="28">
        <f>SUM(C6-B6)+(F6-E6)</f>
        <v>0.34166666666666673</v>
      </c>
      <c r="I6" s="16"/>
      <c r="J6" s="13"/>
      <c r="K6" s="37"/>
      <c r="L6" s="38"/>
      <c r="M6" s="11"/>
    </row>
    <row r="7" spans="1:13" ht="15.75">
      <c r="A7" s="7" t="s">
        <v>9</v>
      </c>
      <c r="B7" s="27">
        <v>0.33333333333333331</v>
      </c>
      <c r="C7" s="27">
        <v>0.5</v>
      </c>
      <c r="D7" s="8"/>
      <c r="E7" s="27">
        <v>0.53125</v>
      </c>
      <c r="F7" s="27">
        <v>0.70625000000000004</v>
      </c>
      <c r="G7" s="19"/>
      <c r="H7" s="28">
        <f>SUM(C7-B7)+(F7-E7)</f>
        <v>0.34166666666666673</v>
      </c>
      <c r="I7" s="16"/>
      <c r="J7" s="13"/>
      <c r="K7" s="37"/>
      <c r="L7" s="38"/>
      <c r="M7" s="11"/>
    </row>
    <row r="8" spans="1:13" ht="15.75">
      <c r="A8" s="7" t="s">
        <v>10</v>
      </c>
      <c r="B8" s="27">
        <v>0.33333333333333331</v>
      </c>
      <c r="C8" s="27">
        <v>0.5</v>
      </c>
      <c r="D8" s="8"/>
      <c r="E8" s="27">
        <v>0.53125</v>
      </c>
      <c r="F8" s="27">
        <v>0.70625000000000004</v>
      </c>
      <c r="G8" s="19"/>
      <c r="H8" s="28">
        <f>SUM(C8-B8)+(F8-E8)</f>
        <v>0.34166666666666673</v>
      </c>
      <c r="I8" s="16"/>
      <c r="J8" s="13"/>
      <c r="K8" s="37"/>
      <c r="L8" s="38"/>
      <c r="M8" s="11"/>
    </row>
    <row r="9" spans="1:13" ht="16.5" thickBot="1">
      <c r="A9" s="7" t="s">
        <v>11</v>
      </c>
      <c r="B9" s="27">
        <v>0.33333333333333331</v>
      </c>
      <c r="C9" s="27">
        <v>0.5</v>
      </c>
      <c r="D9" s="8"/>
      <c r="E9" s="27">
        <v>0.53125</v>
      </c>
      <c r="F9" s="27">
        <v>0.70625000000000004</v>
      </c>
      <c r="G9" s="19"/>
      <c r="H9" s="28">
        <f>SUM(C9-B9)+(F9-E9)</f>
        <v>0.34166666666666673</v>
      </c>
      <c r="I9" s="16"/>
      <c r="J9" s="13"/>
      <c r="K9" s="39"/>
      <c r="L9" s="40"/>
      <c r="M9" s="11"/>
    </row>
    <row r="10" spans="1:13" ht="16.5" thickBot="1">
      <c r="A10" s="21"/>
      <c r="B10" s="20"/>
      <c r="C10" s="20"/>
      <c r="D10" s="20"/>
      <c r="E10" s="20"/>
      <c r="F10" s="22" t="s">
        <v>12</v>
      </c>
      <c r="G10" s="20"/>
      <c r="H10" s="9">
        <f>SUM(H5:H9)</f>
        <v>1.7083333333333337</v>
      </c>
      <c r="I10" s="17"/>
      <c r="J10" s="13"/>
      <c r="K10" s="13"/>
      <c r="L10" s="13"/>
      <c r="M10" s="11"/>
    </row>
    <row r="11" spans="1:13" ht="16.5" thickBot="1">
      <c r="A11" s="13"/>
      <c r="B11" s="13"/>
      <c r="C11" s="13"/>
      <c r="D11" s="13"/>
      <c r="E11" s="13"/>
      <c r="F11" s="23" t="s">
        <v>13</v>
      </c>
      <c r="G11" s="13"/>
      <c r="H11" s="45">
        <f>IF(COUNT(B5:F8)&gt;0,H10/$K$1,"")</f>
        <v>1.0000000000000002</v>
      </c>
      <c r="I11" s="13"/>
      <c r="J11" s="13"/>
      <c r="K11" s="13"/>
      <c r="L11" s="13"/>
      <c r="M11" s="11"/>
    </row>
    <row r="12" spans="1:13" ht="17.25" thickTop="1" thickBot="1">
      <c r="A12" s="1"/>
      <c r="B12" s="42" t="s">
        <v>14</v>
      </c>
      <c r="C12" s="43"/>
      <c r="D12" s="43"/>
      <c r="E12" s="43"/>
      <c r="F12" s="44"/>
      <c r="G12" s="2"/>
      <c r="H12" s="2"/>
      <c r="I12" s="2"/>
      <c r="J12" s="13"/>
      <c r="K12" s="3"/>
      <c r="L12" s="3"/>
      <c r="M12" s="11"/>
    </row>
    <row r="13" spans="1:13" ht="16.5" customHeight="1" thickTop="1">
      <c r="A13" s="4">
        <v>2</v>
      </c>
      <c r="B13" s="33" t="s">
        <v>3</v>
      </c>
      <c r="C13" s="34"/>
      <c r="D13" s="5"/>
      <c r="E13" s="41" t="s">
        <v>4</v>
      </c>
      <c r="F13" s="34"/>
      <c r="G13" s="18"/>
      <c r="H13" s="6" t="s">
        <v>5</v>
      </c>
      <c r="I13" s="15"/>
      <c r="J13" s="13"/>
      <c r="K13" s="31" t="s">
        <v>6</v>
      </c>
      <c r="L13" s="32"/>
      <c r="M13" s="11"/>
    </row>
    <row r="14" spans="1:13" ht="15.75">
      <c r="A14" s="7" t="s">
        <v>7</v>
      </c>
      <c r="B14" s="27">
        <v>0.33333333333333331</v>
      </c>
      <c r="C14" s="27">
        <v>0.5</v>
      </c>
      <c r="D14" s="8"/>
      <c r="E14" s="27">
        <v>0.53125</v>
      </c>
      <c r="F14" s="27">
        <v>0.70625000000000004</v>
      </c>
      <c r="G14" s="19"/>
      <c r="H14" s="28">
        <f>SUM(C14-B14)+(F14-E14)</f>
        <v>0.34166666666666673</v>
      </c>
      <c r="I14" s="16"/>
      <c r="J14" s="13"/>
      <c r="K14" s="35"/>
      <c r="L14" s="36"/>
      <c r="M14" s="11"/>
    </row>
    <row r="15" spans="1:13" ht="15.75">
      <c r="A15" s="7" t="s">
        <v>8</v>
      </c>
      <c r="B15" s="27">
        <v>0.33333333333333331</v>
      </c>
      <c r="C15" s="27">
        <v>0.5</v>
      </c>
      <c r="D15" s="8"/>
      <c r="E15" s="27">
        <v>0.53125</v>
      </c>
      <c r="F15" s="27">
        <v>0.70625000000000004</v>
      </c>
      <c r="G15" s="19"/>
      <c r="H15" s="28">
        <f>SUM(C15-B15)+(F15-E15)</f>
        <v>0.34166666666666673</v>
      </c>
      <c r="I15" s="16"/>
      <c r="J15" s="13"/>
      <c r="K15" s="37"/>
      <c r="L15" s="38"/>
      <c r="M15" s="11"/>
    </row>
    <row r="16" spans="1:13" ht="15.75">
      <c r="A16" s="7" t="s">
        <v>9</v>
      </c>
      <c r="B16" s="27">
        <v>0.33333333333333331</v>
      </c>
      <c r="C16" s="27">
        <v>0.5</v>
      </c>
      <c r="D16" s="8"/>
      <c r="E16" s="27">
        <v>0.53125</v>
      </c>
      <c r="F16" s="27">
        <v>0.70625000000000004</v>
      </c>
      <c r="G16" s="19"/>
      <c r="H16" s="28">
        <f>SUM(C16-B16)+(F16-E16)</f>
        <v>0.34166666666666673</v>
      </c>
      <c r="I16" s="16"/>
      <c r="J16" s="13"/>
      <c r="K16" s="37"/>
      <c r="L16" s="38"/>
      <c r="M16" s="11"/>
    </row>
    <row r="17" spans="1:13" ht="15.75">
      <c r="A17" s="7" t="s">
        <v>10</v>
      </c>
      <c r="B17" s="27">
        <v>0.33333333333333331</v>
      </c>
      <c r="C17" s="27">
        <v>0.5</v>
      </c>
      <c r="D17" s="8"/>
      <c r="E17" s="27">
        <v>0.53125</v>
      </c>
      <c r="F17" s="27">
        <v>0.70625000000000004</v>
      </c>
      <c r="G17" s="19"/>
      <c r="H17" s="28">
        <f>SUM(C17-B17)+(F17-E17)</f>
        <v>0.34166666666666673</v>
      </c>
      <c r="I17" s="16"/>
      <c r="J17" s="13"/>
      <c r="K17" s="37"/>
      <c r="L17" s="38"/>
      <c r="M17" s="11"/>
    </row>
    <row r="18" spans="1:13" ht="16.5" thickBot="1">
      <c r="A18" s="7" t="s">
        <v>11</v>
      </c>
      <c r="B18" s="27">
        <v>0.33333333333333331</v>
      </c>
      <c r="C18" s="27">
        <v>0.5</v>
      </c>
      <c r="D18" s="8"/>
      <c r="E18" s="27">
        <v>0.53125</v>
      </c>
      <c r="F18" s="27">
        <v>0.70625000000000004</v>
      </c>
      <c r="G18" s="19"/>
      <c r="H18" s="28">
        <f>SUM(C18-B18)+(F18-E18)</f>
        <v>0.34166666666666673</v>
      </c>
      <c r="I18" s="16"/>
      <c r="J18" s="13"/>
      <c r="K18" s="39"/>
      <c r="L18" s="40"/>
      <c r="M18" s="11"/>
    </row>
    <row r="19" spans="1:13" ht="16.5" thickBot="1">
      <c r="A19" s="21"/>
      <c r="B19" s="20"/>
      <c r="C19" s="20"/>
      <c r="D19" s="20"/>
      <c r="E19" s="20"/>
      <c r="F19" s="22" t="s">
        <v>12</v>
      </c>
      <c r="G19" s="20"/>
      <c r="H19" s="9">
        <f>SUM(H14:H18)</f>
        <v>1.7083333333333337</v>
      </c>
      <c r="I19" s="17"/>
      <c r="J19" s="13"/>
      <c r="K19" s="13"/>
      <c r="L19" s="13"/>
      <c r="M19" s="11"/>
    </row>
    <row r="20" spans="1:13" ht="16.5" thickBot="1">
      <c r="A20" s="13"/>
      <c r="B20" s="13"/>
      <c r="C20" s="13"/>
      <c r="D20" s="13"/>
      <c r="E20" s="13"/>
      <c r="F20" s="23" t="s">
        <v>13</v>
      </c>
      <c r="G20" s="13"/>
      <c r="H20" s="45">
        <f>IF(COUNT(B14:F17)&gt;0,H19/$K$1,"")</f>
        <v>1.0000000000000002</v>
      </c>
      <c r="I20" s="13"/>
      <c r="J20" s="13"/>
      <c r="K20" s="13"/>
      <c r="L20" s="13"/>
      <c r="M20" s="11"/>
    </row>
    <row r="21" spans="1:13" ht="17.25" thickTop="1" thickBot="1">
      <c r="A21" s="1"/>
      <c r="B21" s="42" t="s">
        <v>15</v>
      </c>
      <c r="C21" s="43"/>
      <c r="D21" s="43"/>
      <c r="E21" s="43"/>
      <c r="F21" s="44"/>
      <c r="G21" s="2"/>
      <c r="H21" s="2"/>
      <c r="I21" s="2"/>
      <c r="J21" s="13"/>
      <c r="K21" s="3"/>
      <c r="L21" s="3"/>
      <c r="M21" s="11"/>
    </row>
    <row r="22" spans="1:13" ht="16.5" customHeight="1" thickTop="1">
      <c r="A22" s="4">
        <v>3</v>
      </c>
      <c r="B22" s="33" t="s">
        <v>3</v>
      </c>
      <c r="C22" s="34"/>
      <c r="D22" s="5"/>
      <c r="E22" s="41" t="s">
        <v>4</v>
      </c>
      <c r="F22" s="34"/>
      <c r="G22" s="18"/>
      <c r="H22" s="6" t="s">
        <v>5</v>
      </c>
      <c r="I22" s="15"/>
      <c r="J22" s="13"/>
      <c r="K22" s="31" t="s">
        <v>6</v>
      </c>
      <c r="L22" s="32"/>
      <c r="M22" s="11"/>
    </row>
    <row r="23" spans="1:13" ht="15.75">
      <c r="A23" s="7" t="s">
        <v>7</v>
      </c>
      <c r="B23" s="27">
        <v>0.33333333333333331</v>
      </c>
      <c r="C23" s="27">
        <v>0.5</v>
      </c>
      <c r="D23" s="8"/>
      <c r="E23" s="27">
        <v>0.53125</v>
      </c>
      <c r="F23" s="27">
        <v>0.70625000000000004</v>
      </c>
      <c r="G23" s="19"/>
      <c r="H23" s="28">
        <f>SUM(C23-B23)+(F23-E23)</f>
        <v>0.34166666666666673</v>
      </c>
      <c r="I23" s="16"/>
      <c r="J23" s="13"/>
      <c r="K23" s="35"/>
      <c r="L23" s="36"/>
      <c r="M23" s="11"/>
    </row>
    <row r="24" spans="1:13" ht="15.75">
      <c r="A24" s="7" t="s">
        <v>8</v>
      </c>
      <c r="B24" s="27">
        <v>0.33333333333333331</v>
      </c>
      <c r="C24" s="27">
        <v>0.5</v>
      </c>
      <c r="D24" s="8"/>
      <c r="E24" s="27">
        <v>0.53125</v>
      </c>
      <c r="F24" s="27">
        <v>0.70625000000000004</v>
      </c>
      <c r="G24" s="19"/>
      <c r="H24" s="28">
        <f>SUM(C24-B24)+(F24-E24)</f>
        <v>0.34166666666666673</v>
      </c>
      <c r="I24" s="16"/>
      <c r="J24" s="13"/>
      <c r="K24" s="37"/>
      <c r="L24" s="38"/>
      <c r="M24" s="11"/>
    </row>
    <row r="25" spans="1:13" ht="15.75">
      <c r="A25" s="7" t="s">
        <v>9</v>
      </c>
      <c r="B25" s="27">
        <v>0.33333333333333331</v>
      </c>
      <c r="C25" s="27">
        <v>0.5</v>
      </c>
      <c r="D25" s="8"/>
      <c r="E25" s="27">
        <v>0.53125</v>
      </c>
      <c r="F25" s="27">
        <v>0.70625000000000004</v>
      </c>
      <c r="G25" s="19"/>
      <c r="H25" s="28">
        <f>SUM(C25-B25)+(F25-E25)</f>
        <v>0.34166666666666673</v>
      </c>
      <c r="I25" s="16"/>
      <c r="J25" s="13"/>
      <c r="K25" s="37"/>
      <c r="L25" s="38"/>
      <c r="M25" s="11"/>
    </row>
    <row r="26" spans="1:13" ht="15.75">
      <c r="A26" s="7" t="s">
        <v>10</v>
      </c>
      <c r="B26" s="27">
        <v>0.33333333333333331</v>
      </c>
      <c r="C26" s="27">
        <v>0.5</v>
      </c>
      <c r="D26" s="8"/>
      <c r="E26" s="27">
        <v>0.53125</v>
      </c>
      <c r="F26" s="27">
        <v>0.70625000000000004</v>
      </c>
      <c r="G26" s="19"/>
      <c r="H26" s="28">
        <f>SUM(C26-B26)+(F26-E26)</f>
        <v>0.34166666666666673</v>
      </c>
      <c r="I26" s="16"/>
      <c r="J26" s="13"/>
      <c r="K26" s="37"/>
      <c r="L26" s="38"/>
      <c r="M26" s="11"/>
    </row>
    <row r="27" spans="1:13" ht="16.5" thickBot="1">
      <c r="A27" s="7" t="s">
        <v>11</v>
      </c>
      <c r="B27" s="27">
        <v>0.33333333333333331</v>
      </c>
      <c r="C27" s="27">
        <v>0.5</v>
      </c>
      <c r="D27" s="8"/>
      <c r="E27" s="27">
        <v>0.53125</v>
      </c>
      <c r="F27" s="27">
        <v>0.70625000000000004</v>
      </c>
      <c r="G27" s="19"/>
      <c r="H27" s="28">
        <f>SUM(C27-B27)+(F27-E27)</f>
        <v>0.34166666666666673</v>
      </c>
      <c r="I27" s="16"/>
      <c r="J27" s="13"/>
      <c r="K27" s="39"/>
      <c r="L27" s="40"/>
      <c r="M27" s="11"/>
    </row>
    <row r="28" spans="1:13" ht="16.5" thickBot="1">
      <c r="A28" s="21"/>
      <c r="B28" s="20"/>
      <c r="C28" s="20"/>
      <c r="D28" s="20"/>
      <c r="E28" s="20"/>
      <c r="F28" s="22" t="s">
        <v>12</v>
      </c>
      <c r="G28" s="20"/>
      <c r="H28" s="9">
        <f>SUM(H23:H27)</f>
        <v>1.7083333333333337</v>
      </c>
      <c r="I28" s="17"/>
      <c r="J28" s="13"/>
      <c r="K28" s="13"/>
      <c r="L28" s="13"/>
      <c r="M28" s="11"/>
    </row>
    <row r="29" spans="1:13" ht="16.5" thickBot="1">
      <c r="A29" s="13"/>
      <c r="B29" s="13"/>
      <c r="C29" s="13"/>
      <c r="D29" s="13"/>
      <c r="E29" s="13"/>
      <c r="F29" s="23" t="s">
        <v>13</v>
      </c>
      <c r="G29" s="13"/>
      <c r="H29" s="45">
        <f>IF(COUNT(B23:F26)&gt;0,H28/$K$1,"")</f>
        <v>1.0000000000000002</v>
      </c>
      <c r="I29" s="13"/>
      <c r="J29" s="13"/>
      <c r="K29" s="13"/>
      <c r="L29" s="13"/>
      <c r="M29" s="11"/>
    </row>
    <row r="30" spans="1:13" ht="17.25" customHeight="1" thickTop="1" thickBot="1">
      <c r="A30" s="1"/>
      <c r="B30" s="42" t="s">
        <v>16</v>
      </c>
      <c r="C30" s="43"/>
      <c r="D30" s="43"/>
      <c r="E30" s="43"/>
      <c r="F30" s="44"/>
      <c r="G30" s="2"/>
      <c r="H30" s="2"/>
      <c r="I30" s="2"/>
      <c r="J30" s="13"/>
      <c r="K30" s="3"/>
      <c r="L30" s="3"/>
      <c r="M30" s="11"/>
    </row>
    <row r="31" spans="1:13" ht="16.5" customHeight="1" thickTop="1">
      <c r="A31" s="4">
        <v>4</v>
      </c>
      <c r="B31" s="33" t="s">
        <v>3</v>
      </c>
      <c r="C31" s="34"/>
      <c r="D31" s="5"/>
      <c r="E31" s="41" t="s">
        <v>4</v>
      </c>
      <c r="F31" s="34"/>
      <c r="G31" s="18"/>
      <c r="H31" s="6" t="s">
        <v>5</v>
      </c>
      <c r="I31" s="15"/>
      <c r="J31" s="13"/>
      <c r="K31" s="31" t="s">
        <v>6</v>
      </c>
      <c r="L31" s="32"/>
      <c r="M31" s="11"/>
    </row>
    <row r="32" spans="1:13" ht="15.75">
      <c r="A32" s="7" t="s">
        <v>7</v>
      </c>
      <c r="B32" s="27">
        <v>0.33333333333333331</v>
      </c>
      <c r="C32" s="27">
        <v>0.5</v>
      </c>
      <c r="D32" s="8"/>
      <c r="E32" s="27">
        <v>0.53125</v>
      </c>
      <c r="F32" s="27">
        <v>0.70625000000000004</v>
      </c>
      <c r="G32" s="19"/>
      <c r="H32" s="28">
        <f>SUM(C32-B32)+(F32-E32)</f>
        <v>0.34166666666666673</v>
      </c>
      <c r="I32" s="16"/>
      <c r="J32" s="13"/>
      <c r="K32" s="35"/>
      <c r="L32" s="36"/>
      <c r="M32" s="11"/>
    </row>
    <row r="33" spans="1:13" ht="15.75">
      <c r="A33" s="7" t="s">
        <v>8</v>
      </c>
      <c r="B33" s="27">
        <v>0.33333333333333331</v>
      </c>
      <c r="C33" s="27">
        <v>0.5</v>
      </c>
      <c r="D33" s="8"/>
      <c r="E33" s="27">
        <v>0.53125</v>
      </c>
      <c r="F33" s="27">
        <v>0.70625000000000004</v>
      </c>
      <c r="G33" s="19"/>
      <c r="H33" s="28">
        <f>SUM(C33-B33)+(F33-E33)</f>
        <v>0.34166666666666673</v>
      </c>
      <c r="I33" s="16"/>
      <c r="J33" s="13"/>
      <c r="K33" s="37"/>
      <c r="L33" s="38"/>
      <c r="M33" s="11"/>
    </row>
    <row r="34" spans="1:13" ht="15.75">
      <c r="A34" s="7" t="s">
        <v>9</v>
      </c>
      <c r="B34" s="27">
        <v>0.33333333333333331</v>
      </c>
      <c r="C34" s="27">
        <v>0.5</v>
      </c>
      <c r="D34" s="8"/>
      <c r="E34" s="27">
        <v>0.53125</v>
      </c>
      <c r="F34" s="27">
        <v>0.70625000000000004</v>
      </c>
      <c r="G34" s="19"/>
      <c r="H34" s="28">
        <f>SUM(C34-B34)+(F34-E34)</f>
        <v>0.34166666666666673</v>
      </c>
      <c r="I34" s="16"/>
      <c r="J34" s="13"/>
      <c r="K34" s="37"/>
      <c r="L34" s="38"/>
      <c r="M34" s="11"/>
    </row>
    <row r="35" spans="1:13" ht="15.75">
      <c r="A35" s="7" t="s">
        <v>10</v>
      </c>
      <c r="B35" s="27">
        <v>0.33333333333333331</v>
      </c>
      <c r="C35" s="27">
        <v>0.5</v>
      </c>
      <c r="D35" s="8"/>
      <c r="E35" s="27">
        <v>0.53125</v>
      </c>
      <c r="F35" s="27">
        <v>0.70625000000000004</v>
      </c>
      <c r="G35" s="19"/>
      <c r="H35" s="28">
        <f>SUM(C35-B35)+(F35-E35)</f>
        <v>0.34166666666666673</v>
      </c>
      <c r="I35" s="16"/>
      <c r="J35" s="13"/>
      <c r="K35" s="37"/>
      <c r="L35" s="38"/>
      <c r="M35" s="11"/>
    </row>
    <row r="36" spans="1:13" ht="16.5" thickBot="1">
      <c r="A36" s="7" t="s">
        <v>11</v>
      </c>
      <c r="B36" s="27">
        <v>0.33333333333333331</v>
      </c>
      <c r="C36" s="27">
        <v>0.5</v>
      </c>
      <c r="D36" s="8"/>
      <c r="E36" s="27">
        <v>0.53125</v>
      </c>
      <c r="F36" s="27">
        <v>0.70625000000000004</v>
      </c>
      <c r="G36" s="19"/>
      <c r="H36" s="28">
        <f>SUM(C36-B36)+(F36-E36)</f>
        <v>0.34166666666666673</v>
      </c>
      <c r="I36" s="16"/>
      <c r="J36" s="13"/>
      <c r="K36" s="39"/>
      <c r="L36" s="40"/>
      <c r="M36" s="11"/>
    </row>
    <row r="37" spans="1:13" ht="16.5" thickBot="1">
      <c r="A37" s="21"/>
      <c r="B37" s="20"/>
      <c r="C37" s="20"/>
      <c r="D37" s="20"/>
      <c r="E37" s="20"/>
      <c r="F37" s="22" t="s">
        <v>12</v>
      </c>
      <c r="G37" s="20"/>
      <c r="H37" s="9">
        <f>SUM(H32:H36)</f>
        <v>1.7083333333333337</v>
      </c>
      <c r="I37" s="17"/>
      <c r="J37" s="13"/>
      <c r="K37" s="13"/>
      <c r="L37" s="13"/>
      <c r="M37" s="11"/>
    </row>
    <row r="38" spans="1:13" ht="16.5" thickBot="1">
      <c r="A38" s="13"/>
      <c r="B38" s="13"/>
      <c r="C38" s="13"/>
      <c r="D38" s="13"/>
      <c r="E38" s="13"/>
      <c r="F38" s="23" t="s">
        <v>13</v>
      </c>
      <c r="G38" s="13"/>
      <c r="H38" s="45">
        <f>IF(COUNT(B32:F35)&gt;0,H37/$K$1,"")</f>
        <v>1.0000000000000002</v>
      </c>
      <c r="I38" s="13"/>
      <c r="J38" s="13"/>
      <c r="K38" s="13"/>
      <c r="L38" s="13"/>
      <c r="M38" s="11"/>
    </row>
    <row r="39" spans="1:13" ht="17.25" customHeight="1" thickTop="1" thickBot="1">
      <c r="A39" s="1"/>
      <c r="B39" s="42" t="s">
        <v>17</v>
      </c>
      <c r="C39" s="43"/>
      <c r="D39" s="43"/>
      <c r="E39" s="43"/>
      <c r="F39" s="44"/>
      <c r="G39" s="2"/>
      <c r="H39" s="2"/>
      <c r="I39" s="2"/>
      <c r="J39" s="13"/>
      <c r="K39" s="3"/>
      <c r="L39" s="3"/>
      <c r="M39" s="11"/>
    </row>
    <row r="40" spans="1:13" ht="16.5" customHeight="1" thickTop="1">
      <c r="A40" s="4">
        <v>5</v>
      </c>
      <c r="B40" s="33" t="s">
        <v>3</v>
      </c>
      <c r="C40" s="34"/>
      <c r="D40" s="5"/>
      <c r="E40" s="41" t="s">
        <v>4</v>
      </c>
      <c r="F40" s="34"/>
      <c r="G40" s="18"/>
      <c r="H40" s="6" t="s">
        <v>5</v>
      </c>
      <c r="I40" s="15"/>
      <c r="J40" s="13"/>
      <c r="K40" s="31" t="s">
        <v>6</v>
      </c>
      <c r="L40" s="32"/>
      <c r="M40" s="11"/>
    </row>
    <row r="41" spans="1:13" ht="15.75">
      <c r="A41" s="7" t="s">
        <v>7</v>
      </c>
      <c r="B41" s="27">
        <v>0.33333333333333331</v>
      </c>
      <c r="C41" s="27">
        <v>0.5</v>
      </c>
      <c r="D41" s="8"/>
      <c r="E41" s="27">
        <v>0.53125</v>
      </c>
      <c r="F41" s="27">
        <v>0.70625000000000004</v>
      </c>
      <c r="G41" s="19"/>
      <c r="H41" s="28">
        <f>SUM(C41-B41)+(F41-E41)</f>
        <v>0.34166666666666673</v>
      </c>
      <c r="I41" s="16"/>
      <c r="J41" s="13"/>
      <c r="K41" s="35"/>
      <c r="L41" s="36"/>
      <c r="M41" s="11"/>
    </row>
    <row r="42" spans="1:13" ht="15.75">
      <c r="A42" s="7" t="s">
        <v>8</v>
      </c>
      <c r="B42" s="27">
        <v>0.33333333333333331</v>
      </c>
      <c r="C42" s="27">
        <v>0.5</v>
      </c>
      <c r="D42" s="8"/>
      <c r="E42" s="27">
        <v>0.53125</v>
      </c>
      <c r="F42" s="27">
        <v>0.70625000000000004</v>
      </c>
      <c r="G42" s="19"/>
      <c r="H42" s="28">
        <f>SUM(C42-B42)+(F42-E42)</f>
        <v>0.34166666666666673</v>
      </c>
      <c r="I42" s="16"/>
      <c r="J42" s="13"/>
      <c r="K42" s="37"/>
      <c r="L42" s="38"/>
      <c r="M42" s="11"/>
    </row>
    <row r="43" spans="1:13" ht="15.75">
      <c r="A43" s="7" t="s">
        <v>9</v>
      </c>
      <c r="B43" s="27">
        <v>0.33333333333333331</v>
      </c>
      <c r="C43" s="27">
        <v>0.5</v>
      </c>
      <c r="D43" s="8"/>
      <c r="E43" s="27">
        <v>0.53125</v>
      </c>
      <c r="F43" s="27">
        <v>0.70625000000000004</v>
      </c>
      <c r="G43" s="19"/>
      <c r="H43" s="28">
        <f>SUM(C43-B43)+(F43-E43)</f>
        <v>0.34166666666666673</v>
      </c>
      <c r="I43" s="16"/>
      <c r="J43" s="13"/>
      <c r="K43" s="37"/>
      <c r="L43" s="38"/>
      <c r="M43" s="11"/>
    </row>
    <row r="44" spans="1:13" ht="15.75">
      <c r="A44" s="7" t="s">
        <v>10</v>
      </c>
      <c r="B44" s="27">
        <v>0.33333333333333331</v>
      </c>
      <c r="C44" s="27">
        <v>0.5</v>
      </c>
      <c r="D44" s="8"/>
      <c r="E44" s="27">
        <v>0.53125</v>
      </c>
      <c r="F44" s="27">
        <v>0.70625000000000004</v>
      </c>
      <c r="G44" s="19"/>
      <c r="H44" s="28">
        <f>SUM(C44-B44)+(F44-E44)</f>
        <v>0.34166666666666673</v>
      </c>
      <c r="I44" s="16"/>
      <c r="J44" s="13"/>
      <c r="K44" s="37"/>
      <c r="L44" s="38"/>
      <c r="M44" s="11"/>
    </row>
    <row r="45" spans="1:13" ht="16.5" thickBot="1">
      <c r="A45" s="7" t="s">
        <v>11</v>
      </c>
      <c r="B45" s="27">
        <v>0.33333333333333331</v>
      </c>
      <c r="C45" s="27">
        <v>0.5</v>
      </c>
      <c r="D45" s="8"/>
      <c r="E45" s="27">
        <v>0.53125</v>
      </c>
      <c r="F45" s="27">
        <v>0.70625000000000004</v>
      </c>
      <c r="G45" s="19"/>
      <c r="H45" s="28">
        <f>SUM(C45-B45)+(F45-E45)</f>
        <v>0.34166666666666673</v>
      </c>
      <c r="I45" s="16"/>
      <c r="J45" s="13"/>
      <c r="K45" s="39"/>
      <c r="L45" s="40"/>
      <c r="M45" s="11"/>
    </row>
    <row r="46" spans="1:13" ht="16.5" thickBot="1">
      <c r="A46" s="21"/>
      <c r="B46" s="20"/>
      <c r="C46" s="20"/>
      <c r="D46" s="20"/>
      <c r="E46" s="20"/>
      <c r="F46" s="22" t="s">
        <v>12</v>
      </c>
      <c r="G46" s="20"/>
      <c r="H46" s="9">
        <f>SUM(H41:H45)</f>
        <v>1.7083333333333337</v>
      </c>
      <c r="I46" s="17"/>
      <c r="J46" s="13"/>
      <c r="K46" s="13"/>
      <c r="L46" s="13"/>
      <c r="M46" s="11"/>
    </row>
    <row r="47" spans="1:13" ht="16.5" thickBot="1">
      <c r="A47" s="11"/>
      <c r="B47" s="11"/>
      <c r="C47" s="11"/>
      <c r="D47" s="11"/>
      <c r="E47" s="11"/>
      <c r="F47" s="23" t="s">
        <v>13</v>
      </c>
      <c r="G47" s="13"/>
      <c r="H47" s="45">
        <f>IF(COUNT(B41:F44)&gt;0,H46/$K$1,"")</f>
        <v>1.0000000000000002</v>
      </c>
      <c r="I47" s="11"/>
      <c r="J47" s="11"/>
      <c r="K47" s="11"/>
      <c r="L47" s="11"/>
      <c r="M47" s="11"/>
    </row>
    <row r="48" spans="1:1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</sheetData>
  <sheetProtection sheet="1" objects="1" scenarios="1" selectLockedCells="1"/>
  <mergeCells count="26">
    <mergeCell ref="K32:L36"/>
    <mergeCell ref="B40:C40"/>
    <mergeCell ref="E40:F40"/>
    <mergeCell ref="K40:L40"/>
    <mergeCell ref="K41:L45"/>
    <mergeCell ref="B21:F21"/>
    <mergeCell ref="B30:F30"/>
    <mergeCell ref="B39:F39"/>
    <mergeCell ref="B31:C31"/>
    <mergeCell ref="E31:F31"/>
    <mergeCell ref="A1:H1"/>
    <mergeCell ref="K31:L31"/>
    <mergeCell ref="B4:C4"/>
    <mergeCell ref="E4:F4"/>
    <mergeCell ref="K4:L4"/>
    <mergeCell ref="K5:L9"/>
    <mergeCell ref="B13:C13"/>
    <mergeCell ref="E13:F13"/>
    <mergeCell ref="K13:L13"/>
    <mergeCell ref="K14:L18"/>
    <mergeCell ref="B22:C22"/>
    <mergeCell ref="E22:F22"/>
    <mergeCell ref="K22:L22"/>
    <mergeCell ref="K23:L27"/>
    <mergeCell ref="B3:F3"/>
    <mergeCell ref="B12:F12"/>
  </mergeCells>
  <conditionalFormatting sqref="B5:B9">
    <cfRule type="expression" dxfId="29" priority="52">
      <formula>$B5="00:00:00"*1</formula>
    </cfRule>
  </conditionalFormatting>
  <conditionalFormatting sqref="B14:B18">
    <cfRule type="expression" dxfId="28" priority="44">
      <formula>$B14="00:00:00"*1</formula>
    </cfRule>
  </conditionalFormatting>
  <conditionalFormatting sqref="B23:B27">
    <cfRule type="expression" dxfId="27" priority="42">
      <formula>$B23="00:00:00"*1</formula>
    </cfRule>
  </conditionalFormatting>
  <conditionalFormatting sqref="B32:B36">
    <cfRule type="expression" dxfId="26" priority="40">
      <formula>$B32="00:00:00"*1</formula>
    </cfRule>
  </conditionalFormatting>
  <conditionalFormatting sqref="B41:B45">
    <cfRule type="expression" dxfId="25" priority="38">
      <formula>$B41="00:00:00"*1</formula>
    </cfRule>
  </conditionalFormatting>
  <conditionalFormatting sqref="C5:C9">
    <cfRule type="expression" dxfId="24" priority="51">
      <formula>$C5="00:00:00"*1</formula>
    </cfRule>
  </conditionalFormatting>
  <conditionalFormatting sqref="C14:C18">
    <cfRule type="expression" dxfId="23" priority="43">
      <formula>$C14="00:00:00"*1</formula>
    </cfRule>
  </conditionalFormatting>
  <conditionalFormatting sqref="C23:C27">
    <cfRule type="expression" dxfId="22" priority="41">
      <formula>$C23="00:00:00"*1</formula>
    </cfRule>
  </conditionalFormatting>
  <conditionalFormatting sqref="C32:C36">
    <cfRule type="expression" dxfId="21" priority="39">
      <formula>$C32="00:00:00"*1</formula>
    </cfRule>
  </conditionalFormatting>
  <conditionalFormatting sqref="C41:C45">
    <cfRule type="expression" dxfId="20" priority="37">
      <formula>$C41="00:00:00"*1</formula>
    </cfRule>
  </conditionalFormatting>
  <conditionalFormatting sqref="E5:F9">
    <cfRule type="expression" dxfId="19" priority="49">
      <formula>E5="00:00:00"*1</formula>
    </cfRule>
  </conditionalFormatting>
  <conditionalFormatting sqref="E14:E18">
    <cfRule type="expression" dxfId="18" priority="35">
      <formula>E14="00:00:00"*1</formula>
    </cfRule>
  </conditionalFormatting>
  <conditionalFormatting sqref="E23:E27">
    <cfRule type="expression" dxfId="17" priority="33">
      <formula>E23="00:00:00"*1</formula>
    </cfRule>
  </conditionalFormatting>
  <conditionalFormatting sqref="E32:E36">
    <cfRule type="expression" dxfId="16" priority="31">
      <formula>E32="00:00:00"*1</formula>
    </cfRule>
  </conditionalFormatting>
  <conditionalFormatting sqref="E41:E45">
    <cfRule type="expression" dxfId="15" priority="29">
      <formula>E41="00:00:00"*1</formula>
    </cfRule>
  </conditionalFormatting>
  <conditionalFormatting sqref="H6">
    <cfRule type="expression" dxfId="14" priority="28">
      <formula>#REF!&gt;"00:00:00"*1</formula>
    </cfRule>
  </conditionalFormatting>
  <conditionalFormatting sqref="H7">
    <cfRule type="expression" dxfId="13" priority="27">
      <formula>#REF!&gt;"00:00:00"*1</formula>
    </cfRule>
  </conditionalFormatting>
  <conditionalFormatting sqref="H14:H18">
    <cfRule type="expression" dxfId="12" priority="20">
      <formula>#REF!&gt;"00:00:00"*1</formula>
    </cfRule>
  </conditionalFormatting>
  <conditionalFormatting sqref="H23:H27">
    <cfRule type="expression" dxfId="11" priority="15">
      <formula>#REF!&gt;"00:00:00"*1</formula>
    </cfRule>
  </conditionalFormatting>
  <conditionalFormatting sqref="H32:H36">
    <cfRule type="expression" dxfId="10" priority="10">
      <formula>#REF!&gt;"00:00:00"*1</formula>
    </cfRule>
  </conditionalFormatting>
  <conditionalFormatting sqref="H5:I5 I14 I23 I32">
    <cfRule type="expression" dxfId="9" priority="93">
      <formula>#REF!&gt;"00:00:00"*1</formula>
    </cfRule>
  </conditionalFormatting>
  <conditionalFormatting sqref="H8:I9">
    <cfRule type="expression" dxfId="8" priority="25">
      <formula>#REF!&gt;"00:00:00"*1</formula>
    </cfRule>
  </conditionalFormatting>
  <conditionalFormatting sqref="H41:I45">
    <cfRule type="expression" dxfId="7" priority="5">
      <formula>#REF!&gt;"00:00:00"*1</formula>
    </cfRule>
  </conditionalFormatting>
  <conditionalFormatting sqref="I6 I15 I24 I33">
    <cfRule type="expression" dxfId="6" priority="92">
      <formula>#REF!&gt;"00:00:00"*1</formula>
    </cfRule>
  </conditionalFormatting>
  <conditionalFormatting sqref="I7 I16 I25 I34">
    <cfRule type="expression" dxfId="5" priority="91">
      <formula>#REF!&gt;"00:00:00"*1</formula>
    </cfRule>
  </conditionalFormatting>
  <conditionalFormatting sqref="I17:I18 I26:I27 I35:I36">
    <cfRule type="expression" dxfId="4" priority="89">
      <formula>#REF!&gt;"00:00:00"*1</formula>
    </cfRule>
  </conditionalFormatting>
  <conditionalFormatting sqref="F14:F18">
    <cfRule type="expression" dxfId="3" priority="4">
      <formula>F14="00:00:00"*1</formula>
    </cfRule>
  </conditionalFormatting>
  <conditionalFormatting sqref="F23:F27">
    <cfRule type="expression" dxfId="2" priority="3">
      <formula>F23="00:00:00"*1</formula>
    </cfRule>
  </conditionalFormatting>
  <conditionalFormatting sqref="F32:F36">
    <cfRule type="expression" dxfId="1" priority="2">
      <formula>F32="00:00:00"*1</formula>
    </cfRule>
  </conditionalFormatting>
  <conditionalFormatting sqref="F41:F45">
    <cfRule type="expression" dxfId="0" priority="1">
      <formula>F41="00:00:00"*1</formula>
    </cfRule>
  </conditionalFormatting>
  <dataValidations count="1">
    <dataValidation type="list" allowBlank="1" showInputMessage="1" showErrorMessage="1" sqref="H5:I9 H14:I18 H23:I27 H32:I36 H41:I4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1F77A3DD6F294BAE7B270E92BCC9C2" ma:contentTypeVersion="9" ma:contentTypeDescription="Crée un document." ma:contentTypeScope="" ma:versionID="397a59def13febc655ebf242dfeb81a7">
  <xsd:schema xmlns:xsd="http://www.w3.org/2001/XMLSchema" xmlns:xs="http://www.w3.org/2001/XMLSchema" xmlns:p="http://schemas.microsoft.com/office/2006/metadata/properties" xmlns:ns2="85b830bb-9695-4915-8d3e-2114fbcd77fc" xmlns:ns3="1214d1bc-5029-4faa-aa12-2e81256354e4" targetNamespace="http://schemas.microsoft.com/office/2006/metadata/properties" ma:root="true" ma:fieldsID="8319d1676a2379d4b4004d501b872220" ns2:_="" ns3:_="">
    <xsd:import namespace="85b830bb-9695-4915-8d3e-2114fbcd77fc"/>
    <xsd:import namespace="1214d1bc-5029-4faa-aa12-2e8125635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b830bb-9695-4915-8d3e-2114fbcd77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36d8175f-650f-48ae-8a56-2c4fb5bfc3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4d1bc-5029-4faa-aa12-2e81256354e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9125f19-895d-4126-9aa9-9511bf50d042}" ma:internalName="TaxCatchAll" ma:showField="CatchAllData" ma:web="1214d1bc-5029-4faa-aa12-2e81256354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b830bb-9695-4915-8d3e-2114fbcd77fc">
      <Terms xmlns="http://schemas.microsoft.com/office/infopath/2007/PartnerControls"/>
    </lcf76f155ced4ddcb4097134ff3c332f>
    <TaxCatchAll xmlns="1214d1bc-5029-4faa-aa12-2e81256354e4" xsi:nil="true"/>
  </documentManagement>
</p:properties>
</file>

<file path=customXml/itemProps1.xml><?xml version="1.0" encoding="utf-8"?>
<ds:datastoreItem xmlns:ds="http://schemas.openxmlformats.org/officeDocument/2006/customXml" ds:itemID="{9AA39351-3F70-4DCC-9EA9-3036817A6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b830bb-9695-4915-8d3e-2114fbcd77fc"/>
    <ds:schemaRef ds:uri="1214d1bc-5029-4faa-aa12-2e8125635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1CA85F-4D8A-4F19-A138-8EA582B74D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88B171-A78D-4972-B912-DF2976539D4D}">
  <ds:schemaRefs>
    <ds:schemaRef ds:uri="http://schemas.microsoft.com/office/2006/metadata/properties"/>
    <ds:schemaRef ds:uri="http://schemas.microsoft.com/office/infopath/2007/PartnerControls"/>
    <ds:schemaRef ds:uri="85b830bb-9695-4915-8d3e-2114fbcd77fc"/>
    <ds:schemaRef ds:uri="1214d1bc-5029-4faa-aa12-2e81256354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Horaires présences</vt:lpstr>
    </vt:vector>
  </TitlesOfParts>
  <Manager/>
  <Company>Orif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Viret Didier</dc:creator>
  <cp:keywords/>
  <dc:description/>
  <cp:lastModifiedBy>Sven Kohler</cp:lastModifiedBy>
  <cp:revision/>
  <dcterms:created xsi:type="dcterms:W3CDTF">2022-06-08T13:13:08Z</dcterms:created>
  <dcterms:modified xsi:type="dcterms:W3CDTF">2024-08-20T08:45:15Z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0x010100811F77A3DD6F294BAE7B270E92BCC9C2</vt:lpwstr>
  </property>
  <property fmtid="{D5CDD505-2E9C-101B-9397-08002B2CF9AE}" pid="3" name="MediaServiceImageTags">
    <vt:lpwstr/>
  </property>
</Properties>
</file>