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 firstSheet="2" activeTab="2"/>
  </bookViews>
  <sheets>
    <sheet name="内含报酬率函数" sheetId="2" r:id="rId1"/>
    <sheet name="净现值函数" sheetId="1" r:id="rId2"/>
    <sheet name="现值指数" sheetId="3" r:id="rId3"/>
  </sheets>
  <calcPr calcId="144525"/>
</workbook>
</file>

<file path=xl/sharedStrings.xml><?xml version="1.0" encoding="utf-8"?>
<sst xmlns="http://schemas.openxmlformats.org/spreadsheetml/2006/main" count="10">
  <si>
    <t>年次</t>
  </si>
  <si>
    <t>投资成本</t>
  </si>
  <si>
    <t>净收益</t>
  </si>
  <si>
    <t>合计</t>
  </si>
  <si>
    <t>年贴现率</t>
  </si>
  <si>
    <t>内部报酬率</t>
  </si>
  <si>
    <t>期末投资成本</t>
  </si>
  <si>
    <t>…</t>
  </si>
  <si>
    <t>净现值</t>
  </si>
  <si>
    <t>现值比率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</si>
</sst>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8" formatCode="&quot;￥&quot;#,##0.00;[Red]&quot;￥&quot;\-#,##0.00"/>
  </numFmts>
  <fonts count="22">
    <font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2"/>
      <color indexed="3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2" fillId="9" borderId="0" applyNumberFormat="0" applyBorder="0" applyAlignment="0" applyProtection="0">
      <alignment vertical="center"/>
    </xf>
    <xf numFmtId="0" fontId="11" fillId="18" borderId="11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" fillId="8" borderId="9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6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9" fillId="32" borderId="1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3" xfId="0" applyFont="1" applyBorder="1"/>
    <xf numFmtId="176" fontId="1" fillId="0" borderId="3" xfId="0" applyNumberFormat="1" applyFont="1" applyBorder="1"/>
    <xf numFmtId="0" fontId="1" fillId="0" borderId="4" xfId="0" applyFont="1" applyBorder="1" applyAlignment="1">
      <alignment vertical="center"/>
    </xf>
    <xf numFmtId="176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left" vertical="center" wrapText="1"/>
    </xf>
    <xf numFmtId="176" fontId="1" fillId="0" borderId="5" xfId="0" applyNumberFormat="1" applyFont="1" applyBorder="1" applyAlignment="1">
      <alignment horizontal="center" vertical="center"/>
    </xf>
    <xf numFmtId="8" fontId="1" fillId="0" borderId="0" xfId="0" applyNumberFormat="1" applyFont="1"/>
    <xf numFmtId="176" fontId="1" fillId="0" borderId="3" xfId="0" applyNumberFormat="1" applyFont="1" applyBorder="1" applyAlignment="1">
      <alignment horizontal="center"/>
    </xf>
    <xf numFmtId="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11" sqref="C11"/>
    </sheetView>
  </sheetViews>
  <sheetFormatPr defaultColWidth="9" defaultRowHeight="13.5" outlineLevelCol="5"/>
  <cols>
    <col min="1" max="1" width="8.75" style="2" customWidth="1"/>
    <col min="2" max="2" width="11.5" style="2"/>
    <col min="3" max="3" width="12.25" style="2" customWidth="1"/>
    <col min="4" max="16384" width="8.75" style="2" customWidth="1"/>
  </cols>
  <sheetData>
    <row r="1" s="1" customFormat="1" ht="19.15" customHeight="1" spans="1:4">
      <c r="A1" s="3" t="s">
        <v>0</v>
      </c>
      <c r="B1" s="3" t="s">
        <v>1</v>
      </c>
      <c r="C1" s="3" t="s">
        <v>2</v>
      </c>
      <c r="D1" s="4"/>
    </row>
    <row r="2" spans="1:3">
      <c r="A2" s="5">
        <v>0</v>
      </c>
      <c r="B2" s="6">
        <v>-150000</v>
      </c>
      <c r="C2" s="6"/>
    </row>
    <row r="3" spans="1:3">
      <c r="A3" s="5">
        <v>1</v>
      </c>
      <c r="B3" s="6"/>
      <c r="C3" s="6">
        <v>50000</v>
      </c>
    </row>
    <row r="4" spans="1:3">
      <c r="A4" s="5">
        <v>2</v>
      </c>
      <c r="B4" s="6"/>
      <c r="C4" s="6">
        <v>80000</v>
      </c>
    </row>
    <row r="5" spans="1:3">
      <c r="A5" s="5">
        <v>3</v>
      </c>
      <c r="B5" s="6"/>
      <c r="C5" s="6">
        <v>120000</v>
      </c>
    </row>
    <row r="6" spans="1:3">
      <c r="A6" s="5">
        <v>4</v>
      </c>
      <c r="B6" s="6"/>
      <c r="C6" s="7"/>
    </row>
    <row r="7" ht="14.25" spans="1:3">
      <c r="A7" s="8" t="s">
        <v>3</v>
      </c>
      <c r="B7" s="9">
        <f>SUM(B2:B6)</f>
        <v>-150000</v>
      </c>
      <c r="C7" s="15">
        <f>SUM(C3:C6)</f>
        <v>250000</v>
      </c>
    </row>
    <row r="8" ht="15" customHeight="1" spans="1:3">
      <c r="A8" s="10" t="s">
        <v>4</v>
      </c>
      <c r="B8" s="11" t="s">
        <v>5</v>
      </c>
      <c r="C8" s="11">
        <f>IRR(B2:C5,A9)</f>
        <v>0.260243046020906</v>
      </c>
    </row>
    <row r="9" spans="1:3">
      <c r="A9" s="12">
        <v>0.1</v>
      </c>
      <c r="B9" s="13"/>
      <c r="C9" s="13"/>
    </row>
    <row r="11" spans="2:2">
      <c r="B11" s="16">
        <f>IRR(B2:C5,-10%)</f>
        <v>0.260243046020906</v>
      </c>
    </row>
    <row r="13" spans="2:2">
      <c r="B13" s="14">
        <f>NPV(10%,-10000,2500,4500,6500)</f>
        <v>795.710675500305</v>
      </c>
    </row>
    <row r="18" spans="2:4">
      <c r="B18" s="2">
        <v>21</v>
      </c>
      <c r="D18" s="2">
        <v>1</v>
      </c>
    </row>
    <row r="19" spans="6:6">
      <c r="F19" s="2">
        <v>1</v>
      </c>
    </row>
  </sheetData>
  <mergeCells count="2">
    <mergeCell ref="B8:B9"/>
    <mergeCell ref="C8:C9"/>
  </mergeCells>
  <pageMargins left="0.75" right="0.75" top="1" bottom="1" header="0.5" footer="0.5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A1" sqref="$A1:$XFD16384"/>
    </sheetView>
  </sheetViews>
  <sheetFormatPr defaultColWidth="9" defaultRowHeight="13.5" outlineLevelCol="5"/>
  <cols>
    <col min="1" max="1" width="8.75" style="2" customWidth="1"/>
    <col min="2" max="2" width="13.75" style="2"/>
    <col min="3" max="3" width="12.25" style="2" customWidth="1"/>
    <col min="4" max="16384" width="8.75" style="2" customWidth="1"/>
  </cols>
  <sheetData>
    <row r="1" s="1" customFormat="1" ht="19.15" customHeight="1" spans="1:4">
      <c r="A1" s="3" t="s">
        <v>0</v>
      </c>
      <c r="B1" s="3" t="s">
        <v>6</v>
      </c>
      <c r="C1" s="3" t="s">
        <v>2</v>
      </c>
      <c r="D1" s="4"/>
    </row>
    <row r="2" spans="1:3">
      <c r="A2" s="5">
        <v>0</v>
      </c>
      <c r="B2" s="6">
        <v>-10000</v>
      </c>
      <c r="C2" s="6"/>
    </row>
    <row r="3" spans="1:3">
      <c r="A3" s="5">
        <v>1</v>
      </c>
      <c r="B3" s="6"/>
      <c r="C3" s="6">
        <v>2500</v>
      </c>
    </row>
    <row r="4" spans="1:3">
      <c r="A4" s="5">
        <v>2</v>
      </c>
      <c r="B4" s="6"/>
      <c r="C4" s="6">
        <v>4500</v>
      </c>
    </row>
    <row r="5" spans="1:3">
      <c r="A5" s="5">
        <v>3</v>
      </c>
      <c r="B5" s="6"/>
      <c r="C5" s="6">
        <v>6500</v>
      </c>
    </row>
    <row r="6" spans="1:3">
      <c r="A6" s="5" t="s">
        <v>7</v>
      </c>
      <c r="B6" s="6"/>
      <c r="C6" s="7"/>
    </row>
    <row r="7" ht="14.25" spans="1:3">
      <c r="A7" s="8" t="s">
        <v>3</v>
      </c>
      <c r="B7" s="9">
        <f>SUM(B2:B6)</f>
        <v>-10000</v>
      </c>
      <c r="C7" s="9">
        <f>SUM(C3:C6)</f>
        <v>13500</v>
      </c>
    </row>
    <row r="8" ht="15" customHeight="1" spans="1:3">
      <c r="A8" s="10" t="s">
        <v>4</v>
      </c>
      <c r="B8" s="11" t="s">
        <v>8</v>
      </c>
      <c r="C8" s="11">
        <f>NPV(A9,B2,C3,C4,C5)</f>
        <v>795.710675500305</v>
      </c>
    </row>
    <row r="9" spans="1:3">
      <c r="A9" s="12">
        <v>0.1</v>
      </c>
      <c r="B9" s="13"/>
      <c r="C9" s="13"/>
    </row>
    <row r="13" spans="2:2">
      <c r="B13" s="14">
        <f>NPV(10%,-10000,2500,4500,6500)</f>
        <v>795.710675500305</v>
      </c>
    </row>
    <row r="18" spans="2:4">
      <c r="B18" s="2">
        <v>21</v>
      </c>
      <c r="D18" s="2">
        <v>1</v>
      </c>
    </row>
    <row r="19" spans="6:6">
      <c r="F19" s="2">
        <v>1</v>
      </c>
    </row>
  </sheetData>
  <mergeCells count="2">
    <mergeCell ref="B8:B9"/>
    <mergeCell ref="C8:C9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A1" sqref="A1"/>
    </sheetView>
  </sheetViews>
  <sheetFormatPr defaultColWidth="9" defaultRowHeight="13.5" outlineLevelCol="3"/>
  <cols>
    <col min="1" max="1" width="8.75" style="2" customWidth="1"/>
    <col min="2" max="2" width="13.75" style="2"/>
    <col min="3" max="3" width="12.25" style="2" customWidth="1"/>
    <col min="4" max="16384" width="8.75" style="2" customWidth="1"/>
  </cols>
  <sheetData>
    <row r="1" s="1" customFormat="1" ht="19.15" customHeight="1" spans="1:4">
      <c r="A1" s="3" t="s">
        <v>0</v>
      </c>
      <c r="B1" s="3" t="s">
        <v>6</v>
      </c>
      <c r="C1" s="3" t="s">
        <v>2</v>
      </c>
      <c r="D1" s="4"/>
    </row>
    <row r="2" spans="1:3">
      <c r="A2" s="5">
        <v>0</v>
      </c>
      <c r="B2" s="6">
        <v>-10000</v>
      </c>
      <c r="C2" s="6"/>
    </row>
    <row r="3" spans="1:3">
      <c r="A3" s="5">
        <v>1</v>
      </c>
      <c r="B3" s="6"/>
      <c r="C3" s="6">
        <v>2500</v>
      </c>
    </row>
    <row r="4" spans="1:3">
      <c r="A4" s="5">
        <v>2</v>
      </c>
      <c r="B4" s="6"/>
      <c r="C4" s="6">
        <v>4500</v>
      </c>
    </row>
    <row r="5" spans="1:3">
      <c r="A5" s="5">
        <v>3</v>
      </c>
      <c r="B5" s="6"/>
      <c r="C5" s="6">
        <v>6500</v>
      </c>
    </row>
    <row r="6" spans="1:3">
      <c r="A6" s="5" t="s">
        <v>7</v>
      </c>
      <c r="B6" s="6"/>
      <c r="C6" s="7"/>
    </row>
    <row r="7" ht="14.25" spans="1:3">
      <c r="A7" s="8" t="s">
        <v>3</v>
      </c>
      <c r="B7" s="9">
        <f>SUM(B2:B6)</f>
        <v>-10000</v>
      </c>
      <c r="C7" s="9">
        <f>SUM(C3:C6)</f>
        <v>13500</v>
      </c>
    </row>
    <row r="8" ht="15" customHeight="1" spans="1:3">
      <c r="A8" s="10" t="s">
        <v>4</v>
      </c>
      <c r="B8" s="11" t="s">
        <v>9</v>
      </c>
      <c r="C8" s="11">
        <f>NPV(A9,C3:C5)/-B2</f>
        <v>1.08752817430503</v>
      </c>
    </row>
    <row r="9" spans="1:3">
      <c r="A9" s="12">
        <v>0.1</v>
      </c>
      <c r="B9" s="13"/>
      <c r="C9" s="13"/>
    </row>
    <row r="13" spans="2:2">
      <c r="B13" s="14"/>
    </row>
  </sheetData>
  <mergeCells count="2">
    <mergeCell ref="B8:B9"/>
    <mergeCell ref="C8:C9"/>
  </mergeCells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内含报酬率函数</vt:lpstr>
      <vt:lpstr>净现值函数</vt:lpstr>
      <vt:lpstr>现值指数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89360</cp:lastModifiedBy>
  <dcterms:created xsi:type="dcterms:W3CDTF">1996-12-17T01:32:42Z</dcterms:created>
  <dcterms:modified xsi:type="dcterms:W3CDTF">2017-09-01T04:10:34Z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