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675"/>
  </bookViews>
  <sheets>
    <sheet name="直通车预算及跟踪" sheetId="3" r:id="rId1"/>
  </sheets>
  <calcPr calcId="125725"/>
</workbook>
</file>

<file path=xl/calcChain.xml><?xml version="1.0" encoding="utf-8"?>
<calcChain xmlns="http://schemas.openxmlformats.org/spreadsheetml/2006/main">
  <c r="G5" i="3"/>
  <c r="E5"/>
  <c r="E19" s="1"/>
  <c r="C5"/>
  <c r="G22"/>
  <c r="C18"/>
  <c r="G15"/>
  <c r="C14"/>
  <c r="C19"/>
  <c r="C11"/>
  <c r="C12" s="1"/>
  <c r="C13" s="1"/>
  <c r="E11"/>
  <c r="E12" s="1"/>
  <c r="E13" s="1"/>
  <c r="E14"/>
  <c r="C15"/>
  <c r="E15"/>
  <c r="E18"/>
  <c r="C22"/>
  <c r="E22"/>
  <c r="E16" l="1"/>
  <c r="E20" s="1"/>
  <c r="C16"/>
  <c r="C20" s="1"/>
  <c r="E21" l="1"/>
  <c r="E17"/>
  <c r="C21"/>
  <c r="C17"/>
  <c r="G13"/>
  <c r="G9"/>
  <c r="G14" s="1"/>
  <c r="G19" l="1"/>
  <c r="G17"/>
  <c r="G11"/>
  <c r="G12" s="1"/>
  <c r="G18"/>
  <c r="G20" l="1"/>
  <c r="G21"/>
</calcChain>
</file>

<file path=xl/sharedStrings.xml><?xml version="1.0" encoding="utf-8"?>
<sst xmlns="http://schemas.openxmlformats.org/spreadsheetml/2006/main" count="120" uniqueCount="49">
  <si>
    <t>项目解释</t>
  </si>
  <si>
    <t>销量固定</t>
  </si>
  <si>
    <t>ROI固定</t>
  </si>
  <si>
    <t>费用固定</t>
  </si>
  <si>
    <t>第一周</t>
  </si>
  <si>
    <t>第二周</t>
  </si>
  <si>
    <t>目标销量</t>
  </si>
  <si>
    <t>宝贝一</t>
  </si>
  <si>
    <t xml:space="preserve">参数 </t>
  </si>
  <si>
    <t>直通车客单价（元）</t>
  </si>
  <si>
    <t>需要成交量</t>
  </si>
  <si>
    <t>产品成本（元）</t>
  </si>
  <si>
    <t>昨日成交量</t>
  </si>
  <si>
    <t>去掉邮费礼物杂费</t>
  </si>
  <si>
    <t>产品利润率/纯</t>
  </si>
  <si>
    <t>产品利润率</t>
  </si>
  <si>
    <t>点击费用PPC</t>
  </si>
  <si>
    <t>每流量费用PPC（元）</t>
  </si>
  <si>
    <t>直通车日花费</t>
  </si>
  <si>
    <t>市场转化率（魔方）</t>
  </si>
  <si>
    <t>直通成交金额</t>
  </si>
  <si>
    <t>首选参考</t>
  </si>
  <si>
    <t>直通车转化率</t>
  </si>
  <si>
    <t>当日成交转化率</t>
  </si>
  <si>
    <t>总销量笔数</t>
  </si>
  <si>
    <t>当日直通车收藏</t>
  </si>
  <si>
    <t>推广周期（天）</t>
  </si>
  <si>
    <t>运作周期（天）</t>
  </si>
  <si>
    <t>主图点击率/%</t>
  </si>
  <si>
    <t>需要流量UV</t>
  </si>
  <si>
    <t>总共获取流量UV</t>
  </si>
  <si>
    <t>第三周</t>
  </si>
  <si>
    <t>第四周</t>
  </si>
  <si>
    <t>日均流量UV</t>
  </si>
  <si>
    <t>日均车费（元）</t>
  </si>
  <si>
    <t>日均销量</t>
  </si>
  <si>
    <t>转化成本（订单成本）</t>
  </si>
  <si>
    <t>直通车推广投入（元）</t>
  </si>
  <si>
    <t>总投入（元）</t>
  </si>
  <si>
    <t>总销量（元）</t>
  </si>
  <si>
    <t>毛利润（元）</t>
  </si>
  <si>
    <t>纯利润（元）</t>
  </si>
  <si>
    <t>投入产出比ROI</t>
  </si>
  <si>
    <r>
      <rPr>
        <sz val="10"/>
        <color indexed="8"/>
        <rFont val="宋体"/>
        <charset val="134"/>
      </rPr>
      <t>流量价值</t>
    </r>
    <r>
      <rPr>
        <sz val="10"/>
        <color indexed="8"/>
        <rFont val="Tahoma"/>
        <family val="2"/>
      </rPr>
      <t>=</t>
    </r>
    <r>
      <rPr>
        <sz val="10"/>
        <color indexed="8"/>
        <rFont val="宋体"/>
        <charset val="134"/>
      </rPr>
      <t>利润</t>
    </r>
    <r>
      <rPr>
        <sz val="10"/>
        <color indexed="8"/>
        <rFont val="Tahoma"/>
        <family val="2"/>
      </rPr>
      <t>/</t>
    </r>
    <r>
      <rPr>
        <sz val="10"/>
        <color indexed="8"/>
        <rFont val="宋体"/>
        <charset val="134"/>
      </rPr>
      <t>流量</t>
    </r>
  </si>
  <si>
    <t>流量价值（元）</t>
  </si>
  <si>
    <t>流量价值</t>
  </si>
  <si>
    <r>
      <t>黄色背景部分预先填入，</t>
    </r>
    <r>
      <rPr>
        <sz val="11"/>
        <rFont val="宋体"/>
        <charset val="134"/>
      </rPr>
      <t>即可得到下面的所有数据 未考虑的情况：1、直通车带来的关联销售、二次销售、购买多件 包括自然流量成交。</t>
    </r>
  </si>
  <si>
    <t>以上均可根据自己每日需求进行一份拟定 调整整条直通车策略 包括自己的玩法 做好每一步细节 能够更清晰的看清现在直通车处境状况</t>
  </si>
  <si>
    <t>汇总</t>
    <phoneticPr fontId="37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</si>
</sst>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90" formatCode="0.00_ "/>
    <numFmt numFmtId="191" formatCode="0.00_);[Red]\(0.00\)"/>
  </numFmts>
  <fonts count="43">
    <font>
      <sz val="11"/>
      <color indexed="8"/>
      <name val="Tahoma"/>
      <family val="2"/>
      <charset val="134"/>
    </font>
    <font>
      <sz val="10"/>
      <color indexed="8"/>
      <name val="宋体"/>
      <charset val="134"/>
    </font>
    <font>
      <sz val="10"/>
      <color indexed="8"/>
      <name val="Tahoma"/>
      <family val="2"/>
    </font>
    <font>
      <sz val="11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sz val="15"/>
      <color indexed="56"/>
      <name val="Tahoma"/>
      <family val="2"/>
    </font>
    <font>
      <i/>
      <sz val="11"/>
      <color indexed="23"/>
      <name val="Tahoma"/>
      <family val="2"/>
    </font>
    <font>
      <sz val="11"/>
      <color indexed="9"/>
      <name val="Tahoma"/>
      <family val="2"/>
    </font>
    <font>
      <b/>
      <sz val="11"/>
      <color indexed="56"/>
      <name val="Tahoma"/>
      <family val="2"/>
    </font>
    <font>
      <sz val="12"/>
      <name val="宋体"/>
      <charset val="134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sz val="11"/>
      <color indexed="52"/>
      <name val="Tahoma"/>
      <family val="2"/>
    </font>
    <font>
      <sz val="11"/>
      <color indexed="20"/>
      <name val="Tahoma"/>
      <family val="2"/>
    </font>
    <font>
      <b/>
      <sz val="11"/>
      <color indexed="9"/>
      <name val="Tahoma"/>
      <family val="2"/>
    </font>
    <font>
      <b/>
      <sz val="18"/>
      <color indexed="56"/>
      <name val="宋体"/>
      <charset val="134"/>
    </font>
    <font>
      <sz val="11"/>
      <color indexed="10"/>
      <name val="Tahoma"/>
      <family val="2"/>
    </font>
    <font>
      <b/>
      <sz val="11"/>
      <color indexed="63"/>
      <name val="Tahoma"/>
      <family val="2"/>
    </font>
    <font>
      <sz val="9"/>
      <name val="宋体"/>
      <charset val="134"/>
    </font>
    <font>
      <b/>
      <sz val="13"/>
      <color indexed="56"/>
      <name val="Tahoma"/>
      <family val="2"/>
    </font>
    <font>
      <b/>
      <sz val="11"/>
      <color indexed="8"/>
      <name val="Tahoma"/>
      <family val="2"/>
    </font>
    <font>
      <b/>
      <sz val="11"/>
      <color indexed="52"/>
      <name val="宋体"/>
      <charset val="134"/>
    </font>
    <font>
      <b/>
      <sz val="15"/>
      <color indexed="62"/>
      <name val="Tahoma"/>
      <family val="2"/>
    </font>
    <font>
      <b/>
      <sz val="13"/>
      <color indexed="62"/>
      <name val="Tahoma"/>
      <family val="2"/>
    </font>
    <font>
      <b/>
      <sz val="18"/>
      <color indexed="62"/>
      <name val="宋体"/>
      <charset val="134"/>
    </font>
    <font>
      <b/>
      <sz val="11"/>
      <color indexed="62"/>
      <name val="Tahoma"/>
      <family val="2"/>
    </font>
    <font>
      <b/>
      <sz val="11"/>
      <color indexed="52"/>
      <name val="Tahoma"/>
      <family val="2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sz val="9"/>
      <color indexed="17"/>
      <name val="宋体"/>
      <charset val="134"/>
    </font>
    <font>
      <sz val="9"/>
      <color indexed="9"/>
      <name val="宋体"/>
      <charset val="134"/>
    </font>
    <font>
      <sz val="11"/>
      <color indexed="10"/>
      <name val="宋体"/>
      <charset val="134"/>
    </font>
    <font>
      <sz val="9"/>
      <color indexed="60"/>
      <name val="宋体"/>
      <charset val="134"/>
    </font>
    <font>
      <b/>
      <sz val="14"/>
      <name val="宋体"/>
      <charset val="134"/>
    </font>
    <font>
      <sz val="11"/>
      <color indexed="8"/>
      <name val="Tahoma"/>
      <family val="2"/>
    </font>
    <font>
      <sz val="9"/>
      <name val="Tahoma"/>
      <family val="2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b/>
      <sz val="12"/>
      <color theme="0"/>
      <name val="宋体"/>
      <charset val="134"/>
    </font>
    <font>
      <sz val="11"/>
      <color theme="1"/>
      <name val="宋体"/>
      <family val="2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83">
    <xf numFmtId="0" fontId="0" fillId="0" borderId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NumberFormat="0" applyBorder="0" applyAlignment="0" applyProtection="0">
      <alignment vertical="center"/>
    </xf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2" borderId="0" applyProtection="0"/>
    <xf numFmtId="0" fontId="36" fillId="3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NumberFormat="0" applyBorder="0" applyAlignment="0" applyProtection="0">
      <alignment vertical="center"/>
    </xf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4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NumberFormat="0" applyBorder="0" applyAlignment="0" applyProtection="0">
      <alignment vertical="center"/>
    </xf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5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NumberFormat="0" applyBorder="0" applyAlignment="0" applyProtection="0">
      <alignment vertical="center"/>
    </xf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NumberFormat="0" applyBorder="0" applyAlignment="0" applyProtection="0">
      <alignment vertical="center"/>
    </xf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7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NumberFormat="0" applyBorder="0" applyAlignment="0" applyProtection="0">
      <alignment vertical="center"/>
    </xf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8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NumberFormat="0" applyBorder="0" applyAlignment="0" applyProtection="0">
      <alignment vertical="center"/>
    </xf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NumberFormat="0" applyBorder="0" applyAlignment="0" applyProtection="0">
      <alignment vertical="center"/>
    </xf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3" borderId="0" applyProtection="0"/>
    <xf numFmtId="0" fontId="36" fillId="5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NumberFormat="0" applyBorder="0" applyAlignment="0" applyProtection="0">
      <alignment vertical="center"/>
    </xf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10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NumberFormat="0" applyBorder="0" applyAlignment="0" applyProtection="0">
      <alignment vertical="center"/>
    </xf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6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NumberFormat="0" applyBorder="0" applyAlignment="0" applyProtection="0">
      <alignment vertical="center"/>
    </xf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9" borderId="0" applyProtection="0"/>
    <xf numFmtId="0" fontId="36" fillId="8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NumberFormat="0" applyBorder="0" applyAlignment="0" applyProtection="0">
      <alignment vertical="center"/>
    </xf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36" fillId="11" borderId="0" applyProtection="0"/>
    <xf numFmtId="0" fontId="8" fillId="9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NumberFormat="0" applyBorder="0" applyAlignment="0" applyProtection="0">
      <alignment vertical="center"/>
    </xf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12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NumberFormat="0" applyBorder="0" applyAlignment="0" applyProtection="0">
      <alignment vertical="center"/>
    </xf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3" borderId="0" applyProtection="0"/>
    <xf numFmtId="0" fontId="8" fillId="5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NumberFormat="0" applyBorder="0" applyAlignment="0" applyProtection="0">
      <alignment vertical="center"/>
    </xf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10" borderId="0" applyProtection="0"/>
    <xf numFmtId="0" fontId="8" fillId="6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4" borderId="0" applyNumberFormat="0" applyBorder="0" applyAlignment="0" applyProtection="0">
      <alignment vertical="center"/>
    </xf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9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NumberFormat="0" applyBorder="0" applyAlignment="0" applyProtection="0">
      <alignment vertical="center"/>
    </xf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8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NumberFormat="0" applyBorder="0" applyAlignment="0" applyProtection="0">
      <alignment vertical="center"/>
    </xf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8" fillId="16" borderId="0" applyProtection="0"/>
    <xf numFmtId="0" fontId="26" fillId="0" borderId="0" applyProtection="0"/>
    <xf numFmtId="0" fontId="24" fillId="0" borderId="1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NumberFormat="0" applyFill="0" applyAlignment="0" applyProtection="0">
      <alignment vertical="center"/>
    </xf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6" fillId="0" borderId="2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25" fillId="0" borderId="3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NumberFormat="0" applyFill="0" applyAlignment="0" applyProtection="0">
      <alignment vertical="center"/>
    </xf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21" fillId="0" borderId="4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39" fillId="0" borderId="0" applyNumberFormat="0" applyFill="0" applyBorder="0" applyAlignment="0" applyProtection="0">
      <alignment vertical="center"/>
    </xf>
    <xf numFmtId="0" fontId="27" fillId="0" borderId="5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NumberFormat="0" applyFill="0" applyAlignment="0" applyProtection="0">
      <alignment vertical="center"/>
    </xf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9" fillId="0" borderId="6" applyProtection="0"/>
    <xf numFmtId="0" fontId="27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NumberFormat="0" applyFill="0" applyBorder="0" applyAlignment="0" applyProtection="0">
      <alignment vertical="center"/>
    </xf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9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3" fillId="3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NumberFormat="0" applyBorder="0" applyAlignment="0" applyProtection="0">
      <alignment vertical="center"/>
    </xf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15" fillId="4" borderId="0" applyProtection="0"/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5" fillId="0" borderId="0" applyProtection="0"/>
    <xf numFmtId="0" fontId="5" fillId="0" borderId="0" applyProtection="0"/>
    <xf numFmtId="0" fontId="5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38" fillId="0" borderId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5" fillId="0" borderId="0" applyProtection="0"/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NumberFormat="0" applyBorder="0" applyAlignment="0" applyProtection="0">
      <alignment vertical="center"/>
    </xf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11" fillId="5" borderId="0" applyProtection="0"/>
    <xf numFmtId="0" fontId="22" fillId="0" borderId="7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NumberFormat="0" applyFill="0" applyAlignment="0" applyProtection="0">
      <alignment vertical="center"/>
    </xf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2" fillId="0" borderId="8" applyProtection="0"/>
    <xf numFmtId="0" fontId="28" fillId="17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40" fillId="18" borderId="9" applyNumberFormat="0" applyAlignment="0" applyProtection="0">
      <alignment vertical="center"/>
    </xf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23" fillId="18" borderId="9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NumberFormat="0" applyAlignment="0" applyProtection="0">
      <alignment vertical="center"/>
    </xf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16" fillId="19" borderId="1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NumberFormat="0" applyFill="0" applyBorder="0" applyAlignment="0" applyProtection="0">
      <alignment vertical="center"/>
    </xf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NumberFormat="0" applyFill="0" applyAlignment="0" applyProtection="0">
      <alignment vertical="center"/>
    </xf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14" fillId="0" borderId="11" applyProtection="0"/>
    <xf numFmtId="0" fontId="8" fillId="15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NumberFormat="0" applyBorder="0" applyAlignment="0" applyProtection="0">
      <alignment vertical="center"/>
    </xf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0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NumberFormat="0" applyBorder="0" applyAlignment="0" applyProtection="0">
      <alignment vertical="center"/>
    </xf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1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NumberFormat="0" applyBorder="0" applyAlignment="0" applyProtection="0">
      <alignment vertical="center"/>
    </xf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2" borderId="0" applyProtection="0"/>
    <xf numFmtId="0" fontId="8" fillId="2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4" borderId="0" applyNumberFormat="0" applyBorder="0" applyAlignment="0" applyProtection="0">
      <alignment vertical="center"/>
    </xf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3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NumberFormat="0" applyBorder="0" applyAlignment="0" applyProtection="0">
      <alignment vertical="center"/>
    </xf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15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NumberFormat="0" applyBorder="0" applyAlignment="0" applyProtection="0">
      <alignment vertical="center"/>
    </xf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8" fillId="24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NumberFormat="0" applyBorder="0" applyAlignment="0" applyProtection="0">
      <alignment vertical="center"/>
    </xf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3" fillId="25" borderId="0" applyProtection="0"/>
    <xf numFmtId="0" fontId="19" fillId="17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NumberFormat="0" applyAlignment="0" applyProtection="0">
      <alignment vertical="center"/>
    </xf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9" fillId="18" borderId="12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NumberFormat="0" applyAlignment="0" applyProtection="0">
      <alignment vertical="center"/>
    </xf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12" fillId="8" borderId="9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8" fillId="26" borderId="13" applyNumberFormat="0" applyFont="0" applyAlignment="0" applyProtection="0">
      <alignment vertical="center"/>
    </xf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36" fillId="26" borderId="13" applyProtection="0"/>
    <xf numFmtId="0" fontId="42" fillId="0" borderId="0">
      <alignment vertical="center"/>
    </xf>
  </cellStyleXfs>
  <cellXfs count="35">
    <xf numFmtId="0" fontId="0" fillId="0" borderId="0" xfId="0"/>
    <xf numFmtId="0" fontId="0" fillId="0" borderId="15" xfId="0" applyNumberFormat="1" applyFont="1" applyFill="1" applyBorder="1" applyAlignment="1">
      <alignment horizontal="center"/>
    </xf>
    <xf numFmtId="0" fontId="29" fillId="11" borderId="0" xfId="0" applyNumberFormat="1" applyFont="1" applyFill="1" applyBorder="1" applyAlignment="1">
      <alignment horizontal="center"/>
    </xf>
    <xf numFmtId="0" fontId="30" fillId="17" borderId="15" xfId="532" applyNumberFormat="1" applyFont="1" applyFill="1" applyBorder="1" applyAlignment="1">
      <alignment horizontal="center"/>
    </xf>
    <xf numFmtId="0" fontId="20" fillId="17" borderId="15" xfId="532" applyNumberFormat="1" applyFont="1" applyFill="1" applyBorder="1" applyAlignment="1">
      <alignment horizontal="center"/>
    </xf>
    <xf numFmtId="190" fontId="20" fillId="17" borderId="15" xfId="532" applyNumberFormat="1" applyFont="1" applyFill="1" applyBorder="1" applyAlignment="1">
      <alignment horizontal="center"/>
    </xf>
    <xf numFmtId="191" fontId="20" fillId="17" borderId="15" xfId="532" applyNumberFormat="1" applyFont="1" applyFill="1" applyBorder="1" applyAlignment="1">
      <alignment horizontal="center"/>
    </xf>
    <xf numFmtId="190" fontId="31" fillId="27" borderId="15" xfId="532" applyNumberFormat="1" applyFont="1" applyFill="1" applyBorder="1" applyAlignment="1">
      <alignment horizontal="center"/>
    </xf>
    <xf numFmtId="10" fontId="20" fillId="27" borderId="15" xfId="532" applyNumberFormat="1" applyFont="1" applyFill="1" applyBorder="1" applyAlignment="1">
      <alignment horizontal="center"/>
    </xf>
    <xf numFmtId="10" fontId="32" fillId="21" borderId="15" xfId="532" applyNumberFormat="1" applyFont="1" applyFill="1" applyBorder="1" applyAlignment="1">
      <alignment horizontal="center"/>
    </xf>
    <xf numFmtId="0" fontId="1" fillId="0" borderId="15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0" fontId="31" fillId="27" borderId="15" xfId="532" applyNumberFormat="1" applyFont="1" applyFill="1" applyBorder="1" applyAlignment="1">
      <alignment horizontal="center"/>
    </xf>
    <xf numFmtId="190" fontId="20" fillId="27" borderId="15" xfId="532" applyNumberFormat="1" applyFont="1" applyFill="1" applyBorder="1" applyAlignment="1">
      <alignment horizontal="center"/>
    </xf>
    <xf numFmtId="176" fontId="20" fillId="27" borderId="15" xfId="532" applyNumberFormat="1" applyFont="1" applyFill="1" applyBorder="1" applyAlignment="1">
      <alignment horizontal="center"/>
    </xf>
    <xf numFmtId="0" fontId="5" fillId="0" borderId="0" xfId="0" applyFont="1"/>
    <xf numFmtId="0" fontId="33" fillId="0" borderId="0" xfId="0" applyFont="1"/>
    <xf numFmtId="0" fontId="34" fillId="16" borderId="15" xfId="532" applyNumberFormat="1" applyFont="1" applyFill="1" applyBorder="1" applyAlignment="1">
      <alignment horizontal="center"/>
    </xf>
    <xf numFmtId="0" fontId="4" fillId="18" borderId="15" xfId="538" applyNumberFormat="1" applyFont="1" applyFill="1" applyBorder="1" applyAlignment="1">
      <alignment horizontal="center"/>
    </xf>
    <xf numFmtId="0" fontId="4" fillId="18" borderId="15" xfId="541" applyNumberFormat="1" applyFont="1" applyFill="1" applyBorder="1" applyAlignment="1">
      <alignment horizontal="center"/>
    </xf>
    <xf numFmtId="0" fontId="4" fillId="18" borderId="15" xfId="540" applyNumberFormat="1" applyFont="1" applyFill="1" applyBorder="1" applyAlignment="1">
      <alignment horizontal="center"/>
    </xf>
    <xf numFmtId="58" fontId="4" fillId="18" borderId="15" xfId="541" applyNumberFormat="1" applyFont="1" applyFill="1" applyBorder="1" applyAlignment="1">
      <alignment horizontal="center"/>
    </xf>
    <xf numFmtId="58" fontId="4" fillId="18" borderId="15" xfId="540" applyNumberFormat="1" applyFont="1" applyFill="1" applyBorder="1" applyAlignment="1">
      <alignment horizontal="center"/>
    </xf>
    <xf numFmtId="58" fontId="4" fillId="18" borderId="14" xfId="539" applyNumberFormat="1" applyFont="1" applyFill="1" applyBorder="1" applyAlignment="1">
      <alignment horizontal="center"/>
    </xf>
    <xf numFmtId="0" fontId="4" fillId="18" borderId="14" xfId="539" applyNumberFormat="1" applyFont="1" applyFill="1" applyBorder="1" applyAlignment="1">
      <alignment horizontal="center"/>
    </xf>
    <xf numFmtId="58" fontId="4" fillId="18" borderId="14" xfId="538" applyNumberFormat="1" applyFont="1" applyFill="1" applyBorder="1" applyAlignment="1">
      <alignment horizontal="center"/>
    </xf>
    <xf numFmtId="0" fontId="4" fillId="18" borderId="14" xfId="538" applyNumberFormat="1" applyFont="1" applyFill="1" applyBorder="1" applyAlignment="1">
      <alignment horizontal="center"/>
    </xf>
    <xf numFmtId="0" fontId="0" fillId="0" borderId="15" xfId="0" applyBorder="1"/>
    <xf numFmtId="0" fontId="41" fillId="28" borderId="15" xfId="538" applyNumberFormat="1" applyFont="1" applyFill="1" applyBorder="1" applyAlignment="1">
      <alignment horizontal="center"/>
    </xf>
    <xf numFmtId="0" fontId="0" fillId="0" borderId="0" xfId="0" applyBorder="1"/>
    <xf numFmtId="0" fontId="35" fillId="24" borderId="15" xfId="515" applyNumberFormat="1" applyFont="1" applyFill="1" applyBorder="1" applyAlignment="1">
      <alignment horizontal="center"/>
    </xf>
    <xf numFmtId="0" fontId="29" fillId="24" borderId="16" xfId="532" applyNumberFormat="1" applyFont="1" applyFill="1" applyBorder="1" applyAlignment="1">
      <alignment horizontal="center"/>
    </xf>
    <xf numFmtId="0" fontId="29" fillId="27" borderId="16" xfId="532" applyNumberFormat="1" applyFont="1" applyFill="1" applyBorder="1" applyAlignment="1">
      <alignment horizontal="center"/>
    </xf>
    <xf numFmtId="0" fontId="29" fillId="9" borderId="16" xfId="532" applyNumberFormat="1" applyFont="1" applyFill="1" applyBorder="1" applyAlignment="1">
      <alignment horizontal="center"/>
    </xf>
    <xf numFmtId="0" fontId="35" fillId="24" borderId="16" xfId="515" applyNumberFormat="1" applyFont="1" applyFill="1" applyBorder="1" applyAlignment="1">
      <alignment horizontal="center"/>
    </xf>
  </cellXfs>
  <cellStyles count="883">
    <cellStyle name="20% - 强调文字颜色 1" xfId="1" builtinId="30" customBuiltin="1"/>
    <cellStyle name="20% - 强调文字颜色 1 10" xfId="2"/>
    <cellStyle name="20% - 强调文字颜色 1 11" xfId="3"/>
    <cellStyle name="20% - 强调文字颜色 1 12" xfId="4"/>
    <cellStyle name="20% - 强调文字颜色 1 13" xfId="5"/>
    <cellStyle name="20% - 强调文字颜色 1 14" xfId="6"/>
    <cellStyle name="20% - 强调文字颜色 1 15" xfId="7"/>
    <cellStyle name="20% - 强调文字颜色 1 16" xfId="8"/>
    <cellStyle name="20% - 强调文字颜色 1 17" xfId="9"/>
    <cellStyle name="20% - 强调文字颜色 1 18" xfId="10"/>
    <cellStyle name="20% - 强调文字颜色 1 19" xfId="11"/>
    <cellStyle name="20% - 强调文字颜色 1 2" xfId="12"/>
    <cellStyle name="20% - 强调文字颜色 1 20" xfId="13"/>
    <cellStyle name="20% - 强调文字颜色 1 3" xfId="14"/>
    <cellStyle name="20% - 强调文字颜色 1 4" xfId="15"/>
    <cellStyle name="20% - 强调文字颜色 1 5" xfId="16"/>
    <cellStyle name="20% - 强调文字颜色 1 6" xfId="17"/>
    <cellStyle name="20% - 强调文字颜色 1 7" xfId="18"/>
    <cellStyle name="20% - 强调文字颜色 1 8" xfId="19"/>
    <cellStyle name="20% - 强调文字颜色 1 9" xfId="20"/>
    <cellStyle name="20% - 强调文字颜色 2" xfId="21" builtinId="34" customBuiltin="1"/>
    <cellStyle name="20% - 强调文字颜色 2 10" xfId="22"/>
    <cellStyle name="20% - 强调文字颜色 2 11" xfId="23"/>
    <cellStyle name="20% - 强调文字颜色 2 12" xfId="24"/>
    <cellStyle name="20% - 强调文字颜色 2 13" xfId="25"/>
    <cellStyle name="20% - 强调文字颜色 2 14" xfId="26"/>
    <cellStyle name="20% - 强调文字颜色 2 15" xfId="27"/>
    <cellStyle name="20% - 强调文字颜色 2 16" xfId="28"/>
    <cellStyle name="20% - 强调文字颜色 2 17" xfId="29"/>
    <cellStyle name="20% - 强调文字颜色 2 18" xfId="30"/>
    <cellStyle name="20% - 强调文字颜色 2 19" xfId="31"/>
    <cellStyle name="20% - 强调文字颜色 2 2" xfId="32"/>
    <cellStyle name="20% - 强调文字颜色 2 20" xfId="33"/>
    <cellStyle name="20% - 强调文字颜色 2 3" xfId="34"/>
    <cellStyle name="20% - 强调文字颜色 2 4" xfId="35"/>
    <cellStyle name="20% - 强调文字颜色 2 5" xfId="36"/>
    <cellStyle name="20% - 强调文字颜色 2 6" xfId="37"/>
    <cellStyle name="20% - 强调文字颜色 2 7" xfId="38"/>
    <cellStyle name="20% - 强调文字颜色 2 8" xfId="39"/>
    <cellStyle name="20% - 强调文字颜色 2 9" xfId="40"/>
    <cellStyle name="20% - 强调文字颜色 3" xfId="41" builtinId="38" customBuiltin="1"/>
    <cellStyle name="20% - 强调文字颜色 3 10" xfId="42"/>
    <cellStyle name="20% - 强调文字颜色 3 11" xfId="43"/>
    <cellStyle name="20% - 强调文字颜色 3 12" xfId="44"/>
    <cellStyle name="20% - 强调文字颜色 3 13" xfId="45"/>
    <cellStyle name="20% - 强调文字颜色 3 14" xfId="46"/>
    <cellStyle name="20% - 强调文字颜色 3 15" xfId="47"/>
    <cellStyle name="20% - 强调文字颜色 3 16" xfId="48"/>
    <cellStyle name="20% - 强调文字颜色 3 17" xfId="49"/>
    <cellStyle name="20% - 强调文字颜色 3 18" xfId="50"/>
    <cellStyle name="20% - 强调文字颜色 3 19" xfId="51"/>
    <cellStyle name="20% - 强调文字颜色 3 2" xfId="52"/>
    <cellStyle name="20% - 强调文字颜色 3 20" xfId="53"/>
    <cellStyle name="20% - 强调文字颜色 3 3" xfId="54"/>
    <cellStyle name="20% - 强调文字颜色 3 4" xfId="55"/>
    <cellStyle name="20% - 强调文字颜色 3 5" xfId="56"/>
    <cellStyle name="20% - 强调文字颜色 3 6" xfId="57"/>
    <cellStyle name="20% - 强调文字颜色 3 7" xfId="58"/>
    <cellStyle name="20% - 强调文字颜色 3 8" xfId="59"/>
    <cellStyle name="20% - 强调文字颜色 3 9" xfId="60"/>
    <cellStyle name="20% - 强调文字颜色 4" xfId="61" builtinId="42" customBuiltin="1"/>
    <cellStyle name="20% - 强调文字颜色 4 10" xfId="62"/>
    <cellStyle name="20% - 强调文字颜色 4 11" xfId="63"/>
    <cellStyle name="20% - 强调文字颜色 4 12" xfId="64"/>
    <cellStyle name="20% - 强调文字颜色 4 13" xfId="65"/>
    <cellStyle name="20% - 强调文字颜色 4 14" xfId="66"/>
    <cellStyle name="20% - 强调文字颜色 4 15" xfId="67"/>
    <cellStyle name="20% - 强调文字颜色 4 16" xfId="68"/>
    <cellStyle name="20% - 强调文字颜色 4 17" xfId="69"/>
    <cellStyle name="20% - 强调文字颜色 4 18" xfId="70"/>
    <cellStyle name="20% - 强调文字颜色 4 19" xfId="71"/>
    <cellStyle name="20% - 强调文字颜色 4 2" xfId="72"/>
    <cellStyle name="20% - 强调文字颜色 4 20" xfId="73"/>
    <cellStyle name="20% - 强调文字颜色 4 3" xfId="74"/>
    <cellStyle name="20% - 强调文字颜色 4 4" xfId="75"/>
    <cellStyle name="20% - 强调文字颜色 4 5" xfId="76"/>
    <cellStyle name="20% - 强调文字颜色 4 6" xfId="77"/>
    <cellStyle name="20% - 强调文字颜色 4 7" xfId="78"/>
    <cellStyle name="20% - 强调文字颜色 4 8" xfId="79"/>
    <cellStyle name="20% - 强调文字颜色 4 9" xfId="80"/>
    <cellStyle name="20% - 强调文字颜色 5" xfId="81" builtinId="46" customBuiltin="1"/>
    <cellStyle name="20% - 强调文字颜色 5 10" xfId="82"/>
    <cellStyle name="20% - 强调文字颜色 5 11" xfId="83"/>
    <cellStyle name="20% - 强调文字颜色 5 12" xfId="84"/>
    <cellStyle name="20% - 强调文字颜色 5 13" xfId="85"/>
    <cellStyle name="20% - 强调文字颜色 5 14" xfId="86"/>
    <cellStyle name="20% - 强调文字颜色 5 15" xfId="87"/>
    <cellStyle name="20% - 强调文字颜色 5 16" xfId="88"/>
    <cellStyle name="20% - 强调文字颜色 5 17" xfId="89"/>
    <cellStyle name="20% - 强调文字颜色 5 18" xfId="90"/>
    <cellStyle name="20% - 强调文字颜色 5 19" xfId="91"/>
    <cellStyle name="20% - 强调文字颜色 5 2" xfId="92"/>
    <cellStyle name="20% - 强调文字颜色 5 20" xfId="93"/>
    <cellStyle name="20% - 强调文字颜色 5 3" xfId="94"/>
    <cellStyle name="20% - 强调文字颜色 5 4" xfId="95"/>
    <cellStyle name="20% - 强调文字颜色 5 5" xfId="96"/>
    <cellStyle name="20% - 强调文字颜色 5 6" xfId="97"/>
    <cellStyle name="20% - 强调文字颜色 5 7" xfId="98"/>
    <cellStyle name="20% - 强调文字颜色 5 8" xfId="99"/>
    <cellStyle name="20% - 强调文字颜色 5 9" xfId="100"/>
    <cellStyle name="20% - 强调文字颜色 6" xfId="101" builtinId="50" customBuiltin="1"/>
    <cellStyle name="20% - 强调文字颜色 6 10" xfId="102"/>
    <cellStyle name="20% - 强调文字颜色 6 11" xfId="103"/>
    <cellStyle name="20% - 强调文字颜色 6 12" xfId="104"/>
    <cellStyle name="20% - 强调文字颜色 6 13" xfId="105"/>
    <cellStyle name="20% - 强调文字颜色 6 14" xfId="106"/>
    <cellStyle name="20% - 强调文字颜色 6 15" xfId="107"/>
    <cellStyle name="20% - 强调文字颜色 6 16" xfId="108"/>
    <cellStyle name="20% - 强调文字颜色 6 17" xfId="109"/>
    <cellStyle name="20% - 强调文字颜色 6 18" xfId="110"/>
    <cellStyle name="20% - 强调文字颜色 6 19" xfId="111"/>
    <cellStyle name="20% - 强调文字颜色 6 2" xfId="112"/>
    <cellStyle name="20% - 强调文字颜色 6 20" xfId="113"/>
    <cellStyle name="20% - 强调文字颜色 6 3" xfId="114"/>
    <cellStyle name="20% - 强调文字颜色 6 4" xfId="115"/>
    <cellStyle name="20% - 强调文字颜色 6 5" xfId="116"/>
    <cellStyle name="20% - 强调文字颜色 6 6" xfId="117"/>
    <cellStyle name="20% - 强调文字颜色 6 7" xfId="118"/>
    <cellStyle name="20% - 强调文字颜色 6 8" xfId="119"/>
    <cellStyle name="20% - 强调文字颜色 6 9" xfId="120"/>
    <cellStyle name="40% - 强调文字颜色 1" xfId="121" builtinId="31" customBuiltin="1"/>
    <cellStyle name="40% - 强调文字颜色 1 10" xfId="122"/>
    <cellStyle name="40% - 强调文字颜色 1 11" xfId="123"/>
    <cellStyle name="40% - 强调文字颜色 1 12" xfId="124"/>
    <cellStyle name="40% - 强调文字颜色 1 13" xfId="125"/>
    <cellStyle name="40% - 强调文字颜色 1 14" xfId="126"/>
    <cellStyle name="40% - 强调文字颜色 1 15" xfId="127"/>
    <cellStyle name="40% - 强调文字颜色 1 16" xfId="128"/>
    <cellStyle name="40% - 强调文字颜色 1 17" xfId="129"/>
    <cellStyle name="40% - 强调文字颜色 1 18" xfId="130"/>
    <cellStyle name="40% - 强调文字颜色 1 19" xfId="131"/>
    <cellStyle name="40% - 强调文字颜色 1 2" xfId="132"/>
    <cellStyle name="40% - 强调文字颜色 1 20" xfId="133"/>
    <cellStyle name="40% - 强调文字颜色 1 3" xfId="134"/>
    <cellStyle name="40% - 强调文字颜色 1 4" xfId="135"/>
    <cellStyle name="40% - 强调文字颜色 1 5" xfId="136"/>
    <cellStyle name="40% - 强调文字颜色 1 6" xfId="137"/>
    <cellStyle name="40% - 强调文字颜色 1 7" xfId="138"/>
    <cellStyle name="40% - 强调文字颜色 1 8" xfId="139"/>
    <cellStyle name="40% - 强调文字颜色 1 9" xfId="140"/>
    <cellStyle name="40% - 强调文字颜色 2" xfId="141" builtinId="35" customBuiltin="1"/>
    <cellStyle name="40% - 强调文字颜色 2 10" xfId="142"/>
    <cellStyle name="40% - 强调文字颜色 2 11" xfId="143"/>
    <cellStyle name="40% - 强调文字颜色 2 12" xfId="144"/>
    <cellStyle name="40% - 强调文字颜色 2 13" xfId="145"/>
    <cellStyle name="40% - 强调文字颜色 2 14" xfId="146"/>
    <cellStyle name="40% - 强调文字颜色 2 15" xfId="147"/>
    <cellStyle name="40% - 强调文字颜色 2 16" xfId="148"/>
    <cellStyle name="40% - 强调文字颜色 2 17" xfId="149"/>
    <cellStyle name="40% - 强调文字颜色 2 18" xfId="150"/>
    <cellStyle name="40% - 强调文字颜色 2 19" xfId="151"/>
    <cellStyle name="40% - 强调文字颜色 2 2" xfId="152"/>
    <cellStyle name="40% - 强调文字颜色 2 20" xfId="153"/>
    <cellStyle name="40% - 强调文字颜色 2 3" xfId="154"/>
    <cellStyle name="40% - 强调文字颜色 2 4" xfId="155"/>
    <cellStyle name="40% - 强调文字颜色 2 5" xfId="156"/>
    <cellStyle name="40% - 强调文字颜色 2 6" xfId="157"/>
    <cellStyle name="40% - 强调文字颜色 2 7" xfId="158"/>
    <cellStyle name="40% - 强调文字颜色 2 8" xfId="159"/>
    <cellStyle name="40% - 强调文字颜色 2 9" xfId="160"/>
    <cellStyle name="40% - 强调文字颜色 3" xfId="161" builtinId="39" customBuiltin="1"/>
    <cellStyle name="40% - 强调文字颜色 3 10" xfId="162"/>
    <cellStyle name="40% - 强调文字颜色 3 11" xfId="163"/>
    <cellStyle name="40% - 强调文字颜色 3 12" xfId="164"/>
    <cellStyle name="40% - 强调文字颜色 3 13" xfId="165"/>
    <cellStyle name="40% - 强调文字颜色 3 14" xfId="166"/>
    <cellStyle name="40% - 强调文字颜色 3 15" xfId="167"/>
    <cellStyle name="40% - 强调文字颜色 3 16" xfId="168"/>
    <cellStyle name="40% - 强调文字颜色 3 17" xfId="169"/>
    <cellStyle name="40% - 强调文字颜色 3 18" xfId="170"/>
    <cellStyle name="40% - 强调文字颜色 3 19" xfId="171"/>
    <cellStyle name="40% - 强调文字颜色 3 2" xfId="172"/>
    <cellStyle name="40% - 强调文字颜色 3 20" xfId="173"/>
    <cellStyle name="40% - 强调文字颜色 3 3" xfId="174"/>
    <cellStyle name="40% - 强调文字颜色 3 4" xfId="175"/>
    <cellStyle name="40% - 强调文字颜色 3 5" xfId="176"/>
    <cellStyle name="40% - 强调文字颜色 3 6" xfId="177"/>
    <cellStyle name="40% - 强调文字颜色 3 7" xfId="178"/>
    <cellStyle name="40% - 强调文字颜色 3 8" xfId="179"/>
    <cellStyle name="40% - 强调文字颜色 3 9" xfId="180"/>
    <cellStyle name="40% - 强调文字颜色 4" xfId="181" builtinId="43" customBuiltin="1"/>
    <cellStyle name="40% - 强调文字颜色 4 10" xfId="182"/>
    <cellStyle name="40% - 强调文字颜色 4 11" xfId="183"/>
    <cellStyle name="40% - 强调文字颜色 4 12" xfId="184"/>
    <cellStyle name="40% - 强调文字颜色 4 13" xfId="185"/>
    <cellStyle name="40% - 强调文字颜色 4 14" xfId="186"/>
    <cellStyle name="40% - 强调文字颜色 4 15" xfId="187"/>
    <cellStyle name="40% - 强调文字颜色 4 16" xfId="188"/>
    <cellStyle name="40% - 强调文字颜色 4 17" xfId="189"/>
    <cellStyle name="40% - 强调文字颜色 4 18" xfId="190"/>
    <cellStyle name="40% - 强调文字颜色 4 19" xfId="191"/>
    <cellStyle name="40% - 强调文字颜色 4 2" xfId="192"/>
    <cellStyle name="40% - 强调文字颜色 4 20" xfId="193"/>
    <cellStyle name="40% - 强调文字颜色 4 3" xfId="194"/>
    <cellStyle name="40% - 强调文字颜色 4 4" xfId="195"/>
    <cellStyle name="40% - 强调文字颜色 4 5" xfId="196"/>
    <cellStyle name="40% - 强调文字颜色 4 6" xfId="197"/>
    <cellStyle name="40% - 强调文字颜色 4 7" xfId="198"/>
    <cellStyle name="40% - 强调文字颜色 4 8" xfId="199"/>
    <cellStyle name="40% - 强调文字颜色 4 9" xfId="200"/>
    <cellStyle name="40% - 强调文字颜色 5" xfId="201" builtinId="47" customBuiltin="1"/>
    <cellStyle name="40% - 强调文字颜色 5 10" xfId="202"/>
    <cellStyle name="40% - 强调文字颜色 5 11" xfId="203"/>
    <cellStyle name="40% - 强调文字颜色 5 12" xfId="204"/>
    <cellStyle name="40% - 强调文字颜色 5 13" xfId="205"/>
    <cellStyle name="40% - 强调文字颜色 5 14" xfId="206"/>
    <cellStyle name="40% - 强调文字颜色 5 15" xfId="207"/>
    <cellStyle name="40% - 强调文字颜色 5 16" xfId="208"/>
    <cellStyle name="40% - 强调文字颜色 5 17" xfId="209"/>
    <cellStyle name="40% - 强调文字颜色 5 18" xfId="210"/>
    <cellStyle name="40% - 强调文字颜色 5 19" xfId="211"/>
    <cellStyle name="40% - 强调文字颜色 5 2" xfId="212"/>
    <cellStyle name="40% - 强调文字颜色 5 20" xfId="213"/>
    <cellStyle name="40% - 强调文字颜色 5 3" xfId="214"/>
    <cellStyle name="40% - 强调文字颜色 5 4" xfId="215"/>
    <cellStyle name="40% - 强调文字颜色 5 5" xfId="216"/>
    <cellStyle name="40% - 强调文字颜色 5 6" xfId="217"/>
    <cellStyle name="40% - 强调文字颜色 5 7" xfId="218"/>
    <cellStyle name="40% - 强调文字颜色 5 8" xfId="219"/>
    <cellStyle name="40% - 强调文字颜色 5 9" xfId="220"/>
    <cellStyle name="40% - 强调文字颜色 6" xfId="221" builtinId="51" customBuiltin="1"/>
    <cellStyle name="40% - 强调文字颜色 6 10" xfId="222"/>
    <cellStyle name="40% - 强调文字颜色 6 11" xfId="223"/>
    <cellStyle name="40% - 强调文字颜色 6 12" xfId="224"/>
    <cellStyle name="40% - 强调文字颜色 6 13" xfId="225"/>
    <cellStyle name="40% - 强调文字颜色 6 14" xfId="226"/>
    <cellStyle name="40% - 强调文字颜色 6 15" xfId="227"/>
    <cellStyle name="40% - 强调文字颜色 6 16" xfId="228"/>
    <cellStyle name="40% - 强调文字颜色 6 17" xfId="229"/>
    <cellStyle name="40% - 强调文字颜色 6 18" xfId="230"/>
    <cellStyle name="40% - 强调文字颜色 6 19" xfId="231"/>
    <cellStyle name="40% - 强调文字颜色 6 2" xfId="232"/>
    <cellStyle name="40% - 强调文字颜色 6 20" xfId="233"/>
    <cellStyle name="40% - 强调文字颜色 6 3" xfId="234"/>
    <cellStyle name="40% - 强调文字颜色 6 4" xfId="235"/>
    <cellStyle name="40% - 强调文字颜色 6 5" xfId="236"/>
    <cellStyle name="40% - 强调文字颜色 6 6" xfId="237"/>
    <cellStyle name="40% - 强调文字颜色 6 7" xfId="238"/>
    <cellStyle name="40% - 强调文字颜色 6 8" xfId="239"/>
    <cellStyle name="40% - 强调文字颜色 6 9" xfId="240"/>
    <cellStyle name="60% - 强调文字颜色 1" xfId="241" builtinId="32" customBuiltin="1"/>
    <cellStyle name="60% - 强调文字颜色 1 10" xfId="242"/>
    <cellStyle name="60% - 强调文字颜色 1 11" xfId="243"/>
    <cellStyle name="60% - 强调文字颜色 1 12" xfId="244"/>
    <cellStyle name="60% - 强调文字颜色 1 13" xfId="245"/>
    <cellStyle name="60% - 强调文字颜色 1 14" xfId="246"/>
    <cellStyle name="60% - 强调文字颜色 1 15" xfId="247"/>
    <cellStyle name="60% - 强调文字颜色 1 16" xfId="248"/>
    <cellStyle name="60% - 强调文字颜色 1 17" xfId="249"/>
    <cellStyle name="60% - 强调文字颜色 1 18" xfId="250"/>
    <cellStyle name="60% - 强调文字颜色 1 19" xfId="251"/>
    <cellStyle name="60% - 强调文字颜色 1 2" xfId="252"/>
    <cellStyle name="60% - 强调文字颜色 1 20" xfId="253"/>
    <cellStyle name="60% - 强调文字颜色 1 3" xfId="254"/>
    <cellStyle name="60% - 强调文字颜色 1 4" xfId="255"/>
    <cellStyle name="60% - 强调文字颜色 1 5" xfId="256"/>
    <cellStyle name="60% - 强调文字颜色 1 6" xfId="257"/>
    <cellStyle name="60% - 强调文字颜色 1 7" xfId="258"/>
    <cellStyle name="60% - 强调文字颜色 1 8" xfId="259"/>
    <cellStyle name="60% - 强调文字颜色 1 9" xfId="260"/>
    <cellStyle name="60% - 强调文字颜色 2" xfId="261" builtinId="36" customBuiltin="1"/>
    <cellStyle name="60% - 强调文字颜色 2 10" xfId="262"/>
    <cellStyle name="60% - 强调文字颜色 2 11" xfId="263"/>
    <cellStyle name="60% - 强调文字颜色 2 12" xfId="264"/>
    <cellStyle name="60% - 强调文字颜色 2 13" xfId="265"/>
    <cellStyle name="60% - 强调文字颜色 2 14" xfId="266"/>
    <cellStyle name="60% - 强调文字颜色 2 15" xfId="267"/>
    <cellStyle name="60% - 强调文字颜色 2 16" xfId="268"/>
    <cellStyle name="60% - 强调文字颜色 2 17" xfId="269"/>
    <cellStyle name="60% - 强调文字颜色 2 18" xfId="270"/>
    <cellStyle name="60% - 强调文字颜色 2 19" xfId="271"/>
    <cellStyle name="60% - 强调文字颜色 2 2" xfId="272"/>
    <cellStyle name="60% - 强调文字颜色 2 20" xfId="273"/>
    <cellStyle name="60% - 强调文字颜色 2 3" xfId="274"/>
    <cellStyle name="60% - 强调文字颜色 2 4" xfId="275"/>
    <cellStyle name="60% - 强调文字颜色 2 5" xfId="276"/>
    <cellStyle name="60% - 强调文字颜色 2 6" xfId="277"/>
    <cellStyle name="60% - 强调文字颜色 2 7" xfId="278"/>
    <cellStyle name="60% - 强调文字颜色 2 8" xfId="279"/>
    <cellStyle name="60% - 强调文字颜色 2 9" xfId="280"/>
    <cellStyle name="60% - 强调文字颜色 3" xfId="281" builtinId="40" customBuiltin="1"/>
    <cellStyle name="60% - 强调文字颜色 3 10" xfId="282"/>
    <cellStyle name="60% - 强调文字颜色 3 11" xfId="283"/>
    <cellStyle name="60% - 强调文字颜色 3 12" xfId="284"/>
    <cellStyle name="60% - 强调文字颜色 3 13" xfId="285"/>
    <cellStyle name="60% - 强调文字颜色 3 14" xfId="286"/>
    <cellStyle name="60% - 强调文字颜色 3 15" xfId="287"/>
    <cellStyle name="60% - 强调文字颜色 3 16" xfId="288"/>
    <cellStyle name="60% - 强调文字颜色 3 17" xfId="289"/>
    <cellStyle name="60% - 强调文字颜色 3 18" xfId="290"/>
    <cellStyle name="60% - 强调文字颜色 3 19" xfId="291"/>
    <cellStyle name="60% - 强调文字颜色 3 2" xfId="292"/>
    <cellStyle name="60% - 强调文字颜色 3 20" xfId="293"/>
    <cellStyle name="60% - 强调文字颜色 3 3" xfId="294"/>
    <cellStyle name="60% - 强调文字颜色 3 4" xfId="295"/>
    <cellStyle name="60% - 强调文字颜色 3 5" xfId="296"/>
    <cellStyle name="60% - 强调文字颜色 3 6" xfId="297"/>
    <cellStyle name="60% - 强调文字颜色 3 7" xfId="298"/>
    <cellStyle name="60% - 强调文字颜色 3 8" xfId="299"/>
    <cellStyle name="60% - 强调文字颜色 3 9" xfId="300"/>
    <cellStyle name="60% - 强调文字颜色 4" xfId="301" builtinId="44" customBuiltin="1"/>
    <cellStyle name="60% - 强调文字颜色 4 10" xfId="302"/>
    <cellStyle name="60% - 强调文字颜色 4 11" xfId="303"/>
    <cellStyle name="60% - 强调文字颜色 4 12" xfId="304"/>
    <cellStyle name="60% - 强调文字颜色 4 13" xfId="305"/>
    <cellStyle name="60% - 强调文字颜色 4 14" xfId="306"/>
    <cellStyle name="60% - 强调文字颜色 4 15" xfId="307"/>
    <cellStyle name="60% - 强调文字颜色 4 16" xfId="308"/>
    <cellStyle name="60% - 强调文字颜色 4 17" xfId="309"/>
    <cellStyle name="60% - 强调文字颜色 4 18" xfId="310"/>
    <cellStyle name="60% - 强调文字颜色 4 19" xfId="311"/>
    <cellStyle name="60% - 强调文字颜色 4 2" xfId="312"/>
    <cellStyle name="60% - 强调文字颜色 4 20" xfId="313"/>
    <cellStyle name="60% - 强调文字颜色 4 3" xfId="314"/>
    <cellStyle name="60% - 强调文字颜色 4 4" xfId="315"/>
    <cellStyle name="60% - 强调文字颜色 4 5" xfId="316"/>
    <cellStyle name="60% - 强调文字颜色 4 6" xfId="317"/>
    <cellStyle name="60% - 强调文字颜色 4 7" xfId="318"/>
    <cellStyle name="60% - 强调文字颜色 4 8" xfId="319"/>
    <cellStyle name="60% - 强调文字颜色 4 9" xfId="320"/>
    <cellStyle name="60% - 强调文字颜色 5" xfId="321" builtinId="48" customBuiltin="1"/>
    <cellStyle name="60% - 强调文字颜色 5 10" xfId="322"/>
    <cellStyle name="60% - 强调文字颜色 5 11" xfId="323"/>
    <cellStyle name="60% - 强调文字颜色 5 12" xfId="324"/>
    <cellStyle name="60% - 强调文字颜色 5 13" xfId="325"/>
    <cellStyle name="60% - 强调文字颜色 5 14" xfId="326"/>
    <cellStyle name="60% - 强调文字颜色 5 15" xfId="327"/>
    <cellStyle name="60% - 强调文字颜色 5 16" xfId="328"/>
    <cellStyle name="60% - 强调文字颜色 5 17" xfId="329"/>
    <cellStyle name="60% - 强调文字颜色 5 18" xfId="330"/>
    <cellStyle name="60% - 强调文字颜色 5 19" xfId="331"/>
    <cellStyle name="60% - 强调文字颜色 5 2" xfId="332"/>
    <cellStyle name="60% - 强调文字颜色 5 20" xfId="333"/>
    <cellStyle name="60% - 强调文字颜色 5 3" xfId="334"/>
    <cellStyle name="60% - 强调文字颜色 5 4" xfId="335"/>
    <cellStyle name="60% - 强调文字颜色 5 5" xfId="336"/>
    <cellStyle name="60% - 强调文字颜色 5 6" xfId="337"/>
    <cellStyle name="60% - 强调文字颜色 5 7" xfId="338"/>
    <cellStyle name="60% - 强调文字颜色 5 8" xfId="339"/>
    <cellStyle name="60% - 强调文字颜色 5 9" xfId="340"/>
    <cellStyle name="60% - 强调文字颜色 6" xfId="341" builtinId="52" customBuiltin="1"/>
    <cellStyle name="60% - 强调文字颜色 6 10" xfId="342"/>
    <cellStyle name="60% - 强调文字颜色 6 11" xfId="343"/>
    <cellStyle name="60% - 强调文字颜色 6 12" xfId="344"/>
    <cellStyle name="60% - 强调文字颜色 6 13" xfId="345"/>
    <cellStyle name="60% - 强调文字颜色 6 14" xfId="346"/>
    <cellStyle name="60% - 强调文字颜色 6 15" xfId="347"/>
    <cellStyle name="60% - 强调文字颜色 6 16" xfId="348"/>
    <cellStyle name="60% - 强调文字颜色 6 17" xfId="349"/>
    <cellStyle name="60% - 强调文字颜色 6 18" xfId="350"/>
    <cellStyle name="60% - 强调文字颜色 6 19" xfId="351"/>
    <cellStyle name="60% - 强调文字颜色 6 2" xfId="352"/>
    <cellStyle name="60% - 强调文字颜色 6 20" xfId="353"/>
    <cellStyle name="60% - 强调文字颜色 6 3" xfId="354"/>
    <cellStyle name="60% - 强调文字颜色 6 4" xfId="355"/>
    <cellStyle name="60% - 强调文字颜色 6 5" xfId="356"/>
    <cellStyle name="60% - 强调文字颜色 6 6" xfId="357"/>
    <cellStyle name="60% - 强调文字颜色 6 7" xfId="358"/>
    <cellStyle name="60% - 强调文字颜色 6 8" xfId="359"/>
    <cellStyle name="60% - 强调文字颜色 6 9" xfId="360"/>
    <cellStyle name="标题" xfId="361" builtinId="15" customBuiltin="1"/>
    <cellStyle name="标题 1" xfId="362" builtinId="16" customBuiltin="1"/>
    <cellStyle name="标题 1 10" xfId="363"/>
    <cellStyle name="标题 1 11" xfId="364"/>
    <cellStyle name="标题 1 12" xfId="365"/>
    <cellStyle name="标题 1 13" xfId="366"/>
    <cellStyle name="标题 1 14" xfId="367"/>
    <cellStyle name="标题 1 15" xfId="368"/>
    <cellStyle name="标题 1 16" xfId="369"/>
    <cellStyle name="标题 1 17" xfId="370"/>
    <cellStyle name="标题 1 18" xfId="371"/>
    <cellStyle name="标题 1 19" xfId="372"/>
    <cellStyle name="标题 1 2" xfId="373"/>
    <cellStyle name="标题 1 20" xfId="374"/>
    <cellStyle name="标题 1 3" xfId="375"/>
    <cellStyle name="标题 1 4" xfId="376"/>
    <cellStyle name="标题 1 5" xfId="377"/>
    <cellStyle name="标题 1 6" xfId="378"/>
    <cellStyle name="标题 1 7" xfId="379"/>
    <cellStyle name="标题 1 8" xfId="380"/>
    <cellStyle name="标题 1 9" xfId="381"/>
    <cellStyle name="标题 10" xfId="382"/>
    <cellStyle name="标题 11" xfId="383"/>
    <cellStyle name="标题 12" xfId="384"/>
    <cellStyle name="标题 13" xfId="385"/>
    <cellStyle name="标题 14" xfId="386"/>
    <cellStyle name="标题 15" xfId="387"/>
    <cellStyle name="标题 16" xfId="388"/>
    <cellStyle name="标题 17" xfId="389"/>
    <cellStyle name="标题 18" xfId="390"/>
    <cellStyle name="标题 19" xfId="391"/>
    <cellStyle name="标题 2" xfId="392" builtinId="17" customBuiltin="1"/>
    <cellStyle name="标题 2 10" xfId="393"/>
    <cellStyle name="标题 2 11" xfId="394"/>
    <cellStyle name="标题 2 12" xfId="395"/>
    <cellStyle name="标题 2 13" xfId="396"/>
    <cellStyle name="标题 2 14" xfId="397"/>
    <cellStyle name="标题 2 15" xfId="398"/>
    <cellStyle name="标题 2 16" xfId="399"/>
    <cellStyle name="标题 2 17" xfId="400"/>
    <cellStyle name="标题 2 18" xfId="401"/>
    <cellStyle name="标题 2 19" xfId="402"/>
    <cellStyle name="标题 2 2" xfId="403"/>
    <cellStyle name="标题 2 20" xfId="404"/>
    <cellStyle name="标题 2 3" xfId="405"/>
    <cellStyle name="标题 2 4" xfId="406"/>
    <cellStyle name="标题 2 5" xfId="407"/>
    <cellStyle name="标题 2 6" xfId="408"/>
    <cellStyle name="标题 2 7" xfId="409"/>
    <cellStyle name="标题 2 8" xfId="410"/>
    <cellStyle name="标题 2 9" xfId="411"/>
    <cellStyle name="标题 20" xfId="412"/>
    <cellStyle name="标题 21" xfId="413"/>
    <cellStyle name="标题 22" xfId="414"/>
    <cellStyle name="标题 23" xfId="415"/>
    <cellStyle name="标题 3" xfId="416" builtinId="18" customBuiltin="1"/>
    <cellStyle name="标题 3 10" xfId="417"/>
    <cellStyle name="标题 3 11" xfId="418"/>
    <cellStyle name="标题 3 12" xfId="419"/>
    <cellStyle name="标题 3 13" xfId="420"/>
    <cellStyle name="标题 3 14" xfId="421"/>
    <cellStyle name="标题 3 15" xfId="422"/>
    <cellStyle name="标题 3 16" xfId="423"/>
    <cellStyle name="标题 3 17" xfId="424"/>
    <cellStyle name="标题 3 18" xfId="425"/>
    <cellStyle name="标题 3 19" xfId="426"/>
    <cellStyle name="标题 3 2" xfId="427"/>
    <cellStyle name="标题 3 20" xfId="428"/>
    <cellStyle name="标题 3 3" xfId="429"/>
    <cellStyle name="标题 3 4" xfId="430"/>
    <cellStyle name="标题 3 5" xfId="431"/>
    <cellStyle name="标题 3 6" xfId="432"/>
    <cellStyle name="标题 3 7" xfId="433"/>
    <cellStyle name="标题 3 8" xfId="434"/>
    <cellStyle name="标题 3 9" xfId="435"/>
    <cellStyle name="标题 4" xfId="436" builtinId="19" customBuiltin="1"/>
    <cellStyle name="标题 4 10" xfId="437"/>
    <cellStyle name="标题 4 11" xfId="438"/>
    <cellStyle name="标题 4 12" xfId="439"/>
    <cellStyle name="标题 4 13" xfId="440"/>
    <cellStyle name="标题 4 14" xfId="441"/>
    <cellStyle name="标题 4 15" xfId="442"/>
    <cellStyle name="标题 4 16" xfId="443"/>
    <cellStyle name="标题 4 17" xfId="444"/>
    <cellStyle name="标题 4 18" xfId="445"/>
    <cellStyle name="标题 4 19" xfId="446"/>
    <cellStyle name="标题 4 2" xfId="447"/>
    <cellStyle name="标题 4 20" xfId="448"/>
    <cellStyle name="标题 4 3" xfId="449"/>
    <cellStyle name="标题 4 4" xfId="450"/>
    <cellStyle name="标题 4 5" xfId="451"/>
    <cellStyle name="标题 4 6" xfId="452"/>
    <cellStyle name="标题 4 7" xfId="453"/>
    <cellStyle name="标题 4 8" xfId="454"/>
    <cellStyle name="标题 4 9" xfId="455"/>
    <cellStyle name="标题 5" xfId="456"/>
    <cellStyle name="标题 6" xfId="457"/>
    <cellStyle name="标题 7" xfId="458"/>
    <cellStyle name="标题 8" xfId="459"/>
    <cellStyle name="标题 9" xfId="460"/>
    <cellStyle name="差" xfId="461" builtinId="27" customBuiltin="1"/>
    <cellStyle name="差 10" xfId="462"/>
    <cellStyle name="差 11" xfId="463"/>
    <cellStyle name="差 12" xfId="464"/>
    <cellStyle name="差 13" xfId="465"/>
    <cellStyle name="差 14" xfId="466"/>
    <cellStyle name="差 15" xfId="467"/>
    <cellStyle name="差 16" xfId="468"/>
    <cellStyle name="差 17" xfId="469"/>
    <cellStyle name="差 18" xfId="470"/>
    <cellStyle name="差 19" xfId="471"/>
    <cellStyle name="差 2" xfId="472"/>
    <cellStyle name="差 20" xfId="473"/>
    <cellStyle name="差 3" xfId="474"/>
    <cellStyle name="差 4" xfId="475"/>
    <cellStyle name="差 5" xfId="476"/>
    <cellStyle name="差 6" xfId="477"/>
    <cellStyle name="差 7" xfId="478"/>
    <cellStyle name="差 8" xfId="479"/>
    <cellStyle name="差 9" xfId="480"/>
    <cellStyle name="常规" xfId="0" builtinId="0"/>
    <cellStyle name="常规 10" xfId="481"/>
    <cellStyle name="常规 11" xfId="482"/>
    <cellStyle name="常规 12" xfId="483"/>
    <cellStyle name="常规 13" xfId="484"/>
    <cellStyle name="常规 14" xfId="485"/>
    <cellStyle name="常规 15" xfId="486"/>
    <cellStyle name="常规 16" xfId="487"/>
    <cellStyle name="常规 17" xfId="488"/>
    <cellStyle name="常规 18" xfId="489"/>
    <cellStyle name="常规 19" xfId="490"/>
    <cellStyle name="常规 2" xfId="491"/>
    <cellStyle name="常规 2 10" xfId="492"/>
    <cellStyle name="常规 2 11" xfId="493"/>
    <cellStyle name="常规 2 12" xfId="494"/>
    <cellStyle name="常规 2 13" xfId="495"/>
    <cellStyle name="常规 2 14" xfId="496"/>
    <cellStyle name="常规 2 15" xfId="497"/>
    <cellStyle name="常规 2 16" xfId="498"/>
    <cellStyle name="常规 2 17" xfId="499"/>
    <cellStyle name="常规 2 18" xfId="500"/>
    <cellStyle name="常规 2 19" xfId="501"/>
    <cellStyle name="常规 2 2" xfId="502"/>
    <cellStyle name="常规 2 2 2" xfId="503"/>
    <cellStyle name="常规 2 2 3" xfId="504"/>
    <cellStyle name="常规 2 2 4" xfId="505"/>
    <cellStyle name="常规 2 20" xfId="506"/>
    <cellStyle name="常规 2 21" xfId="507"/>
    <cellStyle name="常规 2 22" xfId="508"/>
    <cellStyle name="常规 2 23" xfId="509"/>
    <cellStyle name="常规 2 3" xfId="510"/>
    <cellStyle name="常规 2 4" xfId="511"/>
    <cellStyle name="常规 2 5" xfId="512"/>
    <cellStyle name="常规 2 6" xfId="513"/>
    <cellStyle name="常规 2 7" xfId="514"/>
    <cellStyle name="常规 2 8" xfId="515"/>
    <cellStyle name="常规 2 9" xfId="516"/>
    <cellStyle name="常规 20" xfId="517"/>
    <cellStyle name="常规 21" xfId="518"/>
    <cellStyle name="常规 22" xfId="519"/>
    <cellStyle name="常规 23" xfId="520"/>
    <cellStyle name="常规 24" xfId="521"/>
    <cellStyle name="常规 25" xfId="522"/>
    <cellStyle name="常规 26" xfId="523"/>
    <cellStyle name="常规 27" xfId="524"/>
    <cellStyle name="常规 28" xfId="525"/>
    <cellStyle name="常规 29" xfId="526"/>
    <cellStyle name="常规 3" xfId="882"/>
    <cellStyle name="常规 30" xfId="527"/>
    <cellStyle name="常规 31" xfId="528"/>
    <cellStyle name="常规 32" xfId="529"/>
    <cellStyle name="常规 35" xfId="530"/>
    <cellStyle name="常规 36" xfId="531"/>
    <cellStyle name="常规 38" xfId="532"/>
    <cellStyle name="常规 4" xfId="533"/>
    <cellStyle name="常规 5" xfId="534"/>
    <cellStyle name="常规 6" xfId="535"/>
    <cellStyle name="常规 7" xfId="536"/>
    <cellStyle name="常规 9" xfId="537"/>
    <cellStyle name="常规_直通车预算及跟踪_1" xfId="538"/>
    <cellStyle name="常规_直通车预算及跟踪_2" xfId="539"/>
    <cellStyle name="常规_直通车预算及跟踪_4" xfId="540"/>
    <cellStyle name="常规_直通车预算及跟踪_5" xfId="541"/>
    <cellStyle name="好" xfId="542" builtinId="26" customBuiltin="1"/>
    <cellStyle name="好 10" xfId="543"/>
    <cellStyle name="好 11" xfId="544"/>
    <cellStyle name="好 12" xfId="545"/>
    <cellStyle name="好 13" xfId="546"/>
    <cellStyle name="好 14" xfId="547"/>
    <cellStyle name="好 15" xfId="548"/>
    <cellStyle name="好 16" xfId="549"/>
    <cellStyle name="好 17" xfId="550"/>
    <cellStyle name="好 18" xfId="551"/>
    <cellStyle name="好 19" xfId="552"/>
    <cellStyle name="好 2" xfId="553"/>
    <cellStyle name="好 20" xfId="554"/>
    <cellStyle name="好 3" xfId="555"/>
    <cellStyle name="好 4" xfId="556"/>
    <cellStyle name="好 5" xfId="557"/>
    <cellStyle name="好 6" xfId="558"/>
    <cellStyle name="好 7" xfId="559"/>
    <cellStyle name="好 8" xfId="560"/>
    <cellStyle name="好 9" xfId="561"/>
    <cellStyle name="汇总" xfId="562" builtinId="25" customBuiltin="1"/>
    <cellStyle name="汇总 10" xfId="563"/>
    <cellStyle name="汇总 11" xfId="564"/>
    <cellStyle name="汇总 12" xfId="565"/>
    <cellStyle name="汇总 13" xfId="566"/>
    <cellStyle name="汇总 14" xfId="567"/>
    <cellStyle name="汇总 15" xfId="568"/>
    <cellStyle name="汇总 16" xfId="569"/>
    <cellStyle name="汇总 17" xfId="570"/>
    <cellStyle name="汇总 18" xfId="571"/>
    <cellStyle name="汇总 19" xfId="572"/>
    <cellStyle name="汇总 2" xfId="573"/>
    <cellStyle name="汇总 20" xfId="574"/>
    <cellStyle name="汇总 3" xfId="575"/>
    <cellStyle name="汇总 4" xfId="576"/>
    <cellStyle name="汇总 5" xfId="577"/>
    <cellStyle name="汇总 6" xfId="578"/>
    <cellStyle name="汇总 7" xfId="579"/>
    <cellStyle name="汇总 8" xfId="580"/>
    <cellStyle name="汇总 9" xfId="581"/>
    <cellStyle name="计算" xfId="582" builtinId="22" customBuiltin="1"/>
    <cellStyle name="计算 10" xfId="583"/>
    <cellStyle name="计算 11" xfId="584"/>
    <cellStyle name="计算 12" xfId="585"/>
    <cellStyle name="计算 13" xfId="586"/>
    <cellStyle name="计算 14" xfId="587"/>
    <cellStyle name="计算 15" xfId="588"/>
    <cellStyle name="计算 16" xfId="589"/>
    <cellStyle name="计算 17" xfId="590"/>
    <cellStyle name="计算 18" xfId="591"/>
    <cellStyle name="计算 19" xfId="592"/>
    <cellStyle name="计算 2" xfId="593"/>
    <cellStyle name="计算 20" xfId="594"/>
    <cellStyle name="计算 3" xfId="595"/>
    <cellStyle name="计算 4" xfId="596"/>
    <cellStyle name="计算 5" xfId="597"/>
    <cellStyle name="计算 6" xfId="598"/>
    <cellStyle name="计算 7" xfId="599"/>
    <cellStyle name="计算 8" xfId="600"/>
    <cellStyle name="计算 9" xfId="601"/>
    <cellStyle name="检查单元格" xfId="602" builtinId="23" customBuiltin="1"/>
    <cellStyle name="检查单元格 10" xfId="603"/>
    <cellStyle name="检查单元格 11" xfId="604"/>
    <cellStyle name="检查单元格 12" xfId="605"/>
    <cellStyle name="检查单元格 13" xfId="606"/>
    <cellStyle name="检查单元格 14" xfId="607"/>
    <cellStyle name="检查单元格 15" xfId="608"/>
    <cellStyle name="检查单元格 16" xfId="609"/>
    <cellStyle name="检查单元格 17" xfId="610"/>
    <cellStyle name="检查单元格 18" xfId="611"/>
    <cellStyle name="检查单元格 19" xfId="612"/>
    <cellStyle name="检查单元格 2" xfId="613"/>
    <cellStyle name="检查单元格 20" xfId="614"/>
    <cellStyle name="检查单元格 3" xfId="615"/>
    <cellStyle name="检查单元格 4" xfId="616"/>
    <cellStyle name="检查单元格 5" xfId="617"/>
    <cellStyle name="检查单元格 6" xfId="618"/>
    <cellStyle name="检查单元格 7" xfId="619"/>
    <cellStyle name="检查单元格 8" xfId="620"/>
    <cellStyle name="检查单元格 9" xfId="621"/>
    <cellStyle name="解释性文本" xfId="622" builtinId="53" customBuiltin="1"/>
    <cellStyle name="解释性文本 10" xfId="623"/>
    <cellStyle name="解释性文本 11" xfId="624"/>
    <cellStyle name="解释性文本 12" xfId="625"/>
    <cellStyle name="解释性文本 13" xfId="626"/>
    <cellStyle name="解释性文本 14" xfId="627"/>
    <cellStyle name="解释性文本 15" xfId="628"/>
    <cellStyle name="解释性文本 16" xfId="629"/>
    <cellStyle name="解释性文本 17" xfId="630"/>
    <cellStyle name="解释性文本 18" xfId="631"/>
    <cellStyle name="解释性文本 19" xfId="632"/>
    <cellStyle name="解释性文本 2" xfId="633"/>
    <cellStyle name="解释性文本 20" xfId="634"/>
    <cellStyle name="解释性文本 3" xfId="635"/>
    <cellStyle name="解释性文本 4" xfId="636"/>
    <cellStyle name="解释性文本 5" xfId="637"/>
    <cellStyle name="解释性文本 6" xfId="638"/>
    <cellStyle name="解释性文本 7" xfId="639"/>
    <cellStyle name="解释性文本 8" xfId="640"/>
    <cellStyle name="解释性文本 9" xfId="641"/>
    <cellStyle name="警告文本" xfId="642" builtinId="11" customBuiltin="1"/>
    <cellStyle name="警告文本 10" xfId="643"/>
    <cellStyle name="警告文本 11" xfId="644"/>
    <cellStyle name="警告文本 12" xfId="645"/>
    <cellStyle name="警告文本 13" xfId="646"/>
    <cellStyle name="警告文本 14" xfId="647"/>
    <cellStyle name="警告文本 15" xfId="648"/>
    <cellStyle name="警告文本 16" xfId="649"/>
    <cellStyle name="警告文本 17" xfId="650"/>
    <cellStyle name="警告文本 18" xfId="651"/>
    <cellStyle name="警告文本 19" xfId="652"/>
    <cellStyle name="警告文本 2" xfId="653"/>
    <cellStyle name="警告文本 20" xfId="654"/>
    <cellStyle name="警告文本 3" xfId="655"/>
    <cellStyle name="警告文本 4" xfId="656"/>
    <cellStyle name="警告文本 5" xfId="657"/>
    <cellStyle name="警告文本 6" xfId="658"/>
    <cellStyle name="警告文本 7" xfId="659"/>
    <cellStyle name="警告文本 8" xfId="660"/>
    <cellStyle name="警告文本 9" xfId="661"/>
    <cellStyle name="链接单元格" xfId="662" builtinId="24" customBuiltin="1"/>
    <cellStyle name="链接单元格 10" xfId="663"/>
    <cellStyle name="链接单元格 11" xfId="664"/>
    <cellStyle name="链接单元格 12" xfId="665"/>
    <cellStyle name="链接单元格 13" xfId="666"/>
    <cellStyle name="链接单元格 14" xfId="667"/>
    <cellStyle name="链接单元格 15" xfId="668"/>
    <cellStyle name="链接单元格 16" xfId="669"/>
    <cellStyle name="链接单元格 17" xfId="670"/>
    <cellStyle name="链接单元格 18" xfId="671"/>
    <cellStyle name="链接单元格 19" xfId="672"/>
    <cellStyle name="链接单元格 2" xfId="673"/>
    <cellStyle name="链接单元格 20" xfId="674"/>
    <cellStyle name="链接单元格 3" xfId="675"/>
    <cellStyle name="链接单元格 4" xfId="676"/>
    <cellStyle name="链接单元格 5" xfId="677"/>
    <cellStyle name="链接单元格 6" xfId="678"/>
    <cellStyle name="链接单元格 7" xfId="679"/>
    <cellStyle name="链接单元格 8" xfId="680"/>
    <cellStyle name="链接单元格 9" xfId="681"/>
    <cellStyle name="强调文字颜色 1" xfId="682" builtinId="29" customBuiltin="1"/>
    <cellStyle name="强调文字颜色 1 10" xfId="683"/>
    <cellStyle name="强调文字颜色 1 11" xfId="684"/>
    <cellStyle name="强调文字颜色 1 12" xfId="685"/>
    <cellStyle name="强调文字颜色 1 13" xfId="686"/>
    <cellStyle name="强调文字颜色 1 14" xfId="687"/>
    <cellStyle name="强调文字颜色 1 15" xfId="688"/>
    <cellStyle name="强调文字颜色 1 16" xfId="689"/>
    <cellStyle name="强调文字颜色 1 17" xfId="690"/>
    <cellStyle name="强调文字颜色 1 18" xfId="691"/>
    <cellStyle name="强调文字颜色 1 19" xfId="692"/>
    <cellStyle name="强调文字颜色 1 2" xfId="693"/>
    <cellStyle name="强调文字颜色 1 20" xfId="694"/>
    <cellStyle name="强调文字颜色 1 3" xfId="695"/>
    <cellStyle name="强调文字颜色 1 4" xfId="696"/>
    <cellStyle name="强调文字颜色 1 5" xfId="697"/>
    <cellStyle name="强调文字颜色 1 6" xfId="698"/>
    <cellStyle name="强调文字颜色 1 7" xfId="699"/>
    <cellStyle name="强调文字颜色 1 8" xfId="700"/>
    <cellStyle name="强调文字颜色 1 9" xfId="701"/>
    <cellStyle name="强调文字颜色 2" xfId="702" builtinId="33" customBuiltin="1"/>
    <cellStyle name="强调文字颜色 2 10" xfId="703"/>
    <cellStyle name="强调文字颜色 2 11" xfId="704"/>
    <cellStyle name="强调文字颜色 2 12" xfId="705"/>
    <cellStyle name="强调文字颜色 2 13" xfId="706"/>
    <cellStyle name="强调文字颜色 2 14" xfId="707"/>
    <cellStyle name="强调文字颜色 2 15" xfId="708"/>
    <cellStyle name="强调文字颜色 2 16" xfId="709"/>
    <cellStyle name="强调文字颜色 2 17" xfId="710"/>
    <cellStyle name="强调文字颜色 2 18" xfId="711"/>
    <cellStyle name="强调文字颜色 2 19" xfId="712"/>
    <cellStyle name="强调文字颜色 2 2" xfId="713"/>
    <cellStyle name="强调文字颜色 2 20" xfId="714"/>
    <cellStyle name="强调文字颜色 2 3" xfId="715"/>
    <cellStyle name="强调文字颜色 2 4" xfId="716"/>
    <cellStyle name="强调文字颜色 2 5" xfId="717"/>
    <cellStyle name="强调文字颜色 2 6" xfId="718"/>
    <cellStyle name="强调文字颜色 2 7" xfId="719"/>
    <cellStyle name="强调文字颜色 2 8" xfId="720"/>
    <cellStyle name="强调文字颜色 2 9" xfId="721"/>
    <cellStyle name="强调文字颜色 3" xfId="722" builtinId="37" customBuiltin="1"/>
    <cellStyle name="强调文字颜色 3 10" xfId="723"/>
    <cellStyle name="强调文字颜色 3 11" xfId="724"/>
    <cellStyle name="强调文字颜色 3 12" xfId="725"/>
    <cellStyle name="强调文字颜色 3 13" xfId="726"/>
    <cellStyle name="强调文字颜色 3 14" xfId="727"/>
    <cellStyle name="强调文字颜色 3 15" xfId="728"/>
    <cellStyle name="强调文字颜色 3 16" xfId="729"/>
    <cellStyle name="强调文字颜色 3 17" xfId="730"/>
    <cellStyle name="强调文字颜色 3 18" xfId="731"/>
    <cellStyle name="强调文字颜色 3 19" xfId="732"/>
    <cellStyle name="强调文字颜色 3 2" xfId="733"/>
    <cellStyle name="强调文字颜色 3 20" xfId="734"/>
    <cellStyle name="强调文字颜色 3 3" xfId="735"/>
    <cellStyle name="强调文字颜色 3 4" xfId="736"/>
    <cellStyle name="强调文字颜色 3 5" xfId="737"/>
    <cellStyle name="强调文字颜色 3 6" xfId="738"/>
    <cellStyle name="强调文字颜色 3 7" xfId="739"/>
    <cellStyle name="强调文字颜色 3 8" xfId="740"/>
    <cellStyle name="强调文字颜色 3 9" xfId="741"/>
    <cellStyle name="强调文字颜色 4" xfId="742" builtinId="41" customBuiltin="1"/>
    <cellStyle name="强调文字颜色 4 10" xfId="743"/>
    <cellStyle name="强调文字颜色 4 11" xfId="744"/>
    <cellStyle name="强调文字颜色 4 12" xfId="745"/>
    <cellStyle name="强调文字颜色 4 13" xfId="746"/>
    <cellStyle name="强调文字颜色 4 14" xfId="747"/>
    <cellStyle name="强调文字颜色 4 15" xfId="748"/>
    <cellStyle name="强调文字颜色 4 16" xfId="749"/>
    <cellStyle name="强调文字颜色 4 17" xfId="750"/>
    <cellStyle name="强调文字颜色 4 18" xfId="751"/>
    <cellStyle name="强调文字颜色 4 19" xfId="752"/>
    <cellStyle name="强调文字颜色 4 2" xfId="753"/>
    <cellStyle name="强调文字颜色 4 20" xfId="754"/>
    <cellStyle name="强调文字颜色 4 3" xfId="755"/>
    <cellStyle name="强调文字颜色 4 4" xfId="756"/>
    <cellStyle name="强调文字颜色 4 5" xfId="757"/>
    <cellStyle name="强调文字颜色 4 6" xfId="758"/>
    <cellStyle name="强调文字颜色 4 7" xfId="759"/>
    <cellStyle name="强调文字颜色 4 8" xfId="760"/>
    <cellStyle name="强调文字颜色 4 9" xfId="761"/>
    <cellStyle name="强调文字颜色 5" xfId="762" builtinId="45" customBuiltin="1"/>
    <cellStyle name="强调文字颜色 5 10" xfId="763"/>
    <cellStyle name="强调文字颜色 5 11" xfId="764"/>
    <cellStyle name="强调文字颜色 5 12" xfId="765"/>
    <cellStyle name="强调文字颜色 5 13" xfId="766"/>
    <cellStyle name="强调文字颜色 5 14" xfId="767"/>
    <cellStyle name="强调文字颜色 5 15" xfId="768"/>
    <cellStyle name="强调文字颜色 5 16" xfId="769"/>
    <cellStyle name="强调文字颜色 5 17" xfId="770"/>
    <cellStyle name="强调文字颜色 5 18" xfId="771"/>
    <cellStyle name="强调文字颜色 5 19" xfId="772"/>
    <cellStyle name="强调文字颜色 5 2" xfId="773"/>
    <cellStyle name="强调文字颜色 5 20" xfId="774"/>
    <cellStyle name="强调文字颜色 5 3" xfId="775"/>
    <cellStyle name="强调文字颜色 5 4" xfId="776"/>
    <cellStyle name="强调文字颜色 5 5" xfId="777"/>
    <cellStyle name="强调文字颜色 5 6" xfId="778"/>
    <cellStyle name="强调文字颜色 5 7" xfId="779"/>
    <cellStyle name="强调文字颜色 5 8" xfId="780"/>
    <cellStyle name="强调文字颜色 5 9" xfId="781"/>
    <cellStyle name="强调文字颜色 6" xfId="782" builtinId="49" customBuiltin="1"/>
    <cellStyle name="强调文字颜色 6 10" xfId="783"/>
    <cellStyle name="强调文字颜色 6 11" xfId="784"/>
    <cellStyle name="强调文字颜色 6 12" xfId="785"/>
    <cellStyle name="强调文字颜色 6 13" xfId="786"/>
    <cellStyle name="强调文字颜色 6 14" xfId="787"/>
    <cellStyle name="强调文字颜色 6 15" xfId="788"/>
    <cellStyle name="强调文字颜色 6 16" xfId="789"/>
    <cellStyle name="强调文字颜色 6 17" xfId="790"/>
    <cellStyle name="强调文字颜色 6 18" xfId="791"/>
    <cellStyle name="强调文字颜色 6 19" xfId="792"/>
    <cellStyle name="强调文字颜色 6 2" xfId="793"/>
    <cellStyle name="强调文字颜色 6 20" xfId="794"/>
    <cellStyle name="强调文字颜色 6 3" xfId="795"/>
    <cellStyle name="强调文字颜色 6 4" xfId="796"/>
    <cellStyle name="强调文字颜色 6 5" xfId="797"/>
    <cellStyle name="强调文字颜色 6 6" xfId="798"/>
    <cellStyle name="强调文字颜色 6 7" xfId="799"/>
    <cellStyle name="强调文字颜色 6 8" xfId="800"/>
    <cellStyle name="强调文字颜色 6 9" xfId="801"/>
    <cellStyle name="适中" xfId="802" builtinId="28" customBuiltin="1"/>
    <cellStyle name="适中 10" xfId="803"/>
    <cellStyle name="适中 11" xfId="804"/>
    <cellStyle name="适中 12" xfId="805"/>
    <cellStyle name="适中 13" xfId="806"/>
    <cellStyle name="适中 14" xfId="807"/>
    <cellStyle name="适中 15" xfId="808"/>
    <cellStyle name="适中 16" xfId="809"/>
    <cellStyle name="适中 17" xfId="810"/>
    <cellStyle name="适中 18" xfId="811"/>
    <cellStyle name="适中 19" xfId="812"/>
    <cellStyle name="适中 2" xfId="813"/>
    <cellStyle name="适中 20" xfId="814"/>
    <cellStyle name="适中 3" xfId="815"/>
    <cellStyle name="适中 4" xfId="816"/>
    <cellStyle name="适中 5" xfId="817"/>
    <cellStyle name="适中 6" xfId="818"/>
    <cellStyle name="适中 7" xfId="819"/>
    <cellStyle name="适中 8" xfId="820"/>
    <cellStyle name="适中 9" xfId="821"/>
    <cellStyle name="输出" xfId="822" builtinId="21" customBuiltin="1"/>
    <cellStyle name="输出 10" xfId="823"/>
    <cellStyle name="输出 11" xfId="824"/>
    <cellStyle name="输出 12" xfId="825"/>
    <cellStyle name="输出 13" xfId="826"/>
    <cellStyle name="输出 14" xfId="827"/>
    <cellStyle name="输出 15" xfId="828"/>
    <cellStyle name="输出 16" xfId="829"/>
    <cellStyle name="输出 17" xfId="830"/>
    <cellStyle name="输出 18" xfId="831"/>
    <cellStyle name="输出 19" xfId="832"/>
    <cellStyle name="输出 2" xfId="833"/>
    <cellStyle name="输出 20" xfId="834"/>
    <cellStyle name="输出 3" xfId="835"/>
    <cellStyle name="输出 4" xfId="836"/>
    <cellStyle name="输出 5" xfId="837"/>
    <cellStyle name="输出 6" xfId="838"/>
    <cellStyle name="输出 7" xfId="839"/>
    <cellStyle name="输出 8" xfId="840"/>
    <cellStyle name="输出 9" xfId="841"/>
    <cellStyle name="输入" xfId="842" builtinId="20" customBuiltin="1"/>
    <cellStyle name="输入 10" xfId="843"/>
    <cellStyle name="输入 11" xfId="844"/>
    <cellStyle name="输入 12" xfId="845"/>
    <cellStyle name="输入 13" xfId="846"/>
    <cellStyle name="输入 14" xfId="847"/>
    <cellStyle name="输入 15" xfId="848"/>
    <cellStyle name="输入 16" xfId="849"/>
    <cellStyle name="输入 17" xfId="850"/>
    <cellStyle name="输入 18" xfId="851"/>
    <cellStyle name="输入 19" xfId="852"/>
    <cellStyle name="输入 2" xfId="853"/>
    <cellStyle name="输入 20" xfId="854"/>
    <cellStyle name="输入 3" xfId="855"/>
    <cellStyle name="输入 4" xfId="856"/>
    <cellStyle name="输入 5" xfId="857"/>
    <cellStyle name="输入 6" xfId="858"/>
    <cellStyle name="输入 7" xfId="859"/>
    <cellStyle name="输入 8" xfId="860"/>
    <cellStyle name="输入 9" xfId="861"/>
    <cellStyle name="注释" xfId="862" builtinId="10" customBuiltin="1"/>
    <cellStyle name="注释 10" xfId="863"/>
    <cellStyle name="注释 11" xfId="864"/>
    <cellStyle name="注释 12" xfId="865"/>
    <cellStyle name="注释 13" xfId="866"/>
    <cellStyle name="注释 14" xfId="867"/>
    <cellStyle name="注释 15" xfId="868"/>
    <cellStyle name="注释 16" xfId="869"/>
    <cellStyle name="注释 17" xfId="870"/>
    <cellStyle name="注释 18" xfId="871"/>
    <cellStyle name="注释 19" xfId="872"/>
    <cellStyle name="注释 2" xfId="873"/>
    <cellStyle name="注释 20" xfId="874"/>
    <cellStyle name="注释 3" xfId="875"/>
    <cellStyle name="注释 4" xfId="876"/>
    <cellStyle name="注释 5" xfId="877"/>
    <cellStyle name="注释 6" xfId="878"/>
    <cellStyle name="注释 7" xfId="879"/>
    <cellStyle name="注释 8" xfId="880"/>
    <cellStyle name="注释 9" xfId="881"/>
  </cellStyles>
  <dxfs count="0"/>
  <tableStyles count="0" defaultTableStyle="TableStyleMedium2" defaultPivotStyle="PivotStyleLight16"/>
  <colors>
    <mruColors>
      <color rgb="FFCC3399"/>
      <color rgb="FF3333FF"/>
      <color rgb="FFFF00FF"/>
      <color rgb="FF0CA7F4"/>
      <color rgb="FF33CC33"/>
      <color rgb="FF3333CC"/>
      <color rgb="FFFF3399"/>
      <color rgb="FFFF6699"/>
      <color rgb="FFC7C1D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直通车预算及跟踪!$I$15</c:f>
              <c:strCache>
                <c:ptCount val="1"/>
                <c:pt idx="0">
                  <c:v>需要成交量</c:v>
                </c:pt>
              </c:strCache>
            </c:strRef>
          </c:tx>
          <c:marker>
            <c:symbol val="none"/>
          </c:marker>
          <c:cat>
            <c:numRef>
              <c:f>直通车预算及跟踪!$J$14:$AN$14</c:f>
              <c:numCache>
                <c:formatCode>mm"月"dd"日"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直通车预算及跟踪!$J$15:$AN$15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1"/>
          <c:tx>
            <c:strRef>
              <c:f>直通车预算及跟踪!$I$16</c:f>
              <c:strCache>
                <c:ptCount val="1"/>
                <c:pt idx="0">
                  <c:v>昨日成交量</c:v>
                </c:pt>
              </c:strCache>
            </c:strRef>
          </c:tx>
          <c:marker>
            <c:symbol val="none"/>
          </c:marker>
          <c:cat>
            <c:numRef>
              <c:f>直通车预算及跟踪!$J$14:$AN$14</c:f>
              <c:numCache>
                <c:formatCode>mm"月"dd"日"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直通车预算及跟踪!$J$16:$AN$16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2"/>
          <c:tx>
            <c:strRef>
              <c:f>直通车预算及跟踪!$I$17</c:f>
              <c:strCache>
                <c:ptCount val="1"/>
                <c:pt idx="0">
                  <c:v>点击费用PPC</c:v>
                </c:pt>
              </c:strCache>
            </c:strRef>
          </c:tx>
          <c:marker>
            <c:symbol val="none"/>
          </c:marker>
          <c:cat>
            <c:numRef>
              <c:f>直通车预算及跟踪!$J$14:$AN$14</c:f>
              <c:numCache>
                <c:formatCode>mm"月"dd"日"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直通车预算及跟踪!$J$17:$AN$17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3"/>
          <c:tx>
            <c:strRef>
              <c:f>直通车预算及跟踪!$I$18</c:f>
              <c:strCache>
                <c:ptCount val="1"/>
                <c:pt idx="0">
                  <c:v>直通车日花费</c:v>
                </c:pt>
              </c:strCache>
            </c:strRef>
          </c:tx>
          <c:marker>
            <c:symbol val="none"/>
          </c:marker>
          <c:cat>
            <c:numRef>
              <c:f>直通车预算及跟踪!$J$14:$AN$14</c:f>
              <c:numCache>
                <c:formatCode>mm"月"dd"日"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直通车预算及跟踪!$J$18:$AN$18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4"/>
          <c:tx>
            <c:strRef>
              <c:f>直通车预算及跟踪!$I$19</c:f>
              <c:strCache>
                <c:ptCount val="1"/>
                <c:pt idx="0">
                  <c:v>直通成交金额</c:v>
                </c:pt>
              </c:strCache>
            </c:strRef>
          </c:tx>
          <c:marker>
            <c:symbol val="none"/>
          </c:marker>
          <c:cat>
            <c:numRef>
              <c:f>直通车预算及跟踪!$J$14:$AN$14</c:f>
              <c:numCache>
                <c:formatCode>mm"月"dd"日"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直通车预算及跟踪!$J$19:$AN$19</c:f>
              <c:numCache>
                <c:formatCode>General</c:formatCode>
                <c:ptCount val="31"/>
              </c:numCache>
            </c:numRef>
          </c:val>
        </c:ser>
        <c:ser>
          <c:idx val="5"/>
          <c:order val="5"/>
          <c:tx>
            <c:strRef>
              <c:f>直通车预算及跟踪!$I$20</c:f>
              <c:strCache>
                <c:ptCount val="1"/>
                <c:pt idx="0">
                  <c:v>当日成交转化率</c:v>
                </c:pt>
              </c:strCache>
            </c:strRef>
          </c:tx>
          <c:marker>
            <c:symbol val="none"/>
          </c:marker>
          <c:cat>
            <c:numRef>
              <c:f>直通车预算及跟踪!$J$14:$AN$14</c:f>
              <c:numCache>
                <c:formatCode>mm"月"dd"日"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直通车预算及跟踪!$J$20:$AN$20</c:f>
              <c:numCache>
                <c:formatCode>General</c:formatCode>
                <c:ptCount val="31"/>
              </c:numCache>
            </c:numRef>
          </c:val>
        </c:ser>
        <c:ser>
          <c:idx val="6"/>
          <c:order val="6"/>
          <c:tx>
            <c:strRef>
              <c:f>直通车预算及跟踪!$I$21</c:f>
              <c:strCache>
                <c:ptCount val="1"/>
                <c:pt idx="0">
                  <c:v>当日直通车收藏</c:v>
                </c:pt>
              </c:strCache>
            </c:strRef>
          </c:tx>
          <c:marker>
            <c:symbol val="none"/>
          </c:marker>
          <c:cat>
            <c:numRef>
              <c:f>直通车预算及跟踪!$J$14:$AN$14</c:f>
              <c:numCache>
                <c:formatCode>mm"月"dd"日"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直通车预算及跟踪!$J$21:$AN$21</c:f>
              <c:numCache>
                <c:formatCode>General</c:formatCode>
                <c:ptCount val="31"/>
              </c:numCache>
            </c:numRef>
          </c:val>
        </c:ser>
        <c:ser>
          <c:idx val="7"/>
          <c:order val="7"/>
          <c:tx>
            <c:strRef>
              <c:f>直通车预算及跟踪!$I$22</c:f>
              <c:strCache>
                <c:ptCount val="1"/>
                <c:pt idx="0">
                  <c:v>主图点击率/%</c:v>
                </c:pt>
              </c:strCache>
            </c:strRef>
          </c:tx>
          <c:marker>
            <c:symbol val="none"/>
          </c:marker>
          <c:cat>
            <c:numRef>
              <c:f>直通车预算及跟踪!$J$14:$AN$14</c:f>
              <c:numCache>
                <c:formatCode>mm"月"dd"日"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直通车预算及跟踪!$J$22:$AN$22</c:f>
              <c:numCache>
                <c:formatCode>General</c:formatCode>
                <c:ptCount val="31"/>
              </c:numCache>
            </c:numRef>
          </c:val>
        </c:ser>
        <c:marker val="1"/>
        <c:axId val="53482624"/>
        <c:axId val="53484160"/>
      </c:lineChart>
      <c:dateAx>
        <c:axId val="53482624"/>
        <c:scaling>
          <c:orientation val="minMax"/>
        </c:scaling>
        <c:axPos val="b"/>
        <c:numFmt formatCode="mm&quot;月&quot;dd&quot;日&quot;" sourceLinked="0"/>
        <c:tickLblPos val="nextTo"/>
        <c:crossAx val="53484160"/>
        <c:crosses val="autoZero"/>
        <c:auto val="1"/>
        <c:lblOffset val="100"/>
      </c:dateAx>
      <c:valAx>
        <c:axId val="53484160"/>
        <c:scaling>
          <c:orientation val="minMax"/>
        </c:scaling>
        <c:axPos val="l"/>
        <c:majorGridlines/>
        <c:numFmt formatCode="General" sourceLinked="1"/>
        <c:tickLblPos val="nextTo"/>
        <c:crossAx val="534826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9525</xdr:rowOff>
    </xdr:from>
    <xdr:to>
      <xdr:col>39</xdr:col>
      <xdr:colOff>523875</xdr:colOff>
      <xdr:row>58</xdr:row>
      <xdr:rowOff>85725</xdr:rowOff>
    </xdr:to>
    <xdr:graphicFrame macro="">
      <xdr:nvGraphicFramePr>
        <xdr:cNvPr id="87046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7"/>
  </sheetPr>
  <dimension ref="A1:AN24"/>
  <sheetViews>
    <sheetView tabSelected="1" zoomScaleSheetLayoutView="100" workbookViewId="0">
      <selection activeCell="C3" sqref="C3"/>
    </sheetView>
  </sheetViews>
  <sheetFormatPr defaultColWidth="9" defaultRowHeight="14.25" customHeight="1"/>
  <cols>
    <col min="1" max="1" width="15" customWidth="1"/>
    <col min="2" max="7" width="16.625" customWidth="1"/>
    <col min="9" max="9" width="12.125" customWidth="1"/>
    <col min="17" max="17" width="12" customWidth="1"/>
    <col min="25" max="25" width="12.125" customWidth="1"/>
    <col min="33" max="33" width="11.125" customWidth="1"/>
  </cols>
  <sheetData>
    <row r="1" spans="1:40" ht="18.75">
      <c r="A1" s="2" t="s">
        <v>0</v>
      </c>
      <c r="B1" s="31" t="s">
        <v>1</v>
      </c>
      <c r="C1" s="31"/>
      <c r="D1" s="32" t="s">
        <v>2</v>
      </c>
      <c r="E1" s="32"/>
      <c r="F1" s="33" t="s">
        <v>3</v>
      </c>
      <c r="G1" s="33"/>
      <c r="I1" s="34" t="s">
        <v>4</v>
      </c>
      <c r="J1" s="34"/>
      <c r="K1" s="34"/>
      <c r="L1" s="34"/>
      <c r="M1" s="34"/>
      <c r="N1" s="34"/>
      <c r="O1" s="34"/>
      <c r="P1" s="34"/>
      <c r="Q1" s="34" t="s">
        <v>5</v>
      </c>
      <c r="R1" s="34"/>
      <c r="S1" s="34"/>
      <c r="T1" s="34"/>
      <c r="U1" s="34"/>
      <c r="V1" s="34"/>
      <c r="W1" s="34"/>
      <c r="X1" s="34"/>
      <c r="Y1" s="30" t="s">
        <v>31</v>
      </c>
      <c r="Z1" s="30"/>
      <c r="AA1" s="30"/>
      <c r="AB1" s="30"/>
      <c r="AC1" s="30"/>
      <c r="AD1" s="30"/>
      <c r="AE1" s="30"/>
      <c r="AF1" s="30"/>
      <c r="AG1" s="30" t="s">
        <v>32</v>
      </c>
      <c r="AH1" s="30"/>
      <c r="AI1" s="30"/>
      <c r="AJ1" s="30"/>
      <c r="AK1" s="30"/>
      <c r="AL1" s="30"/>
      <c r="AM1" s="30"/>
      <c r="AN1" s="30"/>
    </row>
    <row r="2" spans="1:40">
      <c r="A2" s="1"/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I2" s="26"/>
      <c r="J2" s="25">
        <v>41487</v>
      </c>
      <c r="K2" s="25">
        <v>41488</v>
      </c>
      <c r="L2" s="25">
        <v>41489</v>
      </c>
      <c r="M2" s="25">
        <v>41490</v>
      </c>
      <c r="N2" s="25">
        <v>41491</v>
      </c>
      <c r="O2" s="25">
        <v>41492</v>
      </c>
      <c r="P2" s="25">
        <v>41493</v>
      </c>
      <c r="Q2" s="24"/>
      <c r="R2" s="23">
        <v>41494</v>
      </c>
      <c r="S2" s="23">
        <v>41495</v>
      </c>
      <c r="T2" s="23">
        <v>41496</v>
      </c>
      <c r="U2" s="23">
        <v>41497</v>
      </c>
      <c r="V2" s="23">
        <v>41498</v>
      </c>
      <c r="W2" s="23">
        <v>41499</v>
      </c>
      <c r="X2" s="23">
        <v>41500</v>
      </c>
      <c r="Y2" s="20"/>
      <c r="Z2" s="22">
        <v>41501</v>
      </c>
      <c r="AA2" s="22">
        <v>41502</v>
      </c>
      <c r="AB2" s="22">
        <v>41503</v>
      </c>
      <c r="AC2" s="22">
        <v>41504</v>
      </c>
      <c r="AD2" s="22">
        <v>41505</v>
      </c>
      <c r="AE2" s="22">
        <v>41506</v>
      </c>
      <c r="AF2" s="22">
        <v>41507</v>
      </c>
      <c r="AG2" s="19"/>
      <c r="AH2" s="21">
        <v>41507</v>
      </c>
      <c r="AI2" s="21">
        <v>41508</v>
      </c>
      <c r="AJ2" s="21">
        <v>41509</v>
      </c>
      <c r="AK2" s="21">
        <v>41510</v>
      </c>
      <c r="AL2" s="21">
        <v>41511</v>
      </c>
      <c r="AM2" s="21">
        <v>41512</v>
      </c>
      <c r="AN2" s="21">
        <v>41513</v>
      </c>
    </row>
    <row r="3" spans="1:40">
      <c r="A3" s="1"/>
      <c r="B3" s="17" t="s">
        <v>9</v>
      </c>
      <c r="C3" s="7">
        <v>58</v>
      </c>
      <c r="D3" s="17" t="s">
        <v>9</v>
      </c>
      <c r="E3" s="7">
        <v>58</v>
      </c>
      <c r="F3" s="17" t="s">
        <v>9</v>
      </c>
      <c r="G3" s="7">
        <v>58</v>
      </c>
      <c r="I3" s="18" t="s">
        <v>10</v>
      </c>
      <c r="J3" s="27"/>
      <c r="K3" s="27"/>
      <c r="L3" s="27"/>
      <c r="M3" s="27"/>
      <c r="N3" s="27"/>
      <c r="O3" s="27"/>
      <c r="P3" s="27"/>
      <c r="Q3" s="18" t="s">
        <v>10</v>
      </c>
      <c r="R3" s="27"/>
      <c r="S3" s="27"/>
      <c r="T3" s="27"/>
      <c r="U3" s="27"/>
      <c r="V3" s="27"/>
      <c r="W3" s="27"/>
      <c r="X3" s="27"/>
      <c r="Y3" s="18" t="s">
        <v>10</v>
      </c>
      <c r="Z3" s="27"/>
      <c r="AA3" s="27"/>
      <c r="AB3" s="27"/>
      <c r="AC3" s="27"/>
      <c r="AD3" s="27"/>
      <c r="AE3" s="27"/>
      <c r="AF3" s="27"/>
      <c r="AG3" s="18" t="s">
        <v>10</v>
      </c>
      <c r="AH3" s="27"/>
      <c r="AI3" s="27"/>
      <c r="AJ3" s="27"/>
      <c r="AK3" s="27"/>
      <c r="AL3" s="27"/>
      <c r="AM3" s="27"/>
      <c r="AN3" s="27"/>
    </row>
    <row r="4" spans="1:40">
      <c r="A4" s="1"/>
      <c r="B4" s="17" t="s">
        <v>11</v>
      </c>
      <c r="C4" s="7">
        <v>30</v>
      </c>
      <c r="D4" s="17" t="s">
        <v>11</v>
      </c>
      <c r="E4" s="7">
        <v>30</v>
      </c>
      <c r="F4" s="17" t="s">
        <v>11</v>
      </c>
      <c r="G4" s="7">
        <v>30</v>
      </c>
      <c r="I4" s="18" t="s">
        <v>12</v>
      </c>
      <c r="J4" s="27"/>
      <c r="K4" s="27"/>
      <c r="L4" s="27"/>
      <c r="M4" s="27"/>
      <c r="N4" s="27"/>
      <c r="O4" s="27"/>
      <c r="P4" s="27"/>
      <c r="Q4" s="18" t="s">
        <v>12</v>
      </c>
      <c r="R4" s="27"/>
      <c r="S4" s="27"/>
      <c r="T4" s="27"/>
      <c r="U4" s="27"/>
      <c r="V4" s="27"/>
      <c r="W4" s="27"/>
      <c r="X4" s="27"/>
      <c r="Y4" s="18" t="s">
        <v>12</v>
      </c>
      <c r="Z4" s="27"/>
      <c r="AA4" s="27"/>
      <c r="AB4" s="27"/>
      <c r="AC4" s="27"/>
      <c r="AD4" s="27"/>
      <c r="AE4" s="27"/>
      <c r="AF4" s="27"/>
      <c r="AG4" s="18" t="s">
        <v>12</v>
      </c>
      <c r="AH4" s="27"/>
      <c r="AI4" s="27"/>
      <c r="AJ4" s="27"/>
      <c r="AK4" s="27"/>
      <c r="AL4" s="27"/>
      <c r="AM4" s="27"/>
      <c r="AN4" s="27"/>
    </row>
    <row r="5" spans="1:40">
      <c r="A5" s="10" t="s">
        <v>13</v>
      </c>
      <c r="B5" s="4" t="s">
        <v>14</v>
      </c>
      <c r="C5" s="8">
        <f>(C3-C4-7.5-1.5)/C3</f>
        <v>0.32758620689655171</v>
      </c>
      <c r="D5" s="4" t="s">
        <v>15</v>
      </c>
      <c r="E5" s="8">
        <f>(E3-E4-7.5-1.5)/E3</f>
        <v>0.32758620689655171</v>
      </c>
      <c r="F5" s="4" t="s">
        <v>15</v>
      </c>
      <c r="G5" s="8">
        <f>(G3-G4-7.5-1.5)/G3</f>
        <v>0.32758620689655171</v>
      </c>
      <c r="I5" s="18" t="s">
        <v>16</v>
      </c>
      <c r="J5" s="27"/>
      <c r="K5" s="27"/>
      <c r="L5" s="27"/>
      <c r="M5" s="27"/>
      <c r="N5" s="27"/>
      <c r="O5" s="27"/>
      <c r="P5" s="27"/>
      <c r="Q5" s="18" t="s">
        <v>16</v>
      </c>
      <c r="R5" s="27"/>
      <c r="S5" s="27"/>
      <c r="T5" s="27"/>
      <c r="U5" s="27"/>
      <c r="V5" s="27"/>
      <c r="W5" s="27"/>
      <c r="X5" s="27"/>
      <c r="Y5" s="18" t="s">
        <v>16</v>
      </c>
      <c r="Z5" s="27"/>
      <c r="AA5" s="27"/>
      <c r="AB5" s="27"/>
      <c r="AC5" s="27"/>
      <c r="AD5" s="27"/>
      <c r="AE5" s="27"/>
      <c r="AF5" s="27"/>
      <c r="AG5" s="18" t="s">
        <v>16</v>
      </c>
      <c r="AH5" s="27"/>
      <c r="AI5" s="27"/>
      <c r="AJ5" s="27"/>
      <c r="AK5" s="27"/>
      <c r="AL5" s="27"/>
      <c r="AM5" s="27"/>
      <c r="AN5" s="27"/>
    </row>
    <row r="6" spans="1:40">
      <c r="A6" s="1"/>
      <c r="B6" s="17" t="s">
        <v>17</v>
      </c>
      <c r="C6" s="7">
        <v>1.28</v>
      </c>
      <c r="D6" s="17" t="s">
        <v>17</v>
      </c>
      <c r="E6" s="7">
        <v>1.28</v>
      </c>
      <c r="F6" s="17" t="s">
        <v>17</v>
      </c>
      <c r="G6" s="7">
        <v>1.28</v>
      </c>
      <c r="I6" s="18" t="s">
        <v>18</v>
      </c>
      <c r="J6" s="27"/>
      <c r="K6" s="27"/>
      <c r="L6" s="27"/>
      <c r="M6" s="27"/>
      <c r="N6" s="27"/>
      <c r="O6" s="27"/>
      <c r="P6" s="27"/>
      <c r="Q6" s="18" t="s">
        <v>18</v>
      </c>
      <c r="R6" s="27"/>
      <c r="S6" s="27"/>
      <c r="T6" s="27"/>
      <c r="U6" s="27"/>
      <c r="V6" s="27"/>
      <c r="W6" s="27"/>
      <c r="X6" s="27"/>
      <c r="Y6" s="18" t="s">
        <v>18</v>
      </c>
      <c r="Z6" s="27"/>
      <c r="AA6" s="27"/>
      <c r="AB6" s="27"/>
      <c r="AC6" s="27"/>
      <c r="AD6" s="27"/>
      <c r="AE6" s="27"/>
      <c r="AF6" s="27"/>
      <c r="AG6" s="18" t="s">
        <v>18</v>
      </c>
      <c r="AH6" s="27"/>
      <c r="AI6" s="27"/>
      <c r="AJ6" s="27"/>
      <c r="AK6" s="27"/>
      <c r="AL6" s="27"/>
      <c r="AM6" s="27"/>
      <c r="AN6" s="27"/>
    </row>
    <row r="7" spans="1:40">
      <c r="A7" s="1"/>
      <c r="B7" s="17" t="s">
        <v>19</v>
      </c>
      <c r="C7" s="9">
        <v>2.8799999999999999E-2</v>
      </c>
      <c r="D7" s="17" t="s">
        <v>19</v>
      </c>
      <c r="E7" s="9">
        <v>2.8799999999999999E-2</v>
      </c>
      <c r="F7" s="17" t="s">
        <v>19</v>
      </c>
      <c r="G7" s="9">
        <v>2.8799999999999999E-2</v>
      </c>
      <c r="I7" s="18" t="s">
        <v>20</v>
      </c>
      <c r="J7" s="27"/>
      <c r="K7" s="27"/>
      <c r="L7" s="27"/>
      <c r="M7" s="27"/>
      <c r="N7" s="27"/>
      <c r="O7" s="27"/>
      <c r="P7" s="27"/>
      <c r="Q7" s="18" t="s">
        <v>20</v>
      </c>
      <c r="R7" s="27"/>
      <c r="S7" s="27"/>
      <c r="T7" s="27"/>
      <c r="U7" s="27"/>
      <c r="V7" s="27"/>
      <c r="W7" s="27"/>
      <c r="X7" s="27"/>
      <c r="Y7" s="18" t="s">
        <v>20</v>
      </c>
      <c r="Z7" s="27"/>
      <c r="AA7" s="27"/>
      <c r="AB7" s="27"/>
      <c r="AC7" s="27"/>
      <c r="AD7" s="27"/>
      <c r="AE7" s="27"/>
      <c r="AF7" s="27"/>
      <c r="AG7" s="18" t="s">
        <v>20</v>
      </c>
      <c r="AH7" s="27"/>
      <c r="AI7" s="27"/>
      <c r="AJ7" s="27"/>
      <c r="AK7" s="27"/>
      <c r="AL7" s="27"/>
      <c r="AM7" s="27"/>
      <c r="AN7" s="27"/>
    </row>
    <row r="8" spans="1:40">
      <c r="A8" s="10" t="s">
        <v>21</v>
      </c>
      <c r="B8" s="17" t="s">
        <v>22</v>
      </c>
      <c r="C8" s="9">
        <v>2.5000000000000001E-2</v>
      </c>
      <c r="D8" s="17" t="s">
        <v>22</v>
      </c>
      <c r="E8" s="9">
        <v>4.58E-2</v>
      </c>
      <c r="F8" s="17" t="s">
        <v>22</v>
      </c>
      <c r="G8" s="9">
        <v>2.58E-2</v>
      </c>
      <c r="I8" s="18" t="s">
        <v>23</v>
      </c>
      <c r="J8" s="27"/>
      <c r="K8" s="27"/>
      <c r="L8" s="27"/>
      <c r="M8" s="27"/>
      <c r="N8" s="27"/>
      <c r="O8" s="27"/>
      <c r="P8" s="27"/>
      <c r="Q8" s="18" t="s">
        <v>23</v>
      </c>
      <c r="R8" s="27"/>
      <c r="S8" s="27"/>
      <c r="T8" s="27"/>
      <c r="U8" s="27"/>
      <c r="V8" s="27"/>
      <c r="W8" s="27"/>
      <c r="X8" s="27"/>
      <c r="Y8" s="18" t="s">
        <v>23</v>
      </c>
      <c r="Z8" s="27"/>
      <c r="AA8" s="27"/>
      <c r="AB8" s="27"/>
      <c r="AC8" s="27"/>
      <c r="AD8" s="27"/>
      <c r="AE8" s="27"/>
      <c r="AF8" s="27"/>
      <c r="AG8" s="18" t="s">
        <v>23</v>
      </c>
      <c r="AH8" s="27"/>
      <c r="AI8" s="27"/>
      <c r="AJ8" s="27"/>
      <c r="AK8" s="27"/>
      <c r="AL8" s="27"/>
      <c r="AM8" s="27"/>
      <c r="AN8" s="27"/>
    </row>
    <row r="9" spans="1:40">
      <c r="A9" s="1"/>
      <c r="B9" s="17" t="s">
        <v>24</v>
      </c>
      <c r="C9" s="12">
        <v>1600</v>
      </c>
      <c r="D9" s="17" t="s">
        <v>24</v>
      </c>
      <c r="E9" s="13">
        <v>1600</v>
      </c>
      <c r="F9" s="17" t="s">
        <v>24</v>
      </c>
      <c r="G9" s="13">
        <f>G8*G16/G6</f>
        <v>907.03125</v>
      </c>
      <c r="I9" s="18" t="s">
        <v>25</v>
      </c>
      <c r="J9" s="27"/>
      <c r="K9" s="27"/>
      <c r="L9" s="27"/>
      <c r="M9" s="27"/>
      <c r="N9" s="27"/>
      <c r="O9" s="27"/>
      <c r="P9" s="27"/>
      <c r="Q9" s="18" t="s">
        <v>25</v>
      </c>
      <c r="R9" s="27"/>
      <c r="S9" s="27"/>
      <c r="T9" s="27"/>
      <c r="U9" s="27"/>
      <c r="V9" s="27"/>
      <c r="W9" s="27"/>
      <c r="X9" s="27"/>
      <c r="Y9" s="18" t="s">
        <v>25</v>
      </c>
      <c r="Z9" s="27"/>
      <c r="AA9" s="27"/>
      <c r="AB9" s="27"/>
      <c r="AC9" s="27"/>
      <c r="AD9" s="27"/>
      <c r="AE9" s="27"/>
      <c r="AF9" s="27"/>
      <c r="AG9" s="18" t="s">
        <v>25</v>
      </c>
      <c r="AH9" s="27"/>
      <c r="AI9" s="27"/>
      <c r="AJ9" s="27"/>
      <c r="AK9" s="27"/>
      <c r="AL9" s="27"/>
      <c r="AM9" s="27"/>
      <c r="AN9" s="27"/>
    </row>
    <row r="10" spans="1:40">
      <c r="A10" s="1"/>
      <c r="B10" s="17" t="s">
        <v>26</v>
      </c>
      <c r="C10" s="12">
        <v>30</v>
      </c>
      <c r="D10" s="17" t="s">
        <v>27</v>
      </c>
      <c r="E10" s="14">
        <v>30</v>
      </c>
      <c r="F10" s="17" t="s">
        <v>27</v>
      </c>
      <c r="G10" s="14">
        <v>30</v>
      </c>
      <c r="I10" s="18" t="s">
        <v>28</v>
      </c>
      <c r="J10" s="27"/>
      <c r="K10" s="27"/>
      <c r="L10" s="27"/>
      <c r="M10" s="27"/>
      <c r="N10" s="27"/>
      <c r="O10" s="27"/>
      <c r="P10" s="27"/>
      <c r="Q10" s="18" t="s">
        <v>28</v>
      </c>
      <c r="R10" s="27"/>
      <c r="S10" s="27"/>
      <c r="T10" s="27"/>
      <c r="U10" s="27"/>
      <c r="V10" s="27"/>
      <c r="W10" s="27"/>
      <c r="X10" s="27"/>
      <c r="Y10" s="18" t="s">
        <v>28</v>
      </c>
      <c r="Z10" s="27"/>
      <c r="AA10" s="27"/>
      <c r="AB10" s="27"/>
      <c r="AC10" s="27"/>
      <c r="AD10" s="27"/>
      <c r="AE10" s="27"/>
      <c r="AF10" s="27"/>
      <c r="AG10" s="18" t="s">
        <v>28</v>
      </c>
      <c r="AH10" s="27"/>
      <c r="AI10" s="27"/>
      <c r="AJ10" s="27"/>
      <c r="AK10" s="27"/>
      <c r="AL10" s="27"/>
      <c r="AM10" s="27"/>
      <c r="AN10" s="27"/>
    </row>
    <row r="11" spans="1:40">
      <c r="A11" s="1"/>
      <c r="B11" s="4" t="s">
        <v>29</v>
      </c>
      <c r="C11" s="5">
        <f>C9/C8</f>
        <v>64000</v>
      </c>
      <c r="D11" s="4" t="s">
        <v>30</v>
      </c>
      <c r="E11" s="5">
        <f>E9/E8</f>
        <v>34934.497816593888</v>
      </c>
      <c r="F11" s="4" t="s">
        <v>30</v>
      </c>
      <c r="G11" s="5">
        <f>G9/G8</f>
        <v>35156.25</v>
      </c>
    </row>
    <row r="12" spans="1:40">
      <c r="A12" s="1"/>
      <c r="B12" s="4" t="s">
        <v>33</v>
      </c>
      <c r="C12" s="5">
        <f>C11/30</f>
        <v>2133.3333333333335</v>
      </c>
      <c r="D12" s="4" t="s">
        <v>33</v>
      </c>
      <c r="E12" s="5">
        <f>E11*30</f>
        <v>1048034.9344978166</v>
      </c>
      <c r="F12" s="4" t="s">
        <v>33</v>
      </c>
      <c r="G12" s="5">
        <f>G11/30</f>
        <v>1171.875</v>
      </c>
    </row>
    <row r="13" spans="1:40">
      <c r="A13" s="1"/>
      <c r="B13" s="4" t="s">
        <v>34</v>
      </c>
      <c r="C13" s="5">
        <f>C12*C6</f>
        <v>2730.666666666667</v>
      </c>
      <c r="D13" s="4" t="s">
        <v>34</v>
      </c>
      <c r="E13" s="5">
        <f>E12*E6</f>
        <v>1341484.7161572052</v>
      </c>
      <c r="F13" s="4" t="s">
        <v>34</v>
      </c>
      <c r="G13" s="5">
        <f>G16/30</f>
        <v>1500</v>
      </c>
    </row>
    <row r="14" spans="1:40" ht="15">
      <c r="A14" s="1"/>
      <c r="B14" s="4" t="s">
        <v>35</v>
      </c>
      <c r="C14" s="5">
        <f>C9/30</f>
        <v>53.333333333333336</v>
      </c>
      <c r="D14" s="4" t="s">
        <v>35</v>
      </c>
      <c r="E14" s="5">
        <f>E9/30</f>
        <v>53.333333333333336</v>
      </c>
      <c r="F14" s="4" t="s">
        <v>35</v>
      </c>
      <c r="G14" s="5">
        <f>G9/30</f>
        <v>30.234375</v>
      </c>
      <c r="I14" s="28" t="s">
        <v>48</v>
      </c>
      <c r="J14" s="25">
        <v>41487</v>
      </c>
      <c r="K14" s="25">
        <v>41488</v>
      </c>
      <c r="L14" s="25">
        <v>41489</v>
      </c>
      <c r="M14" s="25">
        <v>41490</v>
      </c>
      <c r="N14" s="25">
        <v>41491</v>
      </c>
      <c r="O14" s="25">
        <v>41492</v>
      </c>
      <c r="P14" s="25">
        <v>41493</v>
      </c>
      <c r="Q14" s="25">
        <v>41494</v>
      </c>
      <c r="R14" s="25">
        <v>41495</v>
      </c>
      <c r="S14" s="25">
        <v>41496</v>
      </c>
      <c r="T14" s="25">
        <v>41497</v>
      </c>
      <c r="U14" s="25">
        <v>41498</v>
      </c>
      <c r="V14" s="25">
        <v>41499</v>
      </c>
      <c r="W14" s="25">
        <v>41500</v>
      </c>
      <c r="X14" s="25">
        <v>41501</v>
      </c>
      <c r="Y14" s="25">
        <v>41502</v>
      </c>
      <c r="Z14" s="25">
        <v>41503</v>
      </c>
      <c r="AA14" s="25">
        <v>41504</v>
      </c>
      <c r="AB14" s="25">
        <v>41505</v>
      </c>
      <c r="AC14" s="25">
        <v>41506</v>
      </c>
      <c r="AD14" s="25">
        <v>41507</v>
      </c>
      <c r="AE14" s="25">
        <v>41508</v>
      </c>
      <c r="AF14" s="25">
        <v>41509</v>
      </c>
      <c r="AG14" s="25">
        <v>41510</v>
      </c>
      <c r="AH14" s="25">
        <v>41511</v>
      </c>
      <c r="AI14" s="25">
        <v>41512</v>
      </c>
      <c r="AJ14" s="25">
        <v>41513</v>
      </c>
      <c r="AK14" s="25">
        <v>41514</v>
      </c>
      <c r="AL14" s="25">
        <v>41515</v>
      </c>
      <c r="AM14" s="25">
        <v>41516</v>
      </c>
      <c r="AN14" s="25">
        <v>41517</v>
      </c>
    </row>
    <row r="15" spans="1:40">
      <c r="A15" s="1"/>
      <c r="B15" s="4" t="s">
        <v>36</v>
      </c>
      <c r="C15" s="5">
        <f>C6/C7</f>
        <v>44.44444444444445</v>
      </c>
      <c r="D15" s="4" t="s">
        <v>36</v>
      </c>
      <c r="E15" s="5">
        <f>E6/E7</f>
        <v>44.44444444444445</v>
      </c>
      <c r="F15" s="4" t="s">
        <v>36</v>
      </c>
      <c r="G15" s="5">
        <f>G6/G8</f>
        <v>49.612403100775197</v>
      </c>
      <c r="I15" s="18" t="s">
        <v>10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spans="1:40">
      <c r="A16" s="1"/>
      <c r="B16" s="4" t="s">
        <v>37</v>
      </c>
      <c r="C16" s="5">
        <f>C11*C6</f>
        <v>81920</v>
      </c>
      <c r="D16" s="4" t="s">
        <v>37</v>
      </c>
      <c r="E16" s="5">
        <f>E11*E6</f>
        <v>44716.157205240175</v>
      </c>
      <c r="F16" s="4" t="s">
        <v>37</v>
      </c>
      <c r="G16" s="5">
        <v>45000</v>
      </c>
      <c r="I16" s="18" t="s">
        <v>12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spans="1:40">
      <c r="A17" s="1"/>
      <c r="B17" s="4" t="s">
        <v>38</v>
      </c>
      <c r="C17" s="5">
        <f>C4*C9+C16</f>
        <v>129920</v>
      </c>
      <c r="D17" s="4" t="s">
        <v>38</v>
      </c>
      <c r="E17" s="5">
        <f>E4*E9+E16</f>
        <v>92716.157205240175</v>
      </c>
      <c r="F17" s="4" t="s">
        <v>38</v>
      </c>
      <c r="G17" s="5">
        <f>G4*G9+G16</f>
        <v>72210.9375</v>
      </c>
      <c r="I17" s="18" t="s">
        <v>16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</row>
    <row r="18" spans="1:40">
      <c r="A18" s="1"/>
      <c r="B18" s="4" t="s">
        <v>39</v>
      </c>
      <c r="C18" s="5">
        <f>C3*C9</f>
        <v>92800</v>
      </c>
      <c r="D18" s="4" t="s">
        <v>39</v>
      </c>
      <c r="E18" s="5">
        <f>E3*E9</f>
        <v>92800</v>
      </c>
      <c r="F18" s="4" t="s">
        <v>39</v>
      </c>
      <c r="G18" s="5">
        <f>G3*G9</f>
        <v>52607.8125</v>
      </c>
      <c r="I18" s="18" t="s">
        <v>18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spans="1:40">
      <c r="A19" s="1"/>
      <c r="B19" s="4" t="s">
        <v>40</v>
      </c>
      <c r="C19" s="5">
        <f>C3*C5*C9</f>
        <v>30400</v>
      </c>
      <c r="D19" s="4" t="s">
        <v>40</v>
      </c>
      <c r="E19" s="5">
        <f>E3*E5*E9</f>
        <v>30400</v>
      </c>
      <c r="F19" s="4" t="s">
        <v>40</v>
      </c>
      <c r="G19" s="5">
        <f>G3*G5*G9</f>
        <v>17233.59375</v>
      </c>
      <c r="I19" s="18" t="s">
        <v>20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</row>
    <row r="20" spans="1:40">
      <c r="A20" s="1"/>
      <c r="B20" s="4" t="s">
        <v>41</v>
      </c>
      <c r="C20" s="5">
        <f>C18-C4*C9-C16</f>
        <v>-37120</v>
      </c>
      <c r="D20" s="4" t="s">
        <v>41</v>
      </c>
      <c r="E20" s="5">
        <f>E18-C4*E9-E16</f>
        <v>83.842794759824756</v>
      </c>
      <c r="F20" s="4" t="s">
        <v>41</v>
      </c>
      <c r="G20" s="5">
        <f>G18-G4*G9-G16</f>
        <v>-19603.125</v>
      </c>
      <c r="I20" s="18" t="s">
        <v>23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spans="1:40">
      <c r="A21" s="1"/>
      <c r="B21" s="4" t="s">
        <v>42</v>
      </c>
      <c r="C21" s="5">
        <f>C18/C16</f>
        <v>1.1328125</v>
      </c>
      <c r="D21" s="4" t="s">
        <v>42</v>
      </c>
      <c r="E21" s="5">
        <f>E18/E16</f>
        <v>2.0753124999999999</v>
      </c>
      <c r="F21" s="4" t="s">
        <v>42</v>
      </c>
      <c r="G21" s="6">
        <f>G18/G16</f>
        <v>1.1690624999999999</v>
      </c>
      <c r="I21" s="18" t="s">
        <v>25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spans="1:40">
      <c r="A22" s="11" t="s">
        <v>43</v>
      </c>
      <c r="B22" s="4" t="s">
        <v>44</v>
      </c>
      <c r="C22" s="5">
        <f>C6/C8</f>
        <v>51.199999999999996</v>
      </c>
      <c r="D22" s="4" t="s">
        <v>45</v>
      </c>
      <c r="E22" s="4">
        <f>E6/E8</f>
        <v>27.94759825327511</v>
      </c>
      <c r="F22" s="4" t="s">
        <v>45</v>
      </c>
      <c r="G22" s="4">
        <f>G6/G8</f>
        <v>49.612403100775197</v>
      </c>
      <c r="I22" s="18" t="s">
        <v>28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spans="1:40" ht="14.25" customHeight="1"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</row>
    <row r="24" spans="1:40" ht="14.25" customHeight="1">
      <c r="A24" s="16" t="s">
        <v>46</v>
      </c>
      <c r="D24" s="15"/>
      <c r="I24" s="15" t="s">
        <v>47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</row>
  </sheetData>
  <mergeCells count="7">
    <mergeCell ref="AG1:AN1"/>
    <mergeCell ref="B1:C1"/>
    <mergeCell ref="D1:E1"/>
    <mergeCell ref="F1:G1"/>
    <mergeCell ref="I1:P1"/>
    <mergeCell ref="Q1:X1"/>
    <mergeCell ref="Y1:AF1"/>
  </mergeCells>
  <phoneticPr fontId="37" type="noConversion"/>
  <pageMargins left="0.69861111111111107" right="0.69861111111111107" top="0.75" bottom="0.75" header="0.3" footer="0.3"/>
  <pageSetup paperSize="9" firstPageNumber="4294963191" orientation="portrait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专业版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直通车预算及跟踪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</cp:lastModifiedBy>
  <cp:revision/>
  <dcterms:created xsi:type="dcterms:W3CDTF">2008-09-11T09:22:52Z</dcterms:created>
  <dcterms:modified xsi:type="dcterms:W3CDTF">2013-09-14T07:45:16Z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