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7950"/>
  </bookViews>
  <sheets>
    <sheet name="销售明细表" sheetId="2" r:id="rId1"/>
    <sheet name="采购明细表" sheetId="3" r:id="rId2"/>
    <sheet name="存货明细表" sheetId="1" r:id="rId3"/>
  </sheets>
  <calcPr calcId="144525"/>
</workbook>
</file>

<file path=xl/sharedStrings.xml><?xml version="1.0" encoding="utf-8"?>
<sst xmlns="http://schemas.openxmlformats.org/spreadsheetml/2006/main" count="32">
  <si>
    <t>销售</t>
  </si>
  <si>
    <t>销售日期</t>
  </si>
  <si>
    <t>货品名称</t>
  </si>
  <si>
    <t>客户</t>
  </si>
  <si>
    <t>销售数量</t>
  </si>
  <si>
    <t>单价</t>
  </si>
  <si>
    <t>销售金额</t>
  </si>
  <si>
    <t>机箱</t>
  </si>
  <si>
    <t>莱山</t>
  </si>
  <si>
    <t>显示器</t>
  </si>
  <si>
    <t>主板</t>
  </si>
  <si>
    <t>牟平</t>
  </si>
  <si>
    <t>海阳</t>
  </si>
  <si>
    <t>采购</t>
  </si>
  <si>
    <t>采购日期</t>
  </si>
  <si>
    <t>供应商</t>
  </si>
  <si>
    <t>采购数量</t>
  </si>
  <si>
    <t>采购金额</t>
  </si>
  <si>
    <t>长生</t>
  </si>
  <si>
    <t>华峰</t>
  </si>
  <si>
    <t>新时代</t>
  </si>
  <si>
    <t>存货明细表</t>
  </si>
  <si>
    <t>月份</t>
  </si>
  <si>
    <t>期初存货</t>
  </si>
  <si>
    <t>本月采购</t>
  </si>
  <si>
    <t>本月销售</t>
  </si>
  <si>
    <t>期末存货</t>
  </si>
  <si>
    <t>备注</t>
  </si>
  <si>
    <t>数量</t>
  </si>
  <si>
    <t>金额</t>
  </si>
  <si>
    <t>加权采购价格</t>
  </si>
  <si>
    <t>存货占用资金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</si>
</sst>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5">
    <font>
      <sz val="12"/>
      <name val="宋体"/>
      <charset val="134"/>
    </font>
    <font>
      <b/>
      <sz val="14"/>
      <name val="华文新魏"/>
      <charset val="134"/>
    </font>
    <font>
      <sz val="11"/>
      <name val="宋体"/>
      <charset val="134"/>
    </font>
    <font>
      <sz val="10"/>
      <name val="宋体"/>
      <charset val="134"/>
    </font>
    <font>
      <b/>
      <sz val="14"/>
      <name val="华文行楷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5" fillId="22" borderId="0" applyNumberFormat="0" applyBorder="0" applyAlignment="0" applyProtection="0">
      <alignment vertical="center"/>
    </xf>
    <xf numFmtId="0" fontId="19" fillId="19" borderId="3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5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8" fillId="15" borderId="6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24" fillId="31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12">
    <xf numFmtId="0" fontId="0" fillId="0" borderId="0" xfId="0"/>
    <xf numFmtId="17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77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D14" sqref="D14"/>
    </sheetView>
  </sheetViews>
  <sheetFormatPr defaultColWidth="9" defaultRowHeight="14.25" outlineLevelCol="5"/>
  <cols>
    <col min="1" max="1" width="11.25" customWidth="1"/>
    <col min="2" max="2" width="10.375" customWidth="1"/>
    <col min="3" max="3" width="10" customWidth="1"/>
    <col min="4" max="4" width="9.75" customWidth="1"/>
    <col min="5" max="5" width="9.25" customWidth="1"/>
    <col min="6" max="6" width="11.625" customWidth="1"/>
  </cols>
  <sheetData>
    <row r="1" ht="18.75" spans="1:6">
      <c r="A1" s="10" t="s">
        <v>0</v>
      </c>
      <c r="B1" s="10"/>
      <c r="C1" s="10"/>
      <c r="D1" s="10"/>
      <c r="E1" s="10"/>
      <c r="F1" s="10"/>
    </row>
    <row r="2" spans="1:6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</row>
    <row r="3" spans="1:6">
      <c r="A3" s="11">
        <v>42988</v>
      </c>
      <c r="B3" s="3" t="s">
        <v>7</v>
      </c>
      <c r="C3" s="3" t="s">
        <v>8</v>
      </c>
      <c r="D3" s="3">
        <v>5</v>
      </c>
      <c r="E3" s="4">
        <v>2200</v>
      </c>
      <c r="F3" s="4">
        <f t="shared" ref="F3:F12" si="0">D3*E3</f>
        <v>11000</v>
      </c>
    </row>
    <row r="4" spans="1:6">
      <c r="A4" s="11">
        <v>42988</v>
      </c>
      <c r="B4" s="3" t="s">
        <v>9</v>
      </c>
      <c r="C4" s="3" t="s">
        <v>8</v>
      </c>
      <c r="D4" s="3">
        <v>10</v>
      </c>
      <c r="E4" s="4">
        <v>1800</v>
      </c>
      <c r="F4" s="4">
        <f t="shared" si="0"/>
        <v>18000</v>
      </c>
    </row>
    <row r="5" spans="1:6">
      <c r="A5" s="11">
        <v>42988</v>
      </c>
      <c r="B5" s="3" t="s">
        <v>10</v>
      </c>
      <c r="C5" s="3" t="s">
        <v>11</v>
      </c>
      <c r="D5" s="3">
        <v>8</v>
      </c>
      <c r="E5" s="4">
        <v>550</v>
      </c>
      <c r="F5" s="4">
        <f t="shared" si="0"/>
        <v>4400</v>
      </c>
    </row>
    <row r="6" spans="1:6">
      <c r="A6" s="11">
        <v>42988</v>
      </c>
      <c r="B6" s="3" t="s">
        <v>10</v>
      </c>
      <c r="C6" s="3" t="s">
        <v>12</v>
      </c>
      <c r="D6" s="3">
        <v>4</v>
      </c>
      <c r="E6" s="4">
        <v>600</v>
      </c>
      <c r="F6" s="4">
        <f t="shared" si="0"/>
        <v>2400</v>
      </c>
    </row>
    <row r="7" spans="1:6">
      <c r="A7" s="11">
        <v>42988</v>
      </c>
      <c r="B7" s="3" t="s">
        <v>7</v>
      </c>
      <c r="C7" s="3" t="s">
        <v>12</v>
      </c>
      <c r="D7" s="3">
        <v>2</v>
      </c>
      <c r="E7" s="4">
        <v>2050</v>
      </c>
      <c r="F7" s="4">
        <f t="shared" si="0"/>
        <v>4100</v>
      </c>
    </row>
    <row r="8" spans="1:6">
      <c r="A8" s="11">
        <v>42988</v>
      </c>
      <c r="B8" s="3" t="s">
        <v>7</v>
      </c>
      <c r="C8" s="3" t="s">
        <v>11</v>
      </c>
      <c r="D8" s="3">
        <v>2</v>
      </c>
      <c r="E8" s="4">
        <v>1980</v>
      </c>
      <c r="F8" s="4">
        <f t="shared" si="0"/>
        <v>3960</v>
      </c>
    </row>
    <row r="9" spans="1:6">
      <c r="A9" s="11">
        <v>42988</v>
      </c>
      <c r="B9" s="3" t="s">
        <v>9</v>
      </c>
      <c r="C9" s="3" t="s">
        <v>11</v>
      </c>
      <c r="D9" s="3">
        <v>10</v>
      </c>
      <c r="E9" s="4">
        <v>1650</v>
      </c>
      <c r="F9" s="4">
        <f t="shared" si="0"/>
        <v>16500</v>
      </c>
    </row>
    <row r="10" spans="1:6">
      <c r="A10" s="11">
        <v>42988</v>
      </c>
      <c r="B10" s="3" t="s">
        <v>7</v>
      </c>
      <c r="C10" s="3" t="s">
        <v>12</v>
      </c>
      <c r="D10" s="3">
        <v>6</v>
      </c>
      <c r="E10" s="4">
        <v>2450</v>
      </c>
      <c r="F10" s="4">
        <f t="shared" si="0"/>
        <v>14700</v>
      </c>
    </row>
    <row r="11" spans="1:6">
      <c r="A11" s="11">
        <v>42988</v>
      </c>
      <c r="B11" s="3" t="s">
        <v>10</v>
      </c>
      <c r="C11" s="3" t="s">
        <v>12</v>
      </c>
      <c r="D11" s="3">
        <v>3</v>
      </c>
      <c r="E11" s="4">
        <v>530</v>
      </c>
      <c r="F11" s="4">
        <f t="shared" si="0"/>
        <v>1590</v>
      </c>
    </row>
    <row r="12" spans="1:6">
      <c r="A12" s="11">
        <v>42988</v>
      </c>
      <c r="B12" s="3" t="s">
        <v>9</v>
      </c>
      <c r="C12" s="3" t="s">
        <v>8</v>
      </c>
      <c r="D12" s="3">
        <v>5</v>
      </c>
      <c r="E12" s="4">
        <v>1500</v>
      </c>
      <c r="F12" s="4">
        <f t="shared" si="0"/>
        <v>7500</v>
      </c>
    </row>
  </sheetData>
  <mergeCells count="1">
    <mergeCell ref="A1:F1"/>
  </mergeCells>
  <pageMargins left="0.75" right="0.75" top="1" bottom="1" header="0.5" footer="0.5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B20" sqref="B20"/>
    </sheetView>
  </sheetViews>
  <sheetFormatPr defaultColWidth="9" defaultRowHeight="14.25" outlineLevelCol="5"/>
  <cols>
    <col min="1" max="1" width="10.875" customWidth="1"/>
    <col min="2" max="3" width="11" customWidth="1"/>
    <col min="5" max="5" width="11.375" customWidth="1"/>
    <col min="6" max="6" width="12.125" customWidth="1"/>
  </cols>
  <sheetData>
    <row r="1" ht="18.75" spans="1:6">
      <c r="A1" s="10" t="s">
        <v>13</v>
      </c>
      <c r="B1" s="10"/>
      <c r="C1" s="10"/>
      <c r="D1" s="10"/>
      <c r="E1" s="10"/>
      <c r="F1" s="10"/>
    </row>
    <row r="2" spans="1:6">
      <c r="A2" s="9" t="s">
        <v>14</v>
      </c>
      <c r="B2" s="9" t="s">
        <v>2</v>
      </c>
      <c r="C2" s="9" t="s">
        <v>15</v>
      </c>
      <c r="D2" s="9" t="s">
        <v>16</v>
      </c>
      <c r="E2" s="9" t="s">
        <v>5</v>
      </c>
      <c r="F2" s="9" t="s">
        <v>17</v>
      </c>
    </row>
    <row r="3" spans="1:6">
      <c r="A3" s="11">
        <v>42979</v>
      </c>
      <c r="B3" s="3" t="s">
        <v>7</v>
      </c>
      <c r="C3" s="3" t="s">
        <v>18</v>
      </c>
      <c r="D3" s="3">
        <v>10</v>
      </c>
      <c r="E3" s="4">
        <v>2000</v>
      </c>
      <c r="F3" s="4">
        <f t="shared" ref="F3:F14" si="0">D3*E3</f>
        <v>20000</v>
      </c>
    </row>
    <row r="4" spans="1:6">
      <c r="A4" s="11">
        <v>42980</v>
      </c>
      <c r="B4" s="3" t="s">
        <v>10</v>
      </c>
      <c r="C4" s="3" t="s">
        <v>18</v>
      </c>
      <c r="D4" s="3">
        <v>10</v>
      </c>
      <c r="E4" s="4">
        <v>500</v>
      </c>
      <c r="F4" s="4">
        <f t="shared" si="0"/>
        <v>5000</v>
      </c>
    </row>
    <row r="5" spans="1:6">
      <c r="A5" s="11">
        <v>42981</v>
      </c>
      <c r="B5" s="3" t="s">
        <v>10</v>
      </c>
      <c r="C5" s="3" t="s">
        <v>19</v>
      </c>
      <c r="D5" s="3">
        <v>5</v>
      </c>
      <c r="E5" s="4">
        <v>450</v>
      </c>
      <c r="F5" s="4">
        <f t="shared" si="0"/>
        <v>2250</v>
      </c>
    </row>
    <row r="6" spans="1:6">
      <c r="A6" s="11">
        <v>42982</v>
      </c>
      <c r="B6" s="3" t="s">
        <v>9</v>
      </c>
      <c r="C6" s="3" t="s">
        <v>19</v>
      </c>
      <c r="D6" s="3">
        <v>12</v>
      </c>
      <c r="E6" s="4">
        <v>1400</v>
      </c>
      <c r="F6" s="4">
        <f t="shared" si="0"/>
        <v>16800</v>
      </c>
    </row>
    <row r="7" spans="1:6">
      <c r="A7" s="11">
        <v>42983</v>
      </c>
      <c r="B7" s="3" t="s">
        <v>10</v>
      </c>
      <c r="C7" s="3" t="s">
        <v>19</v>
      </c>
      <c r="D7" s="3">
        <v>10</v>
      </c>
      <c r="E7" s="4">
        <v>425</v>
      </c>
      <c r="F7" s="4">
        <f t="shared" si="0"/>
        <v>4250</v>
      </c>
    </row>
    <row r="8" spans="1:6">
      <c r="A8" s="11">
        <v>42984</v>
      </c>
      <c r="B8" s="3" t="s">
        <v>7</v>
      </c>
      <c r="C8" s="3" t="s">
        <v>20</v>
      </c>
      <c r="D8" s="3">
        <v>8</v>
      </c>
      <c r="E8" s="4">
        <v>2200</v>
      </c>
      <c r="F8" s="4">
        <f t="shared" si="0"/>
        <v>17600</v>
      </c>
    </row>
    <row r="9" spans="1:6">
      <c r="A9" s="11">
        <v>42985</v>
      </c>
      <c r="B9" s="3" t="s">
        <v>9</v>
      </c>
      <c r="C9" s="3" t="s">
        <v>18</v>
      </c>
      <c r="D9" s="3">
        <v>15</v>
      </c>
      <c r="E9" s="4">
        <v>1450</v>
      </c>
      <c r="F9" s="4">
        <f t="shared" si="0"/>
        <v>21750</v>
      </c>
    </row>
    <row r="10" spans="1:6">
      <c r="A10" s="11">
        <v>42986</v>
      </c>
      <c r="B10" s="3" t="s">
        <v>9</v>
      </c>
      <c r="C10" s="3" t="s">
        <v>19</v>
      </c>
      <c r="D10" s="3">
        <v>6</v>
      </c>
      <c r="E10" s="4">
        <v>1800</v>
      </c>
      <c r="F10" s="4">
        <f t="shared" si="0"/>
        <v>10800</v>
      </c>
    </row>
    <row r="11" spans="1:6">
      <c r="A11" s="11">
        <v>42987</v>
      </c>
      <c r="B11" s="3" t="s">
        <v>7</v>
      </c>
      <c r="C11" s="3" t="s">
        <v>20</v>
      </c>
      <c r="D11" s="3">
        <v>14</v>
      </c>
      <c r="E11" s="4">
        <v>3000</v>
      </c>
      <c r="F11" s="4">
        <f t="shared" si="0"/>
        <v>42000</v>
      </c>
    </row>
    <row r="12" spans="1:6">
      <c r="A12" s="11">
        <v>42988</v>
      </c>
      <c r="B12" s="3" t="s">
        <v>10</v>
      </c>
      <c r="C12" s="3" t="s">
        <v>19</v>
      </c>
      <c r="D12" s="3">
        <v>12</v>
      </c>
      <c r="E12" s="4">
        <v>650</v>
      </c>
      <c r="F12" s="4">
        <f t="shared" si="0"/>
        <v>7800</v>
      </c>
    </row>
    <row r="13" spans="1:6">
      <c r="A13" s="11">
        <v>42989</v>
      </c>
      <c r="B13" s="3" t="s">
        <v>10</v>
      </c>
      <c r="C13" s="3" t="s">
        <v>18</v>
      </c>
      <c r="D13" s="3">
        <v>3</v>
      </c>
      <c r="E13" s="4">
        <v>210</v>
      </c>
      <c r="F13" s="4">
        <f t="shared" si="0"/>
        <v>630</v>
      </c>
    </row>
    <row r="14" spans="1:6">
      <c r="A14" s="11">
        <v>42990</v>
      </c>
      <c r="B14" s="3" t="s">
        <v>7</v>
      </c>
      <c r="C14" s="3" t="s">
        <v>20</v>
      </c>
      <c r="D14" s="3">
        <v>13</v>
      </c>
      <c r="E14" s="4">
        <v>2450</v>
      </c>
      <c r="F14" s="4">
        <f t="shared" si="0"/>
        <v>31850</v>
      </c>
    </row>
  </sheetData>
  <mergeCells count="1">
    <mergeCell ref="A1:F1"/>
  </mergeCells>
  <dataValidations count="1">
    <dataValidation type="list" allowBlank="1" showInputMessage="1" showErrorMessage="1" sqref="C3:C14">
      <formula1>"长生,华峰,新时代"</formula1>
    </dataValidation>
  </dataValidations>
  <pageMargins left="0.75" right="0.75" top="1" bottom="1" header="0.5" footer="0.5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A4" sqref="A4"/>
    </sheetView>
  </sheetViews>
  <sheetFormatPr defaultColWidth="9" defaultRowHeight="14.25"/>
  <cols>
    <col min="1" max="1" width="6.625" customWidth="1"/>
    <col min="2" max="2" width="8.25" customWidth="1"/>
    <col min="3" max="3" width="6.625" customWidth="1"/>
    <col min="4" max="4" width="9.875" customWidth="1"/>
    <col min="5" max="5" width="6.75" customWidth="1"/>
    <col min="6" max="6" width="10.5" customWidth="1"/>
    <col min="7" max="8" width="9.25" customWidth="1"/>
    <col min="9" max="9" width="7.25" customWidth="1"/>
    <col min="10" max="10" width="11.5" customWidth="1"/>
    <col min="11" max="11" width="11.75" customWidth="1"/>
  </cols>
  <sheetData>
    <row r="1" ht="29.45" customHeight="1" spans="1:12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22</v>
      </c>
      <c r="B2" s="2" t="s">
        <v>2</v>
      </c>
      <c r="C2" s="2" t="s">
        <v>23</v>
      </c>
      <c r="D2" s="2"/>
      <c r="E2" s="2" t="s">
        <v>24</v>
      </c>
      <c r="F2" s="2"/>
      <c r="G2" s="2" t="s">
        <v>25</v>
      </c>
      <c r="H2" s="2"/>
      <c r="I2" s="2" t="s">
        <v>26</v>
      </c>
      <c r="J2" s="2"/>
      <c r="K2" s="2"/>
      <c r="L2" s="2" t="s">
        <v>27</v>
      </c>
    </row>
    <row r="3" spans="1:12">
      <c r="A3" s="2"/>
      <c r="B3" s="2"/>
      <c r="C3" s="2" t="s">
        <v>28</v>
      </c>
      <c r="D3" s="2" t="s">
        <v>29</v>
      </c>
      <c r="E3" s="2" t="s">
        <v>28</v>
      </c>
      <c r="F3" s="2" t="s">
        <v>29</v>
      </c>
      <c r="G3" s="2" t="s">
        <v>28</v>
      </c>
      <c r="H3" s="2" t="s">
        <v>29</v>
      </c>
      <c r="I3" s="2" t="s">
        <v>28</v>
      </c>
      <c r="J3" s="2" t="s">
        <v>30</v>
      </c>
      <c r="K3" s="2" t="s">
        <v>31</v>
      </c>
      <c r="L3" s="2"/>
    </row>
    <row r="4" spans="1:12">
      <c r="A4" s="3">
        <f>MONTH(采购明细表!A3)</f>
        <v>9</v>
      </c>
      <c r="B4" s="3" t="s">
        <v>7</v>
      </c>
      <c r="C4" s="3">
        <v>10</v>
      </c>
      <c r="D4" s="4">
        <v>25000</v>
      </c>
      <c r="E4" s="3">
        <f>SUMIF(采购明细表!$B$3:$B$100,B4,采购明细表!$D$3:$D$100)</f>
        <v>45</v>
      </c>
      <c r="F4" s="5">
        <f>SUMIF(采购明细表!$B$3:$B$100,B4,采购明细表!$F$3:$F$100)</f>
        <v>111450</v>
      </c>
      <c r="G4" s="3">
        <f>SUMIF(销售明细表!$B$3:$B$100,B4,销售明细表!$D$3:$D$100)</f>
        <v>15</v>
      </c>
      <c r="H4" s="5">
        <f>SUMIF(销售明细表!$B$3:$B$100,B4,销售明细表!$F$3:$F$100)</f>
        <v>33760</v>
      </c>
      <c r="I4" s="3">
        <f>C4+E4-G4</f>
        <v>40</v>
      </c>
      <c r="J4" s="5">
        <f>F4/E4</f>
        <v>2476.66666666667</v>
      </c>
      <c r="K4" s="5">
        <f>I4*J4</f>
        <v>99066.6666666667</v>
      </c>
      <c r="L4" s="9"/>
    </row>
    <row r="5" spans="1:12">
      <c r="A5" s="3">
        <f>MONTH(采购明细表!A4)</f>
        <v>9</v>
      </c>
      <c r="B5" s="3" t="s">
        <v>10</v>
      </c>
      <c r="C5" s="3">
        <v>0</v>
      </c>
      <c r="D5" s="4">
        <v>0</v>
      </c>
      <c r="E5" s="3">
        <f>SUMIF(采购明细表!$B$3:$B$100,B5,采购明细表!$D$3:$D$100)</f>
        <v>40</v>
      </c>
      <c r="F5" s="5">
        <f>SUMIF(采购明细表!$B$3:$B$100,B5,采购明细表!$F$3:$F$100)</f>
        <v>19930</v>
      </c>
      <c r="G5" s="3">
        <f>SUMIF(销售明细表!$B$3:$B$100,B5,销售明细表!$D$3:$D$100)</f>
        <v>15</v>
      </c>
      <c r="H5" s="5">
        <f>SUMIF(销售明细表!$B$3:$B$100,B5,销售明细表!$F$3:$F$100)</f>
        <v>8390</v>
      </c>
      <c r="I5" s="3">
        <f>C5+E5-G5</f>
        <v>25</v>
      </c>
      <c r="J5" s="5">
        <f>F5/E5</f>
        <v>498.25</v>
      </c>
      <c r="K5" s="5">
        <f>I5*J5</f>
        <v>12456.25</v>
      </c>
      <c r="L5" s="9"/>
    </row>
    <row r="6" spans="1:12">
      <c r="A6" s="3">
        <f>MONTH(采购明细表!A5)</f>
        <v>9</v>
      </c>
      <c r="B6" s="3" t="s">
        <v>9</v>
      </c>
      <c r="C6" s="3">
        <v>5</v>
      </c>
      <c r="D6" s="4">
        <v>8400</v>
      </c>
      <c r="E6" s="3">
        <f>SUMIF(采购明细表!$B$3:$B$100,B6,采购明细表!$D$3:$D$100)</f>
        <v>33</v>
      </c>
      <c r="F6" s="5">
        <f>SUMIF(采购明细表!$B$3:$B$100,B6,采购明细表!$F$3:$F$100)</f>
        <v>49350</v>
      </c>
      <c r="G6" s="3">
        <f>SUMIF(销售明细表!$B$3:$B$100,B6,销售明细表!$D$3:$D$100)</f>
        <v>25</v>
      </c>
      <c r="H6" s="5">
        <f>SUMIF(销售明细表!$B$3:$B$100,B6,销售明细表!$F$3:$F$100)</f>
        <v>42000</v>
      </c>
      <c r="I6" s="3">
        <f>C6+E6-G6</f>
        <v>13</v>
      </c>
      <c r="J6" s="5">
        <f>F6/E6</f>
        <v>1495.45454545455</v>
      </c>
      <c r="K6" s="5">
        <f>I6*J6</f>
        <v>19440.9090909091</v>
      </c>
      <c r="L6" s="9"/>
    </row>
    <row r="7" spans="1:6">
      <c r="A7" s="6"/>
      <c r="B7" s="7"/>
      <c r="E7" s="7"/>
      <c r="F7" s="8"/>
    </row>
    <row r="8" spans="1:6">
      <c r="A8" s="6"/>
      <c r="B8" s="7"/>
      <c r="E8" s="7"/>
      <c r="F8" s="8"/>
    </row>
    <row r="9" spans="1:6">
      <c r="A9" s="6"/>
      <c r="B9" s="7"/>
      <c r="E9" s="7"/>
      <c r="F9" s="8"/>
    </row>
    <row r="10" spans="1:6">
      <c r="A10" s="6"/>
      <c r="B10" s="7"/>
      <c r="E10" s="7"/>
      <c r="F10" s="8"/>
    </row>
    <row r="11" spans="1:6">
      <c r="A11" s="6"/>
      <c r="B11" s="7"/>
      <c r="E11" s="7"/>
      <c r="F11" s="8"/>
    </row>
    <row r="12" spans="1:6">
      <c r="A12" s="6"/>
      <c r="B12" s="7"/>
      <c r="E12" s="7"/>
      <c r="F12" s="8"/>
    </row>
    <row r="13" spans="1:6">
      <c r="A13" s="6"/>
      <c r="B13" s="7"/>
      <c r="E13" s="7"/>
      <c r="F13" s="8"/>
    </row>
    <row r="14" spans="1:6">
      <c r="A14" s="6"/>
      <c r="B14" s="7"/>
      <c r="E14" s="7"/>
      <c r="F14" s="8"/>
    </row>
  </sheetData>
  <mergeCells count="8">
    <mergeCell ref="A1:L1"/>
    <mergeCell ref="C2:D2"/>
    <mergeCell ref="E2:F2"/>
    <mergeCell ref="G2:H2"/>
    <mergeCell ref="I2:K2"/>
    <mergeCell ref="A2:A3"/>
    <mergeCell ref="B2:B3"/>
    <mergeCell ref="L2:L3"/>
  </mergeCells>
  <pageMargins left="0.75" right="0.75" top="1" bottom="1" header="0.5" footer="0.5"/>
  <pageSetup paperSize="9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销售明细表</vt:lpstr>
      <vt:lpstr>采购明细表</vt:lpstr>
      <vt:lpstr>存货明细表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89360</cp:lastModifiedBy>
  <dcterms:created xsi:type="dcterms:W3CDTF">1996-12-17T01:32:42Z</dcterms:created>
  <dcterms:modified xsi:type="dcterms:W3CDTF">2017-09-01T03:07:38Z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