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58F602E-3191-4E55-B691-0DF852535363}" xr6:coauthVersionLast="47" xr6:coauthVersionMax="47" xr10:uidLastSave="{00000000-0000-0000-0000-000000000000}"/>
  <bookViews>
    <workbookView xWindow="-120" yWindow="-120" windowWidth="20730" windowHeight="11160" activeTab="1" xr2:uid="{573DB87E-CBA2-47E4-B85F-B91E590143D0}"/>
  </bookViews>
  <sheets>
    <sheet name="Challeng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8" i="2"/>
  <c r="G9" i="2"/>
  <c r="G10" i="2"/>
  <c r="G7" i="2"/>
  <c r="C18" i="2"/>
  <c r="C19" i="2"/>
  <c r="C2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<sst xmlns="http://schemas.openxmlformats.org/spreadsheetml/2006/main" count="69" uniqueCount="32">
  <si>
    <t>Ref</t>
  </si>
  <si>
    <t>1044-GBR-11</t>
  </si>
  <si>
    <t>921-DEU-3</t>
  </si>
  <si>
    <t>58-GBR-4</t>
  </si>
  <si>
    <t>1375-NZL-11</t>
  </si>
  <si>
    <t>1221-FRA-3</t>
  </si>
  <si>
    <t>281-GBR-3</t>
  </si>
  <si>
    <t>1944-DEU-4</t>
  </si>
  <si>
    <t>361-DEU-3</t>
  </si>
  <si>
    <t>1578-FRA-3</t>
  </si>
  <si>
    <t>343-NZL-11</t>
  </si>
  <si>
    <t>647-GBR-4</t>
  </si>
  <si>
    <t>785-NZL-11</t>
  </si>
  <si>
    <t>740-FRA-3</t>
  </si>
  <si>
    <t>1643-FRA-4</t>
  </si>
  <si>
    <t>72-NZL-11</t>
  </si>
  <si>
    <t>1927-DEU-3</t>
  </si>
  <si>
    <t>Amount</t>
  </si>
  <si>
    <t>Total</t>
  </si>
  <si>
    <t>DEU</t>
  </si>
  <si>
    <t>FRA</t>
  </si>
  <si>
    <t>GBR</t>
  </si>
  <si>
    <t>NZL</t>
  </si>
  <si>
    <t>Region</t>
  </si>
  <si>
    <t>Date</t>
  </si>
  <si>
    <t>Target</t>
  </si>
  <si>
    <t>Total Sales by Region</t>
  </si>
  <si>
    <t>402-GBR-11</t>
  </si>
  <si>
    <t>100-DEU-3</t>
  </si>
  <si>
    <t>45-DEU-11</t>
  </si>
  <si>
    <t>Test Data</t>
  </si>
  <si>
    <t>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</si>
</sst>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165" fontId="0" fillId="0" borderId="1" xfId="1" applyNumberFormat="1" applyFont="1" applyBorder="1"/>
    <xf numFmtId="0" fontId="0" fillId="0" borderId="1" xfId="0" applyBorder="1"/>
    <xf numFmtId="0" fontId="2" fillId="2" borderId="2" xfId="0" applyFon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9" formatCode="m/d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BB1C3-DAEA-4185-8BCE-9482886678E6}" name="Table2" displayName="Table2" ref="A1:D20" totalsRowShown="0" headerRowDxfId="1" headerRowBorderDxfId="4" tableBorderDxfId="5">
  <autoFilter ref="A1:D20" xr:uid="{208BB1C3-DAEA-4185-8BCE-9482886678E6}"/>
  <tableColumns count="4">
    <tableColumn id="1" xr3:uid="{EBED60EE-A069-465D-B755-163E0D338F07}" name="Ref"/>
    <tableColumn id="2" xr3:uid="{69FC174E-1212-4446-98F0-CD5DE3D594B5}" name="Date" dataDxfId="3"/>
    <tableColumn id="3" xr3:uid="{8E97ABF2-C41A-406D-A79A-D0F220217760}" name="Region" dataDxfId="0">
      <calculatedColumnFormula>MID(Table2[[#This Row],[Ref]], FIND("-", Table2[[#This Row],[Ref]]) + 1, 3)</calculatedColumnFormula>
    </tableColumn>
    <tableColumn id="4" xr3:uid="{4D467EEB-5917-468B-B80E-F9CF13B5764E}" name="Amount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226E0A-DE19-4848-847B-AB6F07309A6F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DE95-89B7-4DE2-950D-88238F15AD23}">
  <dimension ref="A1:L17"/>
  <sheetViews>
    <sheetView zoomScale="106" zoomScaleNormal="106" workbookViewId="0">
      <selection activeCell="G3" sqref="G3"/>
    </sheetView>
  </sheetViews>
  <sheetFormatPr defaultRowHeight="15" x14ac:dyDescent="0.25"/>
  <cols>
    <col min="1" max="1" width="12" bestFit="1" customWidth="1"/>
    <col min="2" max="2" width="12.28515625" customWidth="1"/>
    <col min="3" max="3" width="10" customWidth="1"/>
    <col min="4" max="4" width="9.7109375" bestFit="1" customWidth="1"/>
    <col min="6" max="6" width="11.42578125" customWidth="1"/>
    <col min="7" max="7" width="11.7109375" customWidth="1"/>
    <col min="9" max="10" width="11.140625" bestFit="1" customWidth="1"/>
    <col min="11" max="11" width="10.28515625" customWidth="1"/>
  </cols>
  <sheetData>
    <row r="1" spans="1:12" x14ac:dyDescent="0.25">
      <c r="A1" s="3" t="s">
        <v>0</v>
      </c>
      <c r="B1" s="3" t="s">
        <v>24</v>
      </c>
      <c r="C1" s="3" t="s">
        <v>23</v>
      </c>
      <c r="D1" s="3" t="s">
        <v>17</v>
      </c>
    </row>
    <row r="2" spans="1:12" x14ac:dyDescent="0.25">
      <c r="A2" t="s">
        <v>1</v>
      </c>
      <c r="B2" s="6">
        <v>43953</v>
      </c>
      <c r="D2" s="1">
        <v>2643</v>
      </c>
      <c r="F2" s="4" t="s">
        <v>25</v>
      </c>
      <c r="G2" s="4" t="s">
        <v>31</v>
      </c>
    </row>
    <row r="3" spans="1:12" x14ac:dyDescent="0.25">
      <c r="A3" t="s">
        <v>2</v>
      </c>
      <c r="B3" s="6">
        <v>43959</v>
      </c>
      <c r="D3" s="1">
        <v>1658</v>
      </c>
      <c r="F3" s="7">
        <v>2500</v>
      </c>
      <c r="G3" s="8"/>
    </row>
    <row r="4" spans="1:12" x14ac:dyDescent="0.25">
      <c r="A4" t="s">
        <v>3</v>
      </c>
      <c r="B4" s="6">
        <v>43962</v>
      </c>
      <c r="D4" s="1">
        <v>2854</v>
      </c>
      <c r="I4" s="2" t="s">
        <v>30</v>
      </c>
    </row>
    <row r="5" spans="1:12" x14ac:dyDescent="0.25">
      <c r="A5" t="s">
        <v>4</v>
      </c>
      <c r="B5" s="6">
        <v>43962</v>
      </c>
      <c r="D5" s="1">
        <v>3992</v>
      </c>
      <c r="F5" t="s">
        <v>26</v>
      </c>
    </row>
    <row r="6" spans="1:12" x14ac:dyDescent="0.25">
      <c r="A6" t="s">
        <v>5</v>
      </c>
      <c r="B6" s="6">
        <v>43963</v>
      </c>
      <c r="D6" s="1">
        <v>3616</v>
      </c>
      <c r="F6" s="5" t="s">
        <v>23</v>
      </c>
      <c r="G6" s="5" t="s">
        <v>18</v>
      </c>
      <c r="I6" t="s">
        <v>27</v>
      </c>
      <c r="J6" s="6">
        <v>43965</v>
      </c>
      <c r="L6">
        <v>3439</v>
      </c>
    </row>
    <row r="7" spans="1:12" x14ac:dyDescent="0.25">
      <c r="A7" t="s">
        <v>6</v>
      </c>
      <c r="B7" s="6">
        <v>43972</v>
      </c>
      <c r="D7" s="1">
        <v>1178</v>
      </c>
      <c r="F7" t="s">
        <v>19</v>
      </c>
      <c r="G7" s="1"/>
      <c r="I7" t="s">
        <v>28</v>
      </c>
      <c r="J7" s="6">
        <v>43998</v>
      </c>
      <c r="L7">
        <v>3166</v>
      </c>
    </row>
    <row r="8" spans="1:12" x14ac:dyDescent="0.25">
      <c r="A8" t="s">
        <v>7</v>
      </c>
      <c r="B8" s="6">
        <v>43976</v>
      </c>
      <c r="D8" s="1">
        <v>3243</v>
      </c>
      <c r="F8" t="s">
        <v>20</v>
      </c>
      <c r="G8" s="1"/>
      <c r="I8" t="s">
        <v>29</v>
      </c>
      <c r="J8" s="6">
        <v>43957</v>
      </c>
      <c r="L8">
        <v>2208</v>
      </c>
    </row>
    <row r="9" spans="1:12" x14ac:dyDescent="0.25">
      <c r="A9" t="s">
        <v>8</v>
      </c>
      <c r="B9" s="6">
        <v>43980</v>
      </c>
      <c r="D9" s="1">
        <v>1255</v>
      </c>
      <c r="F9" t="s">
        <v>21</v>
      </c>
      <c r="G9" s="1"/>
    </row>
    <row r="10" spans="1:12" x14ac:dyDescent="0.25">
      <c r="A10" t="s">
        <v>9</v>
      </c>
      <c r="B10" s="6">
        <v>43980</v>
      </c>
      <c r="D10" s="1">
        <v>3162</v>
      </c>
      <c r="F10" t="s">
        <v>22</v>
      </c>
      <c r="G10" s="1"/>
    </row>
    <row r="11" spans="1:12" x14ac:dyDescent="0.25">
      <c r="A11" t="s">
        <v>10</v>
      </c>
      <c r="B11" s="6">
        <v>43998</v>
      </c>
      <c r="D11" s="1">
        <v>1846</v>
      </c>
    </row>
    <row r="12" spans="1:12" x14ac:dyDescent="0.25">
      <c r="A12" t="s">
        <v>11</v>
      </c>
      <c r="B12" s="6">
        <v>43998</v>
      </c>
      <c r="D12" s="1">
        <v>528</v>
      </c>
    </row>
    <row r="13" spans="1:12" x14ac:dyDescent="0.25">
      <c r="A13" t="s">
        <v>12</v>
      </c>
      <c r="B13" s="6">
        <v>43999</v>
      </c>
      <c r="D13" s="1">
        <v>2128</v>
      </c>
    </row>
    <row r="14" spans="1:12" x14ac:dyDescent="0.25">
      <c r="A14" t="s">
        <v>13</v>
      </c>
      <c r="B14" s="6">
        <v>44000</v>
      </c>
      <c r="D14" s="1">
        <v>2686</v>
      </c>
    </row>
    <row r="15" spans="1:12" x14ac:dyDescent="0.25">
      <c r="A15" t="s">
        <v>14</v>
      </c>
      <c r="B15" s="6">
        <v>44006</v>
      </c>
      <c r="D15" s="1">
        <v>1819</v>
      </c>
    </row>
    <row r="16" spans="1:12" x14ac:dyDescent="0.25">
      <c r="A16" t="s">
        <v>15</v>
      </c>
      <c r="B16" s="6">
        <v>44007</v>
      </c>
      <c r="D16" s="1">
        <v>1017</v>
      </c>
    </row>
    <row r="17" spans="1:4" x14ac:dyDescent="0.25">
      <c r="A17" t="s">
        <v>16</v>
      </c>
      <c r="B17" s="6">
        <v>44008</v>
      </c>
      <c r="D17" s="1">
        <v>2863</v>
      </c>
    </row>
  </sheetData>
  <sortState xmlns:xlrd2="http://schemas.microsoft.com/office/spreadsheetml/2017/richdata2" ref="B2:B1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0FCF-79DA-4DAB-839F-EB2F855AFFE4}">
  <dimension ref="A1:L20"/>
  <sheetViews>
    <sheetView tabSelected="1" zoomScale="106" zoomScaleNormal="106" workbookViewId="0">
      <selection activeCell="C4" sqref="C4"/>
    </sheetView>
  </sheetViews>
  <sheetFormatPr defaultRowHeight="15" x14ac:dyDescent="0.25"/>
  <cols>
    <col min="1" max="1" width="12" bestFit="1" customWidth="1"/>
    <col min="2" max="2" width="12.28515625" customWidth="1"/>
    <col min="3" max="3" width="10" customWidth="1"/>
    <col min="4" max="4" width="10.5703125" customWidth="1"/>
    <col min="6" max="6" width="11.42578125" customWidth="1"/>
    <col min="7" max="7" width="11.7109375" customWidth="1"/>
    <col min="9" max="10" width="11.140625" bestFit="1" customWidth="1"/>
    <col min="11" max="11" width="10.28515625" customWidth="1"/>
  </cols>
  <sheetData>
    <row r="1" spans="1:12" x14ac:dyDescent="0.25">
      <c r="A1" s="9" t="s">
        <v>0</v>
      </c>
      <c r="B1" s="9" t="s">
        <v>24</v>
      </c>
      <c r="C1" s="9" t="s">
        <v>23</v>
      </c>
      <c r="D1" s="9" t="s">
        <v>17</v>
      </c>
    </row>
    <row r="2" spans="1:12" x14ac:dyDescent="0.25">
      <c r="A2" t="s">
        <v>1</v>
      </c>
      <c r="B2" s="6">
        <v>43953</v>
      </c>
      <c r="C2" t="str">
        <f>MID(Table2[[#This Row],[Ref]], FIND("-", Table2[[#This Row],[Ref]]) + 1, 3)</f>
        <v>GBR</v>
      </c>
      <c r="D2" s="1">
        <v>2643</v>
      </c>
      <c r="F2" s="4" t="s">
        <v>25</v>
      </c>
      <c r="G2" s="4" t="s">
        <v>31</v>
      </c>
    </row>
    <row r="3" spans="1:12" x14ac:dyDescent="0.25">
      <c r="A3" t="s">
        <v>2</v>
      </c>
      <c r="B3" s="6">
        <v>43959</v>
      </c>
      <c r="C3" t="str">
        <f>MID(Table2[[#This Row],[Ref]], FIND("-", Table2[[#This Row],[Ref]]) + 1, 3)</f>
        <v>DEU</v>
      </c>
      <c r="D3" s="1">
        <v>1658</v>
      </c>
      <c r="F3" s="7">
        <v>2500</v>
      </c>
      <c r="G3" s="8">
        <f>COUNTIF(Table2[Amount], "&gt;" &amp; F3)</f>
        <v>10</v>
      </c>
    </row>
    <row r="4" spans="1:12" x14ac:dyDescent="0.25">
      <c r="A4" t="s">
        <v>3</v>
      </c>
      <c r="B4" s="6">
        <v>43962</v>
      </c>
      <c r="C4" t="str">
        <f>MID(Table2[[#This Row],[Ref]], FIND("-", Table2[[#This Row],[Ref]]) + 1, 3)</f>
        <v>GBR</v>
      </c>
      <c r="D4" s="1">
        <v>2854</v>
      </c>
      <c r="I4" s="2" t="s">
        <v>30</v>
      </c>
    </row>
    <row r="5" spans="1:12" x14ac:dyDescent="0.25">
      <c r="A5" t="s">
        <v>4</v>
      </c>
      <c r="B5" s="6">
        <v>43962</v>
      </c>
      <c r="C5" t="str">
        <f>MID(Table2[[#This Row],[Ref]], FIND("-", Table2[[#This Row],[Ref]]) + 1, 3)</f>
        <v>NZL</v>
      </c>
      <c r="D5" s="1">
        <v>3992</v>
      </c>
      <c r="F5" t="s">
        <v>26</v>
      </c>
    </row>
    <row r="6" spans="1:12" x14ac:dyDescent="0.25">
      <c r="A6" t="s">
        <v>5</v>
      </c>
      <c r="B6" s="6">
        <v>43963</v>
      </c>
      <c r="C6" t="str">
        <f>MID(Table2[[#This Row],[Ref]], FIND("-", Table2[[#This Row],[Ref]]) + 1, 3)</f>
        <v>FRA</v>
      </c>
      <c r="D6" s="1">
        <v>3616</v>
      </c>
      <c r="F6" s="5" t="s">
        <v>23</v>
      </c>
      <c r="G6" s="5" t="s">
        <v>18</v>
      </c>
      <c r="I6" t="s">
        <v>27</v>
      </c>
      <c r="J6" s="6">
        <v>43965</v>
      </c>
      <c r="L6">
        <v>3439</v>
      </c>
    </row>
    <row r="7" spans="1:12" x14ac:dyDescent="0.25">
      <c r="A7" t="s">
        <v>6</v>
      </c>
      <c r="B7" s="6">
        <v>43972</v>
      </c>
      <c r="C7" t="str">
        <f>MID(Table2[[#This Row],[Ref]], FIND("-", Table2[[#This Row],[Ref]]) + 1, 3)</f>
        <v>GBR</v>
      </c>
      <c r="D7" s="1">
        <v>1178</v>
      </c>
      <c r="F7" t="s">
        <v>19</v>
      </c>
      <c r="G7" s="1">
        <f>SUMIF(Table2[Region],F7,Table2[Amount])</f>
        <v>14393</v>
      </c>
      <c r="I7" t="s">
        <v>28</v>
      </c>
      <c r="J7" s="6">
        <v>43998</v>
      </c>
      <c r="L7">
        <v>3166</v>
      </c>
    </row>
    <row r="8" spans="1:12" x14ac:dyDescent="0.25">
      <c r="A8" t="s">
        <v>7</v>
      </c>
      <c r="B8" s="6">
        <v>43976</v>
      </c>
      <c r="C8" t="str">
        <f>MID(Table2[[#This Row],[Ref]], FIND("-", Table2[[#This Row],[Ref]]) + 1, 3)</f>
        <v>DEU</v>
      </c>
      <c r="D8" s="1">
        <v>3243</v>
      </c>
      <c r="F8" t="s">
        <v>20</v>
      </c>
      <c r="G8" s="1">
        <f>SUMIF(Table2[Region],F8,Table2[Amount])</f>
        <v>11283</v>
      </c>
      <c r="I8" t="s">
        <v>29</v>
      </c>
      <c r="J8" s="6">
        <v>43957</v>
      </c>
      <c r="L8">
        <v>2208</v>
      </c>
    </row>
    <row r="9" spans="1:12" x14ac:dyDescent="0.25">
      <c r="A9" t="s">
        <v>8</v>
      </c>
      <c r="B9" s="6">
        <v>43980</v>
      </c>
      <c r="C9" t="str">
        <f>MID(Table2[[#This Row],[Ref]], FIND("-", Table2[[#This Row],[Ref]]) + 1, 3)</f>
        <v>DEU</v>
      </c>
      <c r="D9" s="1">
        <v>1255</v>
      </c>
      <c r="F9" t="s">
        <v>21</v>
      </c>
      <c r="G9" s="1">
        <f>SUMIF(Table2[Region],F9,Table2[Amount])</f>
        <v>10642</v>
      </c>
    </row>
    <row r="10" spans="1:12" x14ac:dyDescent="0.25">
      <c r="A10" t="s">
        <v>9</v>
      </c>
      <c r="B10" s="6">
        <v>43980</v>
      </c>
      <c r="C10" t="str">
        <f>MID(Table2[[#This Row],[Ref]], FIND("-", Table2[[#This Row],[Ref]]) + 1, 3)</f>
        <v>FRA</v>
      </c>
      <c r="D10" s="1">
        <v>3162</v>
      </c>
      <c r="F10" t="s">
        <v>22</v>
      </c>
      <c r="G10" s="1">
        <f>SUMIF(Table2[Region],F10,Table2[Amount])</f>
        <v>8983</v>
      </c>
    </row>
    <row r="11" spans="1:12" x14ac:dyDescent="0.25">
      <c r="A11" t="s">
        <v>10</v>
      </c>
      <c r="B11" s="6">
        <v>43998</v>
      </c>
      <c r="C11" t="str">
        <f>MID(Table2[[#This Row],[Ref]], FIND("-", Table2[[#This Row],[Ref]]) + 1, 3)</f>
        <v>NZL</v>
      </c>
      <c r="D11" s="1">
        <v>1846</v>
      </c>
    </row>
    <row r="12" spans="1:12" x14ac:dyDescent="0.25">
      <c r="A12" t="s">
        <v>11</v>
      </c>
      <c r="B12" s="6">
        <v>43998</v>
      </c>
      <c r="C12" t="str">
        <f>MID(Table2[[#This Row],[Ref]], FIND("-", Table2[[#This Row],[Ref]]) + 1, 3)</f>
        <v>GBR</v>
      </c>
      <c r="D12" s="1">
        <v>528</v>
      </c>
    </row>
    <row r="13" spans="1:12" x14ac:dyDescent="0.25">
      <c r="A13" t="s">
        <v>12</v>
      </c>
      <c r="B13" s="6">
        <v>43999</v>
      </c>
      <c r="C13" t="str">
        <f>MID(Table2[[#This Row],[Ref]], FIND("-", Table2[[#This Row],[Ref]]) + 1, 3)</f>
        <v>NZL</v>
      </c>
      <c r="D13" s="1">
        <v>2128</v>
      </c>
    </row>
    <row r="14" spans="1:12" x14ac:dyDescent="0.25">
      <c r="A14" t="s">
        <v>13</v>
      </c>
      <c r="B14" s="6">
        <v>44000</v>
      </c>
      <c r="C14" t="str">
        <f>MID(Table2[[#This Row],[Ref]], FIND("-", Table2[[#This Row],[Ref]]) + 1, 3)</f>
        <v>FRA</v>
      </c>
      <c r="D14" s="1">
        <v>2686</v>
      </c>
    </row>
    <row r="15" spans="1:12" x14ac:dyDescent="0.25">
      <c r="A15" t="s">
        <v>14</v>
      </c>
      <c r="B15" s="6">
        <v>44006</v>
      </c>
      <c r="C15" t="str">
        <f>MID(Table2[[#This Row],[Ref]], FIND("-", Table2[[#This Row],[Ref]]) + 1, 3)</f>
        <v>FRA</v>
      </c>
      <c r="D15" s="1">
        <v>1819</v>
      </c>
    </row>
    <row r="16" spans="1:12" x14ac:dyDescent="0.25">
      <c r="A16" t="s">
        <v>15</v>
      </c>
      <c r="B16" s="6">
        <v>44007</v>
      </c>
      <c r="C16" t="str">
        <f>MID(Table2[[#This Row],[Ref]], FIND("-", Table2[[#This Row],[Ref]]) + 1, 3)</f>
        <v>NZL</v>
      </c>
      <c r="D16" s="1">
        <v>1017</v>
      </c>
    </row>
    <row r="17" spans="1:4" x14ac:dyDescent="0.25">
      <c r="A17" t="s">
        <v>16</v>
      </c>
      <c r="B17" s="6">
        <v>44008</v>
      </c>
      <c r="C17" t="str">
        <f>MID(Table2[[#This Row],[Ref]], FIND("-", Table2[[#This Row],[Ref]]) + 1, 3)</f>
        <v>DEU</v>
      </c>
      <c r="D17" s="1">
        <v>2863</v>
      </c>
    </row>
    <row r="18" spans="1:4" x14ac:dyDescent="0.25">
      <c r="A18" t="s">
        <v>27</v>
      </c>
      <c r="B18" s="6">
        <v>43965</v>
      </c>
      <c r="C18" s="10" t="str">
        <f>MID(Table2[[#This Row],[Ref]], FIND("-", Table2[[#This Row],[Ref]]) + 1, 3)</f>
        <v>GBR</v>
      </c>
      <c r="D18" s="1">
        <v>3439</v>
      </c>
    </row>
    <row r="19" spans="1:4" x14ac:dyDescent="0.25">
      <c r="A19" t="s">
        <v>28</v>
      </c>
      <c r="B19" s="6">
        <v>43998</v>
      </c>
      <c r="C19" s="10" t="str">
        <f>MID(Table2[[#This Row],[Ref]], FIND("-", Table2[[#This Row],[Ref]]) + 1, 3)</f>
        <v>DEU</v>
      </c>
      <c r="D19" s="1">
        <v>3166</v>
      </c>
    </row>
    <row r="20" spans="1:4" x14ac:dyDescent="0.25">
      <c r="A20" t="s">
        <v>29</v>
      </c>
      <c r="B20" s="6">
        <v>43957</v>
      </c>
      <c r="C20" s="10" t="str">
        <f>MID(Table2[[#This Row],[Ref]], FIND("-", Table2[[#This Row],[Ref]]) + 1, 3)</f>
        <v>DEU</v>
      </c>
      <c r="D20" s="1">
        <v>2208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Femi Tunde-Adedipe</cp:lastModifiedBy>
  <dcterms:created xsi:type="dcterms:W3CDTF">2020-07-11T18:36:41Z</dcterms:created>
  <dcterms:modified xsi:type="dcterms:W3CDTF">2024-01-17T09:40:16Z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2024-01-17T09:39:48Z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8babaf73-efa8-4549-80f7-3798bdea56a4</vt:lpwstr>
  </property>
  <property fmtid="{D5CDD505-2E9C-101B-9397-08002B2CF9AE}" pid="7" name="MSIP_Label_defa4170-0d19-0005-0004-bc88714345d2_ActionId">
    <vt:lpwstr>c2183b66-3c53-4366-98de-cc766ebab44e</vt:lpwstr>
  </property>
  <property fmtid="{D5CDD505-2E9C-101B-9397-08002B2CF9AE}" pid="8" name="MSIP_Label_defa4170-0d19-0005-0004-bc88714345d2_ContentBits">
    <vt:lpwstr>0</vt:lpwstr>
  </property>
</Properties>
</file>