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4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456810a7dd775e/IUDC/Estructura de datos I/Proyecto final/"/>
    </mc:Choice>
  </mc:AlternateContent>
  <xr:revisionPtr revIDLastSave="11" documentId="8_{892813EE-3B95-4F62-B80F-5CBFDF8F4097}" xr6:coauthVersionLast="47" xr6:coauthVersionMax="47" xr10:uidLastSave="{3F1804EB-F5D5-48DA-ACEE-E574652054ED}"/>
  <bookViews>
    <workbookView xWindow="-110" yWindow="-110" windowWidth="19420" windowHeight="10300" xr2:uid="{885850CC-197D-4490-B129-40E3E5879AD5}"/>
  </bookViews>
  <sheets>
    <sheet name="producto" sheetId="1" r:id="rId1"/>
    <sheet name="usuario" sheetId="2" r:id="rId2"/>
    <sheet name="Pedido" sheetId="6" r:id="rId3"/>
    <sheet name="productos_pedido" sheetId="3" r:id="rId4"/>
    <sheet name="Hoja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2" i="7"/>
  <c r="G2" i="6"/>
  <c r="G2" i="1"/>
  <c r="B5" i="3"/>
  <c r="H13" i="3"/>
  <c r="H14" i="3"/>
  <c r="H15" i="3"/>
  <c r="H16" i="3"/>
  <c r="H17" i="3"/>
  <c r="H18" i="3"/>
  <c r="H12" i="3"/>
  <c r="C4" i="3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<sst xmlns="http://schemas.openxmlformats.org/spreadsheetml/2006/main" count="130" uniqueCount="89">
  <si>
    <t>INT AUTO_INCREMENT PRIMARY KEY</t>
  </si>
  <si>
    <t>VARCHAR (50)</t>
  </si>
  <si>
    <t>VARCHAR (30) NOT NULL</t>
  </si>
  <si>
    <t>id_producto</t>
  </si>
  <si>
    <t>desc_producto</t>
  </si>
  <si>
    <t>precio_producto</t>
  </si>
  <si>
    <t>nombre_producto</t>
  </si>
  <si>
    <t>id_usuario</t>
  </si>
  <si>
    <t>nombre_usuario</t>
  </si>
  <si>
    <t>telefono_usuario</t>
  </si>
  <si>
    <t>email_usuario</t>
  </si>
  <si>
    <t>total_precio</t>
  </si>
  <si>
    <t>TEXT</t>
  </si>
  <si>
    <t>id_pedido</t>
  </si>
  <si>
    <t>cantidad</t>
  </si>
  <si>
    <t>DECIMAL(10,3) NOT NULL</t>
  </si>
  <si>
    <t>productos</t>
  </si>
  <si>
    <t>Query</t>
  </si>
  <si>
    <t>Chocorramo</t>
  </si>
  <si>
    <t>Suave ponque cubierto de chocolate</t>
  </si>
  <si>
    <t>2499.99</t>
  </si>
  <si>
    <t>Choquis</t>
  </si>
  <si>
    <t>Bolitas de arroz inflado cubiertas de chocolate</t>
  </si>
  <si>
    <t>999.99</t>
  </si>
  <si>
    <t>De todito</t>
  </si>
  <si>
    <t>Mix de papas, platanos y chicharrones.</t>
  </si>
  <si>
    <t>2999.99</t>
  </si>
  <si>
    <t>Cocosette</t>
  </si>
  <si>
    <t>Deliciosa galleta de coco</t>
  </si>
  <si>
    <t>1999.99</t>
  </si>
  <si>
    <t>Frunas</t>
  </si>
  <si>
    <t>Suave dulce masticable</t>
  </si>
  <si>
    <t>499.99</t>
  </si>
  <si>
    <t>Chocolatina Jett</t>
  </si>
  <si>
    <t>799.99</t>
  </si>
  <si>
    <t>Nucita</t>
  </si>
  <si>
    <t>Deliciosa barra de chocolate</t>
  </si>
  <si>
    <t>Crema de vainilla con chocolate</t>
  </si>
  <si>
    <t>Trululu</t>
  </si>
  <si>
    <t>Mix de gomas de sabores surtidos</t>
  </si>
  <si>
    <t>Gudiz</t>
  </si>
  <si>
    <t>Bolitas de arroz inflado de sabores surtidos</t>
  </si>
  <si>
    <t>2799.99</t>
  </si>
  <si>
    <t>Bombombum</t>
  </si>
  <si>
    <t>Dulce para combinar con un vaso de agua pura.</t>
  </si>
  <si>
    <t>699.99</t>
  </si>
  <si>
    <t>usuarios</t>
  </si>
  <si>
    <t>create table if not exists productos (id_producto INT AUTO_INCREMENT PRIMARY KEY, nombre_producto VARCHAR (30) NOT NULL, desc_producto TEXT, precio_producto DECIMAL(10,3) NOT NULL);</t>
  </si>
  <si>
    <t>BIGINT (10)</t>
  </si>
  <si>
    <t>contrasena_usuario</t>
  </si>
  <si>
    <t>Admin</t>
  </si>
  <si>
    <t>sd</t>
  </si>
  <si>
    <t>da</t>
  </si>
  <si>
    <t>asd</t>
  </si>
  <si>
    <t>total_cant_productos</t>
  </si>
  <si>
    <t>id_productos_pedidos</t>
  </si>
  <si>
    <t>INT (10) NOT NULL</t>
  </si>
  <si>
    <t>INT (9) NOT NULL</t>
  </si>
  <si>
    <t>INT (10)</t>
  </si>
  <si>
    <t>estado</t>
  </si>
  <si>
    <t>pagado</t>
  </si>
  <si>
    <t>INT AUTO_INCREMENT  PRIMARY KEY</t>
  </si>
  <si>
    <t>precio_producto_unidad</t>
  </si>
  <si>
    <t>VARCHAR (10)</t>
  </si>
  <si>
    <t>en proceso</t>
  </si>
  <si>
    <t>cancelado</t>
  </si>
  <si>
    <t>finalizado</t>
  </si>
  <si>
    <t>VARCHAR (3)</t>
  </si>
  <si>
    <t>total_pedido</t>
  </si>
  <si>
    <t>DECIMAL (10,3)</t>
  </si>
  <si>
    <t>productos_pedido</t>
  </si>
  <si>
    <t>pedido</t>
  </si>
  <si>
    <t xml:space="preserve"> </t>
  </si>
  <si>
    <t>INT NOT NULL</t>
  </si>
  <si>
    <t>INT (4) AUTO_INCREMENT  PRIMARY KEY</t>
  </si>
  <si>
    <t>VARCHAR (30)</t>
  </si>
  <si>
    <t>delete from pedido where id_pedido=</t>
  </si>
  <si>
    <t>create table if not exists productos_pedido (id_productos_pedidos INT AUTO_INCREMENT PRIMARY KEY, id_producto INT (4) , id_pedido INT (10) NOT NULL, nombre_producto VARCHAR (30) NOT NULL, cantidad INT (9) NOT NULL, precio_producto DECIMAL(10,3) NOT NULL, total_precio DECIMAL(10,3) NOT NULL) ;</t>
  </si>
  <si>
    <t>create table if not exists productos_pedido (</t>
  </si>
  <si>
    <t xml:space="preserve">id_productos_pedidos INT AUTO_INCREMENT PRIMARY KEY, </t>
  </si>
  <si>
    <t xml:space="preserve">id_producto INT (4) , </t>
  </si>
  <si>
    <t xml:space="preserve">id_pedido INT (10) NOT NULL, </t>
  </si>
  <si>
    <t xml:space="preserve">nombre_producto VARCHAR (30) NOT NULL, </t>
  </si>
  <si>
    <t xml:space="preserve">cantidad INT (9) NOT NULL, </t>
  </si>
  <si>
    <t xml:space="preserve">precio_producto DECIMAL(10,3) NOT NULL, </t>
  </si>
  <si>
    <t>total_precio DECIMAL(10,3) NOT NULL);</t>
  </si>
  <si>
    <t xml:space="preserve">VARCHAR (30) </t>
  </si>
  <si>
    <t>INT AUTO_INCREMENT PRIMARY KEY NOT NULL</t>
  </si>
  <si>
    <t>update pedido set total_cant_productos=435 where id_pedido=2334;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</si>
</sst>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4" borderId="4" xfId="0" applyFill="1" applyBorder="1"/>
    <xf numFmtId="0" fontId="0" fillId="4" borderId="7" xfId="0" applyFill="1" applyBorder="1"/>
    <xf numFmtId="0" fontId="3" fillId="0" borderId="0" xfId="0" applyFont="1"/>
    <xf numFmtId="0" fontId="0" fillId="7" borderId="0" xfId="0" applyFill="1"/>
    <xf numFmtId="0" fontId="0" fillId="6" borderId="11" xfId="0" applyFill="1" applyBorder="1"/>
    <xf numFmtId="0" fontId="0" fillId="6" borderId="12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3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EEB61-72F6-4B00-B683-4733F07C059C}" name="Tabla3" displayName="Tabla3" ref="A2:E13" totalsRowShown="0" headerRowDxfId="35" headerRowBorderDxfId="34" tableBorderDxfId="33" totalsRowBorderDxfId="32">
  <autoFilter ref="A2:E13" xr:uid="{B95EEB61-72F6-4B00-B683-4733F07C059C}"/>
  <tableColumns count="5">
    <tableColumn id="1" xr3:uid="{76F2BE5D-C65F-416B-A629-B3D22C246DB6}" name="id_producto" dataDxfId="31"/>
    <tableColumn id="2" xr3:uid="{234903B4-3904-4BCC-B98D-AE8E8E5308E9}" name="nombre_producto" dataDxfId="30"/>
    <tableColumn id="3" xr3:uid="{F1EC90A1-C6B7-4461-8715-5390998632CC}" name="desc_producto" dataDxfId="29"/>
    <tableColumn id="4" xr3:uid="{9157F17B-0BB5-4133-95FF-4DFBD5AB4D3C}" name="precio_producto" dataDxfId="28"/>
    <tableColumn id="5" xr3:uid="{FBF15C51-2E7B-40DB-830A-2593506E3900}" name="Query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924099-1510-4DD2-91B6-1B2EC4D002FD}" name="Tabla6" displayName="Tabla6" ref="A2:E3" totalsRowShown="0" headerRowDxfId="26" headerRowBorderDxfId="25" tableBorderDxfId="24" totalsRowBorderDxfId="23">
  <autoFilter ref="A2:E3" xr:uid="{52924099-1510-4DD2-91B6-1B2EC4D002FD}"/>
  <tableColumns count="5">
    <tableColumn id="1" xr3:uid="{08582DB2-B27F-40DE-B874-CB10830643A5}" name="id_usuario" dataDxfId="22"/>
    <tableColumn id="2" xr3:uid="{2CAF29AB-B05A-4A89-991D-F05689DBABF4}" name="nombre_usuario" dataDxfId="21"/>
    <tableColumn id="3" xr3:uid="{68A679B7-BE92-47C3-AC65-ADEB7C7CF6F5}" name="contrasena_usuario" dataDxfId="20"/>
    <tableColumn id="4" xr3:uid="{748AAE7A-9AA6-4B4F-8FA6-6370D02E2602}" name="telefono_usuario" dataDxfId="19"/>
    <tableColumn id="5" xr3:uid="{F81F9E72-A9CA-4636-8055-7B383739709D}" name="email_usuario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DE87D0-774B-41F9-A145-922DE3057643}" name="Tabla7" displayName="Tabla7" ref="B2:H5" totalsRowCount="1" headerRowDxfId="17" headerRowBorderDxfId="16" tableBorderDxfId="15" totalsRowBorderDxfId="14">
  <autoFilter ref="B2:H4" xr:uid="{A6DE87D0-774B-41F9-A145-922DE3057643}"/>
  <tableColumns count="7">
    <tableColumn id="1" xr3:uid="{AB768FB3-E484-48CE-A478-5BAA3DE055BA}" name="id_producto" totalsRowFunction="custom" dataDxfId="13" totalsRowDxfId="12">
      <totalsRowFormula>_xlfn.CONCAT("create table if not exists "&amp;B1&amp;" ("&amp;A2&amp;" "&amp;A3&amp;", "&amp;B2&amp;" "&amp;B3&amp;", "&amp;C2&amp;" "&amp;C3&amp;", "&amp;D2&amp;" "&amp;D3&amp;", "&amp;E2&amp;" "&amp;E3&amp;", "&amp;F2&amp;" "&amp;F3&amp;", "&amp;G2&amp;" "&amp;G3&amp;", "&amp;H2&amp;" "&amp;H3&amp;") ;")</totalsRowFormula>
    </tableColumn>
    <tableColumn id="6" xr3:uid="{D1FCB066-B32C-48AF-AC75-735E7833DE6C}" name="id_pedido" dataDxfId="11" totalsRowDxfId="10"/>
    <tableColumn id="7" xr3:uid="{7D186023-3E0E-4952-B0EF-9F77DA7A3ABD}" name="id_usuario" dataDxfId="9" totalsRowDxfId="8"/>
    <tableColumn id="2" xr3:uid="{BE225953-DB65-4DC7-8618-84432AD5B067}" name="nombre_producto" dataDxfId="7" totalsRowDxfId="6"/>
    <tableColumn id="3" xr3:uid="{7095A0AE-8AC1-4A41-8CBA-9CDE1B9625D0}" name="cantidad" dataDxfId="5" totalsRowDxfId="4"/>
    <tableColumn id="4" xr3:uid="{2995DB1E-5CD9-4B3C-ACC9-A7AF4FC5BD93}" name="precio_producto" dataDxfId="3" totalsRowDxfId="2"/>
    <tableColumn id="5" xr3:uid="{953E0D4E-4035-442E-8887-C279EA193F8A}" name="total_prec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D88C-E1D6-4C5A-9FC0-3502392645B7}">
  <sheetPr>
    <tabColor theme="4" tint="0.39997558519241921"/>
  </sheetPr>
  <dimension ref="A1:G16"/>
  <sheetViews>
    <sheetView tabSelected="1" workbookViewId="0">
      <selection activeCell="E4" sqref="E4:E13"/>
    </sheetView>
  </sheetViews>
  <sheetFormatPr baseColWidth="10" defaultRowHeight="14.5" x14ac:dyDescent="0.35"/>
  <cols>
    <col min="1" max="1" width="31.81640625" bestFit="1" customWidth="1"/>
    <col min="2" max="2" width="21.453125" bestFit="1" customWidth="1"/>
    <col min="3" max="3" width="15.54296875" bestFit="1" customWidth="1"/>
    <col min="4" max="4" width="22.1796875" bestFit="1" customWidth="1"/>
    <col min="5" max="5" width="28.7265625" bestFit="1" customWidth="1"/>
  </cols>
  <sheetData>
    <row r="1" spans="1:7" x14ac:dyDescent="0.35">
      <c r="A1" s="19" t="s">
        <v>16</v>
      </c>
      <c r="B1" s="19"/>
      <c r="C1" s="19"/>
      <c r="D1" s="19"/>
      <c r="E1" s="19"/>
    </row>
    <row r="2" spans="1:7" x14ac:dyDescent="0.35">
      <c r="A2" s="1" t="s">
        <v>3</v>
      </c>
      <c r="B2" s="1" t="s">
        <v>6</v>
      </c>
      <c r="C2" s="1" t="s">
        <v>4</v>
      </c>
      <c r="D2" s="1" t="s">
        <v>5</v>
      </c>
      <c r="E2" s="1" t="s">
        <v>17</v>
      </c>
      <c r="G2" t="str">
        <f>_xlfn.CONCAT("create table if not exists "&amp;A1&amp;" ("&amp;A2&amp;" "&amp;A3&amp;", "&amp;B2&amp;" "&amp;B3&amp;", "&amp;C2&amp;" "&amp;C3&amp;", "&amp;D2&amp;" "&amp;D3&amp;");")</f>
        <v>create table if not exists productos (id_producto INT AUTO_INCREMENT  PRIMARY KEY, nombre_producto VARCHAR (30) NOT NULL, desc_producto TEXT, precio_producto DECIMAL(10,3) NOT NULL);</v>
      </c>
    </row>
    <row r="3" spans="1:7" x14ac:dyDescent="0.35">
      <c r="A3" s="1" t="s">
        <v>61</v>
      </c>
      <c r="B3" s="1" t="s">
        <v>2</v>
      </c>
      <c r="C3" s="1" t="s">
        <v>12</v>
      </c>
      <c r="D3" s="1" t="s">
        <v>15</v>
      </c>
      <c r="E3" s="1"/>
    </row>
    <row r="4" spans="1:7" x14ac:dyDescent="0.35">
      <c r="A4" s="1">
        <v>1</v>
      </c>
      <c r="B4" s="1" t="s">
        <v>18</v>
      </c>
      <c r="C4" s="1" t="s">
        <v>19</v>
      </c>
      <c r="D4" s="1" t="s">
        <v>20</v>
      </c>
      <c r="E4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('Chocorramo', 'Suave ponque cubierto de chocolate', 2499.99);</v>
      </c>
    </row>
    <row r="5" spans="1:7" x14ac:dyDescent="0.35">
      <c r="A5" s="1">
        <v>2</v>
      </c>
      <c r="B5" s="1" t="s">
        <v>21</v>
      </c>
      <c r="C5" s="1" t="s">
        <v>22</v>
      </c>
      <c r="D5" s="1" t="s">
        <v>23</v>
      </c>
      <c r="E5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('Choquis', 'Bolitas de arroz inflado cubiertas de chocolate', 999.99);</v>
      </c>
    </row>
    <row r="6" spans="1:7" x14ac:dyDescent="0.35">
      <c r="A6" s="1">
        <v>3</v>
      </c>
      <c r="B6" s="1" t="s">
        <v>24</v>
      </c>
      <c r="C6" s="1" t="s">
        <v>25</v>
      </c>
      <c r="D6" s="1" t="s">
        <v>26</v>
      </c>
      <c r="E6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('De todito', 'Mix de papas, platanos y chicharrones.', 2999.99);</v>
      </c>
    </row>
    <row r="7" spans="1:7" x14ac:dyDescent="0.35">
      <c r="A7" s="1">
        <v>4</v>
      </c>
      <c r="B7" s="1" t="s">
        <v>27</v>
      </c>
      <c r="C7" s="1" t="s">
        <v>28</v>
      </c>
      <c r="D7" s="1" t="s">
        <v>29</v>
      </c>
      <c r="E7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('Cocosette', 'Deliciosa galleta de coco', 1999.99);</v>
      </c>
    </row>
    <row r="8" spans="1:7" x14ac:dyDescent="0.35">
      <c r="A8" s="1">
        <v>5</v>
      </c>
      <c r="B8" s="1" t="s">
        <v>30</v>
      </c>
      <c r="C8" s="1" t="s">
        <v>31</v>
      </c>
      <c r="D8" s="1" t="s">
        <v>32</v>
      </c>
      <c r="E8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('Frunas', 'Suave dulce masticable', 499.99);</v>
      </c>
    </row>
    <row r="9" spans="1:7" x14ac:dyDescent="0.35">
      <c r="A9" s="1">
        <v>6</v>
      </c>
      <c r="B9" s="1" t="s">
        <v>33</v>
      </c>
      <c r="C9" s="1" t="s">
        <v>36</v>
      </c>
      <c r="D9" s="1" t="s">
        <v>34</v>
      </c>
      <c r="E9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('Chocolatina Jett', 'Deliciosa barra de chocolate', 799.99);</v>
      </c>
    </row>
    <row r="10" spans="1:7" x14ac:dyDescent="0.35">
      <c r="A10" s="1">
        <v>7</v>
      </c>
      <c r="B10" s="1" t="s">
        <v>35</v>
      </c>
      <c r="C10" s="1" t="s">
        <v>37</v>
      </c>
      <c r="D10" s="1" t="s">
        <v>23</v>
      </c>
      <c r="E10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('Nucita', 'Crema de vainilla con chocolate', 999.99);</v>
      </c>
    </row>
    <row r="11" spans="1:7" x14ac:dyDescent="0.35">
      <c r="A11" s="1">
        <v>8</v>
      </c>
      <c r="B11" s="1" t="s">
        <v>38</v>
      </c>
      <c r="C11" s="1" t="s">
        <v>39</v>
      </c>
      <c r="D11" s="1" t="s">
        <v>20</v>
      </c>
      <c r="E11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('Trululu', 'Mix de gomas de sabores surtidos', 2499.99);</v>
      </c>
    </row>
    <row r="12" spans="1:7" x14ac:dyDescent="0.35">
      <c r="A12" s="1">
        <v>9</v>
      </c>
      <c r="B12" s="1" t="s">
        <v>40</v>
      </c>
      <c r="C12" s="1" t="s">
        <v>41</v>
      </c>
      <c r="D12" s="1" t="s">
        <v>42</v>
      </c>
      <c r="E12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('Gudiz', 'Bolitas de arroz inflado de sabores surtidos', 2799.99);</v>
      </c>
    </row>
    <row r="13" spans="1:7" x14ac:dyDescent="0.35">
      <c r="A13" s="1">
        <v>10</v>
      </c>
      <c r="B13" s="1" t="s">
        <v>43</v>
      </c>
      <c r="C13" s="1" t="s">
        <v>44</v>
      </c>
      <c r="D13" s="1" t="s">
        <v>45</v>
      </c>
      <c r="E13" s="1" t="str">
        <f>_xlfn.CONCAT( "INSERT INTO productos (nombre_producto, desc_producto, precio_producto) VALUES ('"&amp;Tabla3[[#This Row],[nombre_producto]]&amp;"', '"&amp;Tabla3[[#This Row],[desc_producto]]&amp;"', "&amp;Tabla3[[#This Row],[precio_producto]]&amp;");")</f>
        <v>INSERT INTO productos (nombre_producto, desc_producto, precio_producto) VALUES ('Bombombum', 'Dulce para combinar con un vaso de agua pura.', 699.99);</v>
      </c>
    </row>
    <row r="16" spans="1:7" x14ac:dyDescent="0.35">
      <c r="A16" t="s">
        <v>47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9083-B27B-49C6-8DBB-277632B39ADE}">
  <sheetPr>
    <tabColor theme="5" tint="0.39997558519241921"/>
  </sheetPr>
  <dimension ref="A1:E5"/>
  <sheetViews>
    <sheetView workbookViewId="0">
      <selection activeCell="B5" sqref="B5"/>
    </sheetView>
  </sheetViews>
  <sheetFormatPr baseColWidth="10" defaultRowHeight="14.5" x14ac:dyDescent="0.35"/>
  <cols>
    <col min="1" max="1" width="31.81640625" bestFit="1" customWidth="1"/>
    <col min="2" max="3" width="21.453125" bestFit="1" customWidth="1"/>
    <col min="4" max="4" width="17.453125" bestFit="1" customWidth="1"/>
    <col min="5" max="5" width="14.81640625" bestFit="1" customWidth="1"/>
  </cols>
  <sheetData>
    <row r="1" spans="1:5" x14ac:dyDescent="0.35">
      <c r="A1" s="20" t="s">
        <v>46</v>
      </c>
      <c r="B1" s="21"/>
      <c r="C1" s="21"/>
      <c r="D1" s="21"/>
      <c r="E1" s="22"/>
    </row>
    <row r="2" spans="1:5" x14ac:dyDescent="0.35">
      <c r="A2" s="13" t="s">
        <v>7</v>
      </c>
      <c r="B2" s="7" t="s">
        <v>8</v>
      </c>
      <c r="C2" s="7" t="s">
        <v>49</v>
      </c>
      <c r="D2" s="7" t="s">
        <v>9</v>
      </c>
      <c r="E2" s="5" t="s">
        <v>10</v>
      </c>
    </row>
    <row r="3" spans="1:5" x14ac:dyDescent="0.35">
      <c r="A3" s="14" t="s">
        <v>87</v>
      </c>
      <c r="B3" s="3" t="s">
        <v>86</v>
      </c>
      <c r="C3" s="3" t="s">
        <v>2</v>
      </c>
      <c r="D3" s="3" t="s">
        <v>48</v>
      </c>
      <c r="E3" s="4" t="s">
        <v>1</v>
      </c>
    </row>
    <row r="5" spans="1:5" x14ac:dyDescent="0.35">
      <c r="B5" t="str">
        <f>_xlfn.CONCAT("create table if not exists "&amp;A1&amp;" ("&amp;A2&amp;" "&amp;A3&amp;", "&amp;B2&amp;" "&amp;B3&amp;", "&amp;C2&amp;" "&amp;C3&amp;", "&amp;D2&amp;" "&amp;D3&amp;", "&amp;E2&amp;" "&amp;E3&amp;");")</f>
        <v>create table if not exists usuarios (id_usuario INT AUTO_INCREMENT PRIMARY KEY NOT NULL, nombre_usuario VARCHAR (30) , contrasena_usuario VARCHAR (30) NOT NULL, telefono_usuario BIGINT (10), email_usuario VARCHAR (50));</v>
      </c>
    </row>
  </sheetData>
  <mergeCells count="1">
    <mergeCell ref="A1:E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1606-D32B-4E3A-BEA3-69E09449A821}">
  <dimension ref="A1:G14"/>
  <sheetViews>
    <sheetView workbookViewId="0">
      <selection activeCell="G2" sqref="G2"/>
    </sheetView>
  </sheetViews>
  <sheetFormatPr baseColWidth="10" defaultRowHeight="14.5" x14ac:dyDescent="0.35"/>
  <cols>
    <col min="1" max="1" width="17.1796875" bestFit="1" customWidth="1"/>
    <col min="2" max="2" width="19.81640625" bestFit="1" customWidth="1"/>
    <col min="3" max="3" width="13.1796875" bestFit="1" customWidth="1"/>
    <col min="4" max="4" width="12.54296875" bestFit="1" customWidth="1"/>
  </cols>
  <sheetData>
    <row r="1" spans="1:7" x14ac:dyDescent="0.35">
      <c r="A1" s="23" t="s">
        <v>71</v>
      </c>
      <c r="B1" s="23"/>
      <c r="C1" s="23"/>
      <c r="D1" s="23"/>
      <c r="E1" s="23"/>
    </row>
    <row r="2" spans="1:7" x14ac:dyDescent="0.35">
      <c r="A2" s="11" t="s">
        <v>13</v>
      </c>
      <c r="B2" t="s">
        <v>54</v>
      </c>
      <c r="C2" t="s">
        <v>68</v>
      </c>
      <c r="D2" t="s">
        <v>59</v>
      </c>
      <c r="E2" t="s">
        <v>60</v>
      </c>
      <c r="F2" t="s">
        <v>72</v>
      </c>
      <c r="G2" t="str">
        <f>_xlfn.CONCAT("create table if not exists "&amp;A1&amp;" ("&amp;A2&amp;" "&amp;A3&amp;", "&amp;B2&amp;" "&amp;B3&amp;", "&amp;C2&amp;" "&amp;C3&amp;", "&amp;D2&amp;" "&amp;D3&amp;", "&amp;E2&amp;" "&amp;E3&amp;");")</f>
        <v>create table if not exists pedido (id_pedido INT NOT NULL, total_cant_productos INT (10), total_pedido DECIMAL (10,3), estado VARCHAR (10), pagado VARCHAR (3));</v>
      </c>
    </row>
    <row r="3" spans="1:7" x14ac:dyDescent="0.35">
      <c r="A3" t="s">
        <v>73</v>
      </c>
      <c r="B3" t="s">
        <v>58</v>
      </c>
      <c r="C3" t="s">
        <v>69</v>
      </c>
      <c r="D3" t="s">
        <v>63</v>
      </c>
      <c r="E3" t="s">
        <v>67</v>
      </c>
    </row>
    <row r="4" spans="1:7" x14ac:dyDescent="0.35">
      <c r="A4" s="10"/>
      <c r="B4" s="10"/>
      <c r="E4" s="15"/>
    </row>
    <row r="5" spans="1:7" x14ac:dyDescent="0.35">
      <c r="A5">
        <v>1</v>
      </c>
    </row>
    <row r="6" spans="1:7" x14ac:dyDescent="0.35">
      <c r="D6" t="s">
        <v>64</v>
      </c>
    </row>
    <row r="7" spans="1:7" x14ac:dyDescent="0.35">
      <c r="D7" t="s">
        <v>66</v>
      </c>
    </row>
    <row r="8" spans="1:7" x14ac:dyDescent="0.35">
      <c r="D8" t="s">
        <v>65</v>
      </c>
    </row>
    <row r="10" spans="1:7" x14ac:dyDescent="0.35">
      <c r="A10" t="s">
        <v>88</v>
      </c>
    </row>
    <row r="14" spans="1:7" x14ac:dyDescent="0.35">
      <c r="D14" t="s">
        <v>68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0A1E-842D-47CE-B919-765A47983264}">
  <sheetPr>
    <tabColor theme="7" tint="0.39997558519241921"/>
  </sheetPr>
  <dimension ref="A1:H18"/>
  <sheetViews>
    <sheetView workbookViewId="0">
      <selection activeCell="A8" sqref="A8:A15"/>
    </sheetView>
  </sheetViews>
  <sheetFormatPr baseColWidth="10" defaultRowHeight="14.5" x14ac:dyDescent="0.35"/>
  <cols>
    <col min="1" max="1" width="20.81640625" bestFit="1" customWidth="1"/>
    <col min="2" max="2" width="12" customWidth="1"/>
    <col min="3" max="4" width="15.1796875" bestFit="1" customWidth="1"/>
    <col min="5" max="5" width="21.453125" bestFit="1" customWidth="1"/>
    <col min="6" max="6" width="15.1796875" bestFit="1" customWidth="1"/>
    <col min="7" max="8" width="22.1796875" bestFit="1" customWidth="1"/>
  </cols>
  <sheetData>
    <row r="1" spans="1:8" x14ac:dyDescent="0.35">
      <c r="B1" s="19" t="s">
        <v>70</v>
      </c>
      <c r="C1" s="19"/>
      <c r="D1" s="19"/>
      <c r="E1" s="19"/>
      <c r="F1" s="19"/>
      <c r="G1" s="19"/>
      <c r="H1" s="19"/>
    </row>
    <row r="2" spans="1:8" x14ac:dyDescent="0.35">
      <c r="A2" t="s">
        <v>55</v>
      </c>
      <c r="B2" s="12" t="s">
        <v>3</v>
      </c>
      <c r="C2" s="11" t="s">
        <v>13</v>
      </c>
      <c r="D2" s="6" t="s">
        <v>7</v>
      </c>
      <c r="E2" s="7" t="s">
        <v>6</v>
      </c>
      <c r="F2" s="7" t="s">
        <v>14</v>
      </c>
      <c r="G2" s="7" t="s">
        <v>5</v>
      </c>
      <c r="H2" s="5" t="s">
        <v>11</v>
      </c>
    </row>
    <row r="3" spans="1:8" x14ac:dyDescent="0.35">
      <c r="A3" t="s">
        <v>0</v>
      </c>
      <c r="B3" s="18" t="s">
        <v>74</v>
      </c>
      <c r="C3" s="17" t="s">
        <v>56</v>
      </c>
      <c r="D3" s="2" t="s">
        <v>75</v>
      </c>
      <c r="E3" s="3" t="s">
        <v>2</v>
      </c>
      <c r="F3" s="3" t="s">
        <v>57</v>
      </c>
      <c r="G3" s="3" t="s">
        <v>15</v>
      </c>
      <c r="H3" s="3" t="s">
        <v>15</v>
      </c>
    </row>
    <row r="4" spans="1:8" x14ac:dyDescent="0.35">
      <c r="B4" s="2"/>
      <c r="C4" s="2" t="str">
        <f>_xlfn.CONCAT("INDEX (id_producto), FOREIGN KEY (id_producto) REFERENCES producto(id_producto)")</f>
        <v>INDEX (id_producto), FOREIGN KEY (id_producto) REFERENCES producto(id_producto)</v>
      </c>
      <c r="D4" s="2"/>
      <c r="E4" s="3"/>
      <c r="F4" s="3"/>
      <c r="G4" s="3"/>
      <c r="H4" s="3"/>
    </row>
    <row r="5" spans="1:8" x14ac:dyDescent="0.35">
      <c r="B5" s="2" t="str">
        <f>_xlfn.CONCAT("create table if not exists "&amp;B1&amp;" ("&amp;A2&amp;" "&amp;A3&amp;", "&amp;B2&amp;" "&amp;B3&amp;", "&amp;C2&amp;" "&amp;C3&amp;", "&amp;D2&amp;" "&amp;D3&amp;", "&amp;E2&amp;" "&amp;E3&amp;", "&amp;F2&amp;" "&amp;F3&amp;", "&amp;G2&amp;" "&amp;G3&amp;", "&amp;H2&amp;" "&amp;H3&amp;") ;")</f>
        <v>create table if not exists productos_pedido (id_productos_pedidos INT AUTO_INCREMENT PRIMARY KEY, id_producto INT (4) AUTO_INCREMENT  PRIMARY KEY, id_pedido INT (10) NOT NULL, id_usuario VARCHAR (30), nombre_producto VARCHAR (30) NOT NULL, cantidad INT (9) NOT NULL, precio_producto DECIMAL(10,3) NOT NULL, total_precio DECIMAL(10,3) NOT NULL) ;</v>
      </c>
      <c r="C5" s="2"/>
      <c r="D5" s="2"/>
      <c r="E5" s="3"/>
      <c r="F5" s="3"/>
      <c r="G5" s="3"/>
      <c r="H5" s="3"/>
    </row>
    <row r="6" spans="1:8" x14ac:dyDescent="0.35">
      <c r="A6" t="s">
        <v>77</v>
      </c>
    </row>
    <row r="8" spans="1:8" x14ac:dyDescent="0.35">
      <c r="A8" t="s">
        <v>78</v>
      </c>
      <c r="B8" s="15"/>
    </row>
    <row r="9" spans="1:8" x14ac:dyDescent="0.35">
      <c r="A9" t="s">
        <v>79</v>
      </c>
    </row>
    <row r="10" spans="1:8" x14ac:dyDescent="0.35">
      <c r="A10" t="s">
        <v>80</v>
      </c>
      <c r="C10" s="8"/>
      <c r="D10" s="9"/>
    </row>
    <row r="11" spans="1:8" x14ac:dyDescent="0.35">
      <c r="A11" t="s">
        <v>81</v>
      </c>
      <c r="B11" s="12" t="s">
        <v>3</v>
      </c>
      <c r="C11" s="11" t="s">
        <v>13</v>
      </c>
      <c r="D11" s="12" t="s">
        <v>7</v>
      </c>
      <c r="E11" s="11" t="s">
        <v>6</v>
      </c>
      <c r="F11" s="11" t="s">
        <v>14</v>
      </c>
      <c r="G11" s="11" t="s">
        <v>62</v>
      </c>
      <c r="H11" s="11" t="s">
        <v>11</v>
      </c>
    </row>
    <row r="12" spans="1:8" x14ac:dyDescent="0.35">
      <c r="A12" t="s">
        <v>82</v>
      </c>
      <c r="B12">
        <v>1</v>
      </c>
      <c r="C12">
        <v>1</v>
      </c>
      <c r="D12" t="s">
        <v>50</v>
      </c>
      <c r="E12" t="s">
        <v>51</v>
      </c>
      <c r="F12">
        <v>45</v>
      </c>
      <c r="G12">
        <v>34</v>
      </c>
      <c r="H12">
        <f>G12*F12</f>
        <v>1530</v>
      </c>
    </row>
    <row r="13" spans="1:8" x14ac:dyDescent="0.35">
      <c r="A13" t="s">
        <v>83</v>
      </c>
      <c r="B13">
        <v>2</v>
      </c>
      <c r="C13">
        <v>1</v>
      </c>
      <c r="D13" t="s">
        <v>50</v>
      </c>
      <c r="E13" t="s">
        <v>52</v>
      </c>
      <c r="F13">
        <v>345</v>
      </c>
      <c r="G13">
        <v>234</v>
      </c>
      <c r="H13">
        <f t="shared" ref="H13:H18" si="0">G13*F13</f>
        <v>80730</v>
      </c>
    </row>
    <row r="14" spans="1:8" x14ac:dyDescent="0.35">
      <c r="A14" t="s">
        <v>84</v>
      </c>
      <c r="B14">
        <v>3</v>
      </c>
      <c r="C14">
        <v>1</v>
      </c>
      <c r="D14" t="s">
        <v>50</v>
      </c>
      <c r="E14" t="s">
        <v>51</v>
      </c>
      <c r="F14">
        <v>54</v>
      </c>
      <c r="G14">
        <v>234</v>
      </c>
      <c r="H14">
        <f t="shared" si="0"/>
        <v>12636</v>
      </c>
    </row>
    <row r="15" spans="1:8" x14ac:dyDescent="0.35">
      <c r="A15" t="s">
        <v>85</v>
      </c>
      <c r="B15">
        <v>4</v>
      </c>
      <c r="C15">
        <v>1</v>
      </c>
      <c r="D15" t="s">
        <v>50</v>
      </c>
      <c r="E15" t="s">
        <v>53</v>
      </c>
      <c r="F15">
        <v>453</v>
      </c>
      <c r="G15">
        <v>2233</v>
      </c>
      <c r="H15">
        <f t="shared" si="0"/>
        <v>1011549</v>
      </c>
    </row>
    <row r="16" spans="1:8" x14ac:dyDescent="0.35">
      <c r="B16">
        <v>5</v>
      </c>
      <c r="C16">
        <v>1</v>
      </c>
      <c r="D16" t="s">
        <v>50</v>
      </c>
      <c r="E16" t="s">
        <v>53</v>
      </c>
      <c r="F16">
        <v>54</v>
      </c>
      <c r="G16">
        <v>2</v>
      </c>
      <c r="H16">
        <f t="shared" si="0"/>
        <v>108</v>
      </c>
    </row>
    <row r="17" spans="2:8" x14ac:dyDescent="0.35">
      <c r="B17">
        <v>6</v>
      </c>
      <c r="C17">
        <v>1</v>
      </c>
      <c r="D17" t="s">
        <v>50</v>
      </c>
      <c r="E17" t="s">
        <v>53</v>
      </c>
      <c r="F17">
        <v>23</v>
      </c>
      <c r="G17">
        <v>1231</v>
      </c>
      <c r="H17">
        <f t="shared" si="0"/>
        <v>28313</v>
      </c>
    </row>
    <row r="18" spans="2:8" x14ac:dyDescent="0.35">
      <c r="B18" s="16">
        <v>7</v>
      </c>
      <c r="C18">
        <v>1</v>
      </c>
      <c r="D18" t="s">
        <v>50</v>
      </c>
      <c r="E18" s="16" t="s">
        <v>53</v>
      </c>
      <c r="F18" s="16">
        <v>6</v>
      </c>
      <c r="G18" s="16">
        <v>23</v>
      </c>
      <c r="H18" s="16">
        <f t="shared" si="0"/>
        <v>138</v>
      </c>
    </row>
  </sheetData>
  <mergeCells count="1">
    <mergeCell ref="B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7039-24C6-4726-9D43-E97ACE50A772}">
  <dimension ref="A2:C15"/>
  <sheetViews>
    <sheetView workbookViewId="0">
      <selection activeCell="E27" sqref="E27"/>
    </sheetView>
  </sheetViews>
  <sheetFormatPr baseColWidth="10" defaultRowHeight="14.5" x14ac:dyDescent="0.35"/>
  <sheetData>
    <row r="2" spans="1:3" x14ac:dyDescent="0.35">
      <c r="A2">
        <v>1</v>
      </c>
      <c r="B2" t="s">
        <v>76</v>
      </c>
      <c r="C2" t="str">
        <f>_xlfn.CONCAT(B2&amp;A2&amp;";")</f>
        <v>delete from pedido where id_pedido=1;</v>
      </c>
    </row>
    <row r="3" spans="1:3" x14ac:dyDescent="0.35">
      <c r="A3">
        <v>2</v>
      </c>
      <c r="B3" t="s">
        <v>76</v>
      </c>
      <c r="C3" t="str">
        <f t="shared" ref="C3:C15" si="0">_xlfn.CONCAT(B3&amp;A3&amp;";")</f>
        <v>delete from pedido where id_pedido=2;</v>
      </c>
    </row>
    <row r="4" spans="1:3" x14ac:dyDescent="0.35">
      <c r="A4">
        <v>3</v>
      </c>
      <c r="B4" t="s">
        <v>76</v>
      </c>
      <c r="C4" t="str">
        <f t="shared" si="0"/>
        <v>delete from pedido where id_pedido=3;</v>
      </c>
    </row>
    <row r="5" spans="1:3" x14ac:dyDescent="0.35">
      <c r="A5">
        <v>4</v>
      </c>
      <c r="B5" t="s">
        <v>76</v>
      </c>
      <c r="C5" t="str">
        <f t="shared" si="0"/>
        <v>delete from pedido where id_pedido=4;</v>
      </c>
    </row>
    <row r="6" spans="1:3" x14ac:dyDescent="0.35">
      <c r="A6">
        <v>5</v>
      </c>
      <c r="B6" t="s">
        <v>76</v>
      </c>
      <c r="C6" t="str">
        <f t="shared" si="0"/>
        <v>delete from pedido where id_pedido=5;</v>
      </c>
    </row>
    <row r="7" spans="1:3" x14ac:dyDescent="0.35">
      <c r="A7">
        <v>6</v>
      </c>
      <c r="B7" t="s">
        <v>76</v>
      </c>
      <c r="C7" t="str">
        <f t="shared" si="0"/>
        <v>delete from pedido where id_pedido=6;</v>
      </c>
    </row>
    <row r="8" spans="1:3" x14ac:dyDescent="0.35">
      <c r="A8">
        <v>7</v>
      </c>
      <c r="B8" t="s">
        <v>76</v>
      </c>
      <c r="C8" t="str">
        <f t="shared" si="0"/>
        <v>delete from pedido where id_pedido=7;</v>
      </c>
    </row>
    <row r="9" spans="1:3" x14ac:dyDescent="0.35">
      <c r="A9">
        <v>8</v>
      </c>
      <c r="B9" t="s">
        <v>76</v>
      </c>
      <c r="C9" t="str">
        <f t="shared" si="0"/>
        <v>delete from pedido where id_pedido=8;</v>
      </c>
    </row>
    <row r="10" spans="1:3" x14ac:dyDescent="0.35">
      <c r="A10">
        <v>9</v>
      </c>
      <c r="B10" t="s">
        <v>76</v>
      </c>
      <c r="C10" t="str">
        <f t="shared" si="0"/>
        <v>delete from pedido where id_pedido=9;</v>
      </c>
    </row>
    <row r="11" spans="1:3" x14ac:dyDescent="0.35">
      <c r="A11">
        <v>10</v>
      </c>
      <c r="B11" t="s">
        <v>76</v>
      </c>
      <c r="C11" t="str">
        <f t="shared" si="0"/>
        <v>delete from pedido where id_pedido=10;</v>
      </c>
    </row>
    <row r="12" spans="1:3" x14ac:dyDescent="0.35">
      <c r="A12">
        <v>11</v>
      </c>
      <c r="B12" t="s">
        <v>76</v>
      </c>
      <c r="C12" t="str">
        <f t="shared" si="0"/>
        <v>delete from pedido where id_pedido=11;</v>
      </c>
    </row>
    <row r="13" spans="1:3" x14ac:dyDescent="0.35">
      <c r="A13">
        <v>12</v>
      </c>
      <c r="B13" t="s">
        <v>76</v>
      </c>
      <c r="C13" t="str">
        <f t="shared" si="0"/>
        <v>delete from pedido where id_pedido=12;</v>
      </c>
    </row>
    <row r="14" spans="1:3" x14ac:dyDescent="0.35">
      <c r="A14">
        <v>13</v>
      </c>
      <c r="B14" t="s">
        <v>76</v>
      </c>
      <c r="C14" t="str">
        <f t="shared" si="0"/>
        <v>delete from pedido where id_pedido=13;</v>
      </c>
    </row>
    <row r="15" spans="1:3" x14ac:dyDescent="0.35">
      <c r="A15">
        <v>14</v>
      </c>
      <c r="B15" t="s">
        <v>76</v>
      </c>
      <c r="C15" t="str">
        <f t="shared" si="0"/>
        <v>delete from pedido where id_pedido=14;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producto</vt:lpstr>
      <vt:lpstr>usuario</vt:lpstr>
      <vt:lpstr>Pedido</vt:lpstr>
      <vt:lpstr>productos_pedido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F Agudelo G</dc:creator>
  <cp:lastModifiedBy>Edison F Agudelo G</cp:lastModifiedBy>
  <dcterms:created xsi:type="dcterms:W3CDTF">2023-10-12T23:25:34Z</dcterms:created>
  <dcterms:modified xsi:type="dcterms:W3CDTF">2023-10-27T00:42:14Z</dcterms:modified>
</cp:coreProperties>
</file>