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Dashboard\"/>
    </mc:Choice>
  </mc:AlternateContent>
  <xr:revisionPtr revIDLastSave="0" documentId="13_ncr:1_{92BC928B-5A95-4E07-B0BA-BE0CD6EFC8F5}" xr6:coauthVersionLast="47" xr6:coauthVersionMax="47" xr10:uidLastSave="{00000000-0000-0000-0000-000000000000}"/>
  <bookViews>
    <workbookView xWindow="19350" yWindow="-21720" windowWidth="38640" windowHeight="21120" xr2:uid="{998E8FA5-EDA8-4D87-8267-0E4DC0E7865E}"/>
  </bookViews>
  <sheets>
    <sheet name="Windows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8" i="2"/>
  <c r="F6" i="2"/>
  <c r="E6" i="2"/>
  <c r="E7" i="2"/>
  <c r="E7" i="1"/>
  <c r="E12" i="2"/>
  <c r="F12" i="2" s="1"/>
  <c r="E10" i="2"/>
  <c r="E11" i="2"/>
  <c r="F7" i="2"/>
  <c r="E10" i="1"/>
  <c r="A17" i="2"/>
  <c r="A16" i="2"/>
  <c r="A15" i="2"/>
  <c r="A14" i="2"/>
  <c r="A13" i="2"/>
  <c r="A12" i="2"/>
  <c r="F11" i="2"/>
  <c r="A11" i="2"/>
  <c r="F10" i="2"/>
  <c r="A10" i="2"/>
  <c r="F9" i="2"/>
  <c r="A9" i="2"/>
  <c r="F8" i="2"/>
  <c r="A8" i="2"/>
  <c r="A7" i="2"/>
  <c r="A6" i="2"/>
  <c r="A5" i="2"/>
  <c r="A4" i="2"/>
  <c r="A3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2" i="1"/>
  <c r="F11" i="1"/>
  <c r="F9" i="1"/>
  <c r="F7" i="1"/>
</calcChain>
</file>

<file path=xl/sharedStrings.xml><?xml version="1.0" encoding="utf-8"?>
<sst xmlns="http://schemas.openxmlformats.org/spreadsheetml/2006/main" count="108" uniqueCount="31">
  <si>
    <t>ProductName</t>
  </si>
  <si>
    <t>ESUMonthly Cost</t>
  </si>
  <si>
    <t>ESU YearlyCost</t>
  </si>
  <si>
    <t>Edition</t>
  </si>
  <si>
    <t>Standard</t>
  </si>
  <si>
    <t>Datacenter</t>
  </si>
  <si>
    <t>Status</t>
  </si>
  <si>
    <t>Expired</t>
  </si>
  <si>
    <t>Windows Server 2008</t>
  </si>
  <si>
    <t>Windows Server 2008 R2</t>
  </si>
  <si>
    <t>Windows Server 2012 R2</t>
  </si>
  <si>
    <t>Windows Server 2012</t>
  </si>
  <si>
    <t>ESU</t>
  </si>
  <si>
    <t>Windows Server 2016</t>
  </si>
  <si>
    <t>Upcoming</t>
  </si>
  <si>
    <t>Windows Server 2019</t>
  </si>
  <si>
    <t>OK</t>
  </si>
  <si>
    <t>Windows Server 2022</t>
  </si>
  <si>
    <t>SQL Server 2008</t>
  </si>
  <si>
    <t>Enterprise</t>
  </si>
  <si>
    <t>SQL Server 2008 R2</t>
  </si>
  <si>
    <t>SQL Server 2012</t>
  </si>
  <si>
    <t>SQL Server 2014</t>
  </si>
  <si>
    <t>SQL Server 2016</t>
  </si>
  <si>
    <t>SQL Server 2017</t>
  </si>
  <si>
    <t>SQL Server 2019</t>
  </si>
  <si>
    <t>SQL Server 2022</t>
  </si>
  <si>
    <t>MainstreamEndDate</t>
  </si>
  <si>
    <t>ExtendedEndDate</t>
  </si>
  <si>
    <t>EndofLifeDate</t>
  </si>
  <si>
    <t xml:space="preserve">FullProduct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</si>
</sst>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5" formatCode="_(&quot;$&quot;* #,##0.00_);_(&quot;$&quot;* \(#,##0.00\);_(&quot;$&quot;* &quot;-&quot;??_);_(@_)"/>
    <numFmt numFmtId="166" formatCode="mmm\ dd\,\ 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6" fillId="0" borderId="0" xfId="0" applyFont="1"/>
    <xf numFmtId="166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Currency 2" xfId="43" xr:uid="{6F62B8E6-7733-4EBC-ACDB-B41D5E778B4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62D5-FF5B-4AFB-8C80-7EB516A619EF}">
  <dimension ref="A1:I15"/>
  <sheetViews>
    <sheetView tabSelected="1" workbookViewId="0">
      <selection activeCell="E21" sqref="E21"/>
    </sheetView>
  </sheetViews>
  <sheetFormatPr defaultRowHeight="14.5" x14ac:dyDescent="0.35"/>
  <cols>
    <col min="1" max="1" width="31.08984375" bestFit="1" customWidth="1"/>
    <col min="2" max="2" width="21.26953125" bestFit="1" customWidth="1"/>
    <col min="3" max="3" width="20.36328125" customWidth="1"/>
    <col min="4" max="4" width="12.26953125" customWidth="1"/>
    <col min="5" max="5" width="15" bestFit="1" customWidth="1"/>
    <col min="6" max="6" width="13.36328125" bestFit="1" customWidth="1"/>
    <col min="7" max="7" width="18.6328125" bestFit="1" customWidth="1"/>
    <col min="8" max="8" width="16.7265625" bestFit="1" customWidth="1"/>
    <col min="9" max="9" width="13.453125" bestFit="1" customWidth="1"/>
  </cols>
  <sheetData>
    <row r="1" spans="1:9" x14ac:dyDescent="0.35">
      <c r="A1" s="2" t="s">
        <v>30</v>
      </c>
      <c r="B1" s="2" t="s">
        <v>0</v>
      </c>
      <c r="C1" s="2" t="s">
        <v>3</v>
      </c>
      <c r="D1" s="2" t="s">
        <v>6</v>
      </c>
      <c r="E1" s="2" t="s">
        <v>1</v>
      </c>
      <c r="F1" s="2" t="s">
        <v>2</v>
      </c>
      <c r="G1" s="2" t="s">
        <v>27</v>
      </c>
      <c r="H1" s="2" t="s">
        <v>28</v>
      </c>
      <c r="I1" s="2" t="s">
        <v>29</v>
      </c>
    </row>
    <row r="2" spans="1:9" x14ac:dyDescent="0.35">
      <c r="A2" t="str">
        <f>B2 &amp; " " &amp; C2</f>
        <v>Windows Server 2008 Standard</v>
      </c>
      <c r="B2" t="s">
        <v>8</v>
      </c>
      <c r="C2" t="s">
        <v>4</v>
      </c>
      <c r="D2" t="s">
        <v>7</v>
      </c>
      <c r="E2" s="1">
        <v>0</v>
      </c>
      <c r="F2" s="1">
        <v>0</v>
      </c>
      <c r="G2" s="3">
        <v>42017</v>
      </c>
      <c r="H2" s="3">
        <v>43844</v>
      </c>
      <c r="I2" s="3">
        <v>43844</v>
      </c>
    </row>
    <row r="3" spans="1:9" x14ac:dyDescent="0.35">
      <c r="A3" t="str">
        <f>B3 &amp; " " &amp; C3</f>
        <v>Windows Server 2008 Datacenter</v>
      </c>
      <c r="B3" t="s">
        <v>8</v>
      </c>
      <c r="C3" t="s">
        <v>5</v>
      </c>
      <c r="D3" t="s">
        <v>7</v>
      </c>
      <c r="E3" s="1">
        <v>0</v>
      </c>
      <c r="F3" s="1">
        <v>0</v>
      </c>
      <c r="G3" s="3">
        <v>42017</v>
      </c>
      <c r="H3" s="3">
        <v>43844</v>
      </c>
      <c r="I3" s="3">
        <v>43844</v>
      </c>
    </row>
    <row r="4" spans="1:9" x14ac:dyDescent="0.35">
      <c r="A4" t="str">
        <f>B4 &amp; " " &amp; C4</f>
        <v>Windows Server 2008 R2 Standard</v>
      </c>
      <c r="B4" t="s">
        <v>9</v>
      </c>
      <c r="C4" t="s">
        <v>4</v>
      </c>
      <c r="D4" t="s">
        <v>7</v>
      </c>
      <c r="E4" s="1">
        <v>0</v>
      </c>
      <c r="F4" s="1">
        <v>0</v>
      </c>
      <c r="G4" s="3">
        <v>42017</v>
      </c>
      <c r="H4" s="3">
        <v>43844</v>
      </c>
      <c r="I4" s="3">
        <v>43844</v>
      </c>
    </row>
    <row r="5" spans="1:9" x14ac:dyDescent="0.35">
      <c r="A5" t="str">
        <f>B5 &amp; " " &amp; C5</f>
        <v>Windows Server 2008 R2 Datacenter</v>
      </c>
      <c r="B5" t="s">
        <v>9</v>
      </c>
      <c r="C5" t="s">
        <v>5</v>
      </c>
      <c r="D5" t="s">
        <v>7</v>
      </c>
      <c r="E5" s="1">
        <v>0</v>
      </c>
      <c r="F5" s="1">
        <v>0</v>
      </c>
      <c r="G5" s="3">
        <v>42017</v>
      </c>
      <c r="H5" s="3">
        <v>43844</v>
      </c>
      <c r="I5" s="3">
        <v>43844</v>
      </c>
    </row>
    <row r="6" spans="1:9" x14ac:dyDescent="0.35">
      <c r="A6" t="str">
        <f>B6 &amp; " " &amp; C6</f>
        <v>Windows Server 2012 R2 Standard</v>
      </c>
      <c r="B6" t="s">
        <v>10</v>
      </c>
      <c r="C6" t="s">
        <v>4</v>
      </c>
      <c r="D6" t="s">
        <v>12</v>
      </c>
      <c r="E6" s="1">
        <v>0</v>
      </c>
      <c r="F6" s="1">
        <v>0</v>
      </c>
      <c r="G6" s="3">
        <v>43382</v>
      </c>
      <c r="H6" s="3">
        <v>45209</v>
      </c>
      <c r="I6" s="3">
        <v>46308</v>
      </c>
    </row>
    <row r="7" spans="1:9" x14ac:dyDescent="0.35">
      <c r="A7" t="str">
        <f>B7 &amp; " " &amp; C7</f>
        <v>Windows Server 2012 R2 Datacenter</v>
      </c>
      <c r="B7" t="s">
        <v>10</v>
      </c>
      <c r="C7" t="s">
        <v>5</v>
      </c>
      <c r="D7" t="s">
        <v>12</v>
      </c>
      <c r="E7" s="1">
        <f>55/2</f>
        <v>27.5</v>
      </c>
      <c r="F7" s="1">
        <f>E7*12</f>
        <v>330</v>
      </c>
      <c r="G7" s="3">
        <v>43382</v>
      </c>
      <c r="H7" s="3">
        <v>45209</v>
      </c>
      <c r="I7" s="3">
        <v>46308</v>
      </c>
    </row>
    <row r="8" spans="1:9" x14ac:dyDescent="0.35">
      <c r="A8" t="str">
        <f>B8 &amp; " " &amp; C8</f>
        <v>Windows Server 2012 Standard</v>
      </c>
      <c r="B8" t="s">
        <v>11</v>
      </c>
      <c r="C8" t="s">
        <v>4</v>
      </c>
      <c r="D8" t="s">
        <v>12</v>
      </c>
      <c r="E8" s="1">
        <v>4.7350000000000003</v>
      </c>
      <c r="F8" s="1">
        <v>4.7350000000000003</v>
      </c>
      <c r="G8" s="3">
        <v>43382</v>
      </c>
      <c r="H8" s="3">
        <v>45209</v>
      </c>
      <c r="I8" s="3">
        <v>46308</v>
      </c>
    </row>
    <row r="9" spans="1:9" x14ac:dyDescent="0.35">
      <c r="A9" t="str">
        <f>B9 &amp; " " &amp; C9</f>
        <v>Windows Server 2012 Datacenter</v>
      </c>
      <c r="B9" t="s">
        <v>11</v>
      </c>
      <c r="C9" t="s">
        <v>5</v>
      </c>
      <c r="D9" t="s">
        <v>12</v>
      </c>
      <c r="E9" s="1">
        <v>27.5</v>
      </c>
      <c r="F9" s="1">
        <f>E9*12</f>
        <v>330</v>
      </c>
      <c r="G9" s="3">
        <v>43382</v>
      </c>
      <c r="H9" s="3">
        <v>45209</v>
      </c>
      <c r="I9" s="3">
        <v>46308</v>
      </c>
    </row>
    <row r="10" spans="1:9" x14ac:dyDescent="0.35">
      <c r="A10" t="str">
        <f>B10 &amp; " " &amp; C10</f>
        <v>Windows Server 2016 Standard</v>
      </c>
      <c r="B10" t="s">
        <v>13</v>
      </c>
      <c r="C10" t="s">
        <v>4</v>
      </c>
      <c r="D10" t="s">
        <v>14</v>
      </c>
      <c r="E10" s="1">
        <f>9.47/2</f>
        <v>4.7350000000000003</v>
      </c>
      <c r="F10" s="1">
        <v>4.7350000000000003</v>
      </c>
      <c r="G10" s="3">
        <v>44572</v>
      </c>
      <c r="H10" s="3">
        <v>46399</v>
      </c>
      <c r="I10" s="3">
        <v>46399</v>
      </c>
    </row>
    <row r="11" spans="1:9" x14ac:dyDescent="0.35">
      <c r="A11" t="str">
        <f>B11 &amp; " " &amp; C11</f>
        <v>Windows Server 2016 Datacenter</v>
      </c>
      <c r="B11" t="s">
        <v>13</v>
      </c>
      <c r="C11" t="s">
        <v>5</v>
      </c>
      <c r="D11" t="s">
        <v>14</v>
      </c>
      <c r="E11" s="1">
        <v>27.5</v>
      </c>
      <c r="F11" s="1">
        <f>E11*12</f>
        <v>330</v>
      </c>
      <c r="G11" s="3">
        <v>44572</v>
      </c>
      <c r="H11" s="3">
        <v>46399</v>
      </c>
      <c r="I11" s="3">
        <v>46399</v>
      </c>
    </row>
    <row r="12" spans="1:9" x14ac:dyDescent="0.35">
      <c r="A12" t="str">
        <f>B12 &amp; " " &amp; C12</f>
        <v>Windows Server 2019 Standard</v>
      </c>
      <c r="B12" t="s">
        <v>15</v>
      </c>
      <c r="C12" t="s">
        <v>4</v>
      </c>
      <c r="D12" t="s">
        <v>16</v>
      </c>
      <c r="E12" s="1">
        <v>0</v>
      </c>
      <c r="F12" s="1">
        <v>0</v>
      </c>
      <c r="G12" s="3">
        <v>45300</v>
      </c>
      <c r="H12" s="3">
        <v>47127</v>
      </c>
      <c r="I12" s="3">
        <v>47127</v>
      </c>
    </row>
    <row r="13" spans="1:9" x14ac:dyDescent="0.35">
      <c r="A13" t="str">
        <f>B13 &amp; " " &amp; C13</f>
        <v>Windows Server 2019 Datacenter</v>
      </c>
      <c r="B13" t="s">
        <v>15</v>
      </c>
      <c r="C13" t="s">
        <v>5</v>
      </c>
      <c r="D13" t="s">
        <v>16</v>
      </c>
      <c r="E13" s="1">
        <v>0</v>
      </c>
      <c r="F13" s="1">
        <v>0</v>
      </c>
      <c r="G13" s="3">
        <v>45300</v>
      </c>
      <c r="H13" s="3">
        <v>47127</v>
      </c>
      <c r="I13" s="3">
        <v>47127</v>
      </c>
    </row>
    <row r="14" spans="1:9" x14ac:dyDescent="0.35">
      <c r="A14" t="str">
        <f>B14 &amp; " " &amp; C14</f>
        <v>Windows Server 2022 Standard</v>
      </c>
      <c r="B14" t="s">
        <v>17</v>
      </c>
      <c r="C14" t="s">
        <v>4</v>
      </c>
      <c r="D14" t="s">
        <v>16</v>
      </c>
      <c r="E14" s="1">
        <v>0</v>
      </c>
      <c r="F14" s="1">
        <v>0</v>
      </c>
      <c r="G14" s="3">
        <v>46308</v>
      </c>
      <c r="H14" s="3">
        <v>48135</v>
      </c>
      <c r="I14" s="3">
        <v>48135</v>
      </c>
    </row>
    <row r="15" spans="1:9" x14ac:dyDescent="0.35">
      <c r="A15" t="str">
        <f>B15 &amp; " " &amp; C15</f>
        <v>Windows Server 2022 Datacenter</v>
      </c>
      <c r="B15" t="s">
        <v>17</v>
      </c>
      <c r="C15" t="s">
        <v>5</v>
      </c>
      <c r="D15" t="s">
        <v>16</v>
      </c>
      <c r="E15" s="1">
        <v>0</v>
      </c>
      <c r="F15" s="1">
        <v>0</v>
      </c>
      <c r="G15" s="3">
        <v>46308</v>
      </c>
      <c r="H15" s="3">
        <v>48135</v>
      </c>
      <c r="I15" s="3">
        <v>48135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3ED7-6AC5-479F-A75F-90D4FCBA99C5}">
  <dimension ref="A1:I17"/>
  <sheetViews>
    <sheetView workbookViewId="0">
      <selection activeCell="E21" sqref="E21"/>
    </sheetView>
  </sheetViews>
  <sheetFormatPr defaultRowHeight="14.5" x14ac:dyDescent="0.35"/>
  <cols>
    <col min="2" max="2" width="16.453125" bestFit="1" customWidth="1"/>
    <col min="3" max="3" width="12.453125" customWidth="1"/>
    <col min="6" max="6" width="14.26953125" bestFit="1" customWidth="1"/>
    <col min="7" max="7" width="18.6328125" bestFit="1" customWidth="1"/>
    <col min="8" max="8" width="16.7265625" bestFit="1" customWidth="1"/>
    <col min="9" max="9" width="13.453125" bestFit="1" customWidth="1"/>
  </cols>
  <sheetData>
    <row r="1" spans="1:9" x14ac:dyDescent="0.35">
      <c r="A1" s="2" t="s">
        <v>30</v>
      </c>
      <c r="B1" s="2" t="s">
        <v>0</v>
      </c>
      <c r="C1" s="2" t="s">
        <v>3</v>
      </c>
      <c r="D1" s="2" t="s">
        <v>6</v>
      </c>
      <c r="E1" s="2" t="s">
        <v>1</v>
      </c>
      <c r="F1" s="2" t="s">
        <v>2</v>
      </c>
      <c r="G1" s="2" t="s">
        <v>27</v>
      </c>
      <c r="H1" s="2" t="s">
        <v>28</v>
      </c>
      <c r="I1" s="2" t="s">
        <v>29</v>
      </c>
    </row>
    <row r="2" spans="1:9" x14ac:dyDescent="0.35">
      <c r="A2" t="str">
        <f>B2 &amp; " " &amp; C2</f>
        <v>SQL Server 2008 Standard</v>
      </c>
      <c r="B2" t="s">
        <v>18</v>
      </c>
      <c r="C2" t="s">
        <v>4</v>
      </c>
      <c r="D2" t="s">
        <v>7</v>
      </c>
      <c r="E2" s="1">
        <v>0</v>
      </c>
      <c r="F2" s="1">
        <v>0</v>
      </c>
    </row>
    <row r="3" spans="1:9" x14ac:dyDescent="0.35">
      <c r="A3" t="str">
        <f>B3 &amp; " " &amp; C3</f>
        <v>SQL Server 2008 Enterprise</v>
      </c>
      <c r="B3" t="s">
        <v>18</v>
      </c>
      <c r="C3" t="s">
        <v>19</v>
      </c>
      <c r="D3" t="s">
        <v>7</v>
      </c>
      <c r="E3" s="1">
        <v>0</v>
      </c>
      <c r="F3" s="1">
        <v>0</v>
      </c>
    </row>
    <row r="4" spans="1:9" x14ac:dyDescent="0.35">
      <c r="A4" t="str">
        <f>B4 &amp; " " &amp; C4</f>
        <v>SQL Server 2008 R2 Standard</v>
      </c>
      <c r="B4" t="s">
        <v>20</v>
      </c>
      <c r="C4" t="s">
        <v>4</v>
      </c>
      <c r="D4" t="s">
        <v>7</v>
      </c>
      <c r="E4" s="1">
        <v>0</v>
      </c>
      <c r="F4" s="1">
        <v>0</v>
      </c>
    </row>
    <row r="5" spans="1:9" x14ac:dyDescent="0.35">
      <c r="A5" t="str">
        <f>B5 &amp; " " &amp; C5</f>
        <v>SQL Server 2008 R2 Enterprise</v>
      </c>
      <c r="B5" t="s">
        <v>20</v>
      </c>
      <c r="C5" t="s">
        <v>19</v>
      </c>
      <c r="D5" t="s">
        <v>7</v>
      </c>
      <c r="E5" s="1">
        <v>0</v>
      </c>
      <c r="F5" s="1">
        <v>0</v>
      </c>
    </row>
    <row r="6" spans="1:9" x14ac:dyDescent="0.35">
      <c r="A6" t="str">
        <f>B6 &amp; " " &amp; C6</f>
        <v>SQL Server 2012 Standard</v>
      </c>
      <c r="B6" t="s">
        <v>21</v>
      </c>
      <c r="C6" t="s">
        <v>4</v>
      </c>
      <c r="D6" t="s">
        <v>12</v>
      </c>
      <c r="E6" s="1">
        <f>249/2</f>
        <v>124.5</v>
      </c>
      <c r="F6" s="1">
        <f>E6*12</f>
        <v>1494</v>
      </c>
      <c r="G6" s="3">
        <v>42927</v>
      </c>
      <c r="H6" s="3">
        <v>44754</v>
      </c>
      <c r="I6" s="3">
        <v>45846</v>
      </c>
    </row>
    <row r="7" spans="1:9" x14ac:dyDescent="0.35">
      <c r="A7" t="str">
        <f>B7 &amp; " " &amp; C7</f>
        <v>SQL Server 2012 Enterprise</v>
      </c>
      <c r="B7" t="s">
        <v>21</v>
      </c>
      <c r="C7" t="s">
        <v>19</v>
      </c>
      <c r="D7" t="s">
        <v>12</v>
      </c>
      <c r="E7" s="1">
        <f>979/2</f>
        <v>489.5</v>
      </c>
      <c r="F7" s="1">
        <f>E7*12</f>
        <v>5874</v>
      </c>
      <c r="G7" s="3">
        <v>42927</v>
      </c>
      <c r="H7" s="3">
        <v>44754</v>
      </c>
      <c r="I7" s="3">
        <v>45846</v>
      </c>
    </row>
    <row r="8" spans="1:9" x14ac:dyDescent="0.35">
      <c r="A8" t="str">
        <f>B8 &amp; " " &amp; C8</f>
        <v>SQL Server 2014 Standard</v>
      </c>
      <c r="B8" t="s">
        <v>22</v>
      </c>
      <c r="C8" t="s">
        <v>4</v>
      </c>
      <c r="D8" t="s">
        <v>12</v>
      </c>
      <c r="E8" s="1">
        <f>278/2</f>
        <v>139</v>
      </c>
      <c r="F8" s="1">
        <f>E8*12</f>
        <v>1668</v>
      </c>
      <c r="G8" s="3">
        <v>43655</v>
      </c>
      <c r="H8" s="3">
        <v>45482</v>
      </c>
      <c r="I8" s="3">
        <v>46580</v>
      </c>
    </row>
    <row r="9" spans="1:9" x14ac:dyDescent="0.35">
      <c r="A9" t="str">
        <f>B9 &amp; " " &amp; C9</f>
        <v>SQL Server 2014 Enterprise</v>
      </c>
      <c r="B9" t="s">
        <v>22</v>
      </c>
      <c r="C9" t="s">
        <v>19</v>
      </c>
      <c r="D9" t="s">
        <v>12</v>
      </c>
      <c r="E9" s="1">
        <f>1081/2</f>
        <v>540.5</v>
      </c>
      <c r="F9" s="1">
        <f>E9*12</f>
        <v>6486</v>
      </c>
      <c r="G9" s="3">
        <v>43655</v>
      </c>
      <c r="H9" s="3">
        <v>45482</v>
      </c>
      <c r="I9" s="3">
        <v>46580</v>
      </c>
    </row>
    <row r="10" spans="1:9" x14ac:dyDescent="0.35">
      <c r="A10" t="str">
        <f>B10 &amp; " " &amp; C10</f>
        <v>SQL Server 2016 Standard</v>
      </c>
      <c r="B10" t="s">
        <v>23</v>
      </c>
      <c r="C10" t="s">
        <v>4</v>
      </c>
      <c r="D10" t="s">
        <v>14</v>
      </c>
      <c r="E10" s="1">
        <f>278/2</f>
        <v>139</v>
      </c>
      <c r="F10" s="1">
        <f>E10*12</f>
        <v>1668</v>
      </c>
      <c r="G10" s="3">
        <v>44390</v>
      </c>
      <c r="H10" s="3">
        <v>46217</v>
      </c>
      <c r="I10" s="3">
        <v>47313</v>
      </c>
    </row>
    <row r="11" spans="1:9" x14ac:dyDescent="0.35">
      <c r="A11" t="str">
        <f>B11 &amp; " " &amp; C11</f>
        <v>SQL Server 2016 Enterprise</v>
      </c>
      <c r="B11" t="s">
        <v>23</v>
      </c>
      <c r="C11" t="s">
        <v>19</v>
      </c>
      <c r="D11" t="s">
        <v>14</v>
      </c>
      <c r="E11" s="1">
        <f>1081/2</f>
        <v>540.5</v>
      </c>
      <c r="F11" s="1">
        <f>E11*12</f>
        <v>6486</v>
      </c>
      <c r="G11" s="3">
        <v>44390</v>
      </c>
      <c r="H11" s="3">
        <v>46217</v>
      </c>
      <c r="I11" s="3">
        <v>47313</v>
      </c>
    </row>
    <row r="12" spans="1:9" x14ac:dyDescent="0.35">
      <c r="A12" t="str">
        <f>B12 &amp; " " &amp; C12</f>
        <v>SQL Server 2017 Standard</v>
      </c>
      <c r="B12" t="s">
        <v>24</v>
      </c>
      <c r="C12" t="s">
        <v>4</v>
      </c>
      <c r="D12" t="s">
        <v>16</v>
      </c>
      <c r="E12" s="1">
        <f>278/2</f>
        <v>139</v>
      </c>
      <c r="F12" s="1">
        <f>E12*12</f>
        <v>1668</v>
      </c>
      <c r="G12" s="3">
        <v>44845</v>
      </c>
      <c r="H12" s="3">
        <v>46672</v>
      </c>
      <c r="I12" s="3">
        <v>47768</v>
      </c>
    </row>
    <row r="13" spans="1:9" x14ac:dyDescent="0.35">
      <c r="A13" t="str">
        <f>B13 &amp; " " &amp; C13</f>
        <v>SQL Server 2017 Enterprise</v>
      </c>
      <c r="B13" t="s">
        <v>24</v>
      </c>
      <c r="C13" t="s">
        <v>19</v>
      </c>
      <c r="D13" t="s">
        <v>16</v>
      </c>
      <c r="E13" s="1">
        <v>0</v>
      </c>
      <c r="F13" s="1">
        <v>0</v>
      </c>
      <c r="G13" s="3">
        <v>44845</v>
      </c>
      <c r="H13" s="3">
        <v>46672</v>
      </c>
      <c r="I13" s="3">
        <v>47768</v>
      </c>
    </row>
    <row r="14" spans="1:9" x14ac:dyDescent="0.35">
      <c r="A14" t="str">
        <f>B14 &amp; " " &amp; C14</f>
        <v>SQL Server 2019 Standard</v>
      </c>
      <c r="B14" t="s">
        <v>25</v>
      </c>
      <c r="C14" t="s">
        <v>4</v>
      </c>
      <c r="D14" t="s">
        <v>16</v>
      </c>
      <c r="E14" s="1">
        <v>0</v>
      </c>
      <c r="F14" s="1">
        <v>0</v>
      </c>
      <c r="G14" s="3">
        <v>45716</v>
      </c>
      <c r="H14" s="3">
        <v>47491</v>
      </c>
      <c r="I14" s="3">
        <v>48587</v>
      </c>
    </row>
    <row r="15" spans="1:9" x14ac:dyDescent="0.35">
      <c r="A15" t="str">
        <f>B15 &amp; " " &amp; C15</f>
        <v>SQL Server 2019 Enterprise</v>
      </c>
      <c r="B15" t="s">
        <v>25</v>
      </c>
      <c r="C15" t="s">
        <v>19</v>
      </c>
      <c r="D15" t="s">
        <v>16</v>
      </c>
      <c r="E15" s="1">
        <v>0</v>
      </c>
      <c r="F15" s="1">
        <v>0</v>
      </c>
      <c r="G15" s="3">
        <v>45716</v>
      </c>
      <c r="H15" s="3">
        <v>47491</v>
      </c>
      <c r="I15" s="3">
        <v>48587</v>
      </c>
    </row>
    <row r="16" spans="1:9" x14ac:dyDescent="0.35">
      <c r="A16" t="str">
        <f>B16 &amp; " " &amp; C16</f>
        <v>SQL Server 2022 Standard</v>
      </c>
      <c r="B16" t="s">
        <v>26</v>
      </c>
      <c r="C16" t="s">
        <v>4</v>
      </c>
      <c r="D16" t="s">
        <v>16</v>
      </c>
      <c r="E16" s="1">
        <v>0</v>
      </c>
      <c r="F16" s="1">
        <v>0</v>
      </c>
      <c r="G16" s="3">
        <v>46763</v>
      </c>
      <c r="H16" s="3">
        <v>48590</v>
      </c>
      <c r="I16" s="3">
        <v>49685</v>
      </c>
    </row>
    <row r="17" spans="1:9" x14ac:dyDescent="0.35">
      <c r="A17" t="str">
        <f>B17 &amp; " " &amp; C17</f>
        <v>SQL Server 2022 Enterprise</v>
      </c>
      <c r="B17" t="s">
        <v>26</v>
      </c>
      <c r="C17" t="s">
        <v>19</v>
      </c>
      <c r="D17" t="s">
        <v>16</v>
      </c>
      <c r="E17" s="1">
        <v>0</v>
      </c>
      <c r="F17" s="1">
        <v>0</v>
      </c>
      <c r="G17" s="3">
        <v>46763</v>
      </c>
      <c r="H17" s="3">
        <v>48590</v>
      </c>
      <c r="I17" s="3">
        <v>49685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Jones</dc:creator>
  <cp:lastModifiedBy>Mark Jones</cp:lastModifiedBy>
  <dcterms:created xsi:type="dcterms:W3CDTF">2024-11-13T10:25:46Z</dcterms:created>
  <dcterms:modified xsi:type="dcterms:W3CDTF">2024-11-14T10:18:08Z</dcterms:modified>
</cp:coreProperties>
</file>