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firstSheet="2" activeTab="5"/>
  </bookViews>
  <sheets>
    <sheet name="Unidades de trabajo" sheetId="1" r:id="rId1"/>
    <sheet name="Precios básicos" sheetId="2" r:id="rId2"/>
    <sheet name="Costes unitarios" sheetId="3" r:id="rId3"/>
    <sheet name="Precios de unidades de obra" sheetId="4" r:id="rId4"/>
    <sheet name="Presupuesto Interno" sheetId="5" r:id="rId5"/>
    <sheet name="Presupuesto Cliente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C6" i="6"/>
  <c r="D14" i="5"/>
  <c r="D13" i="5"/>
  <c r="C7" i="6" l="1"/>
  <c r="C8" i="6" s="1"/>
  <c r="C9" i="6" s="1"/>
  <c r="E57" i="4" l="1"/>
  <c r="E58" i="4" s="1"/>
  <c r="E51" i="4"/>
  <c r="E52" i="4" s="1"/>
  <c r="E45" i="4"/>
  <c r="E46" i="4" s="1"/>
  <c r="E39" i="4"/>
  <c r="E40" i="4" s="1"/>
  <c r="E32" i="4"/>
  <c r="E33" i="4" s="1"/>
  <c r="E25" i="4"/>
  <c r="E19" i="4"/>
  <c r="E20" i="4" s="1"/>
  <c r="E13" i="4"/>
  <c r="E14" i="4" s="1"/>
  <c r="E6" i="4"/>
  <c r="E7" i="4" s="1"/>
  <c r="F14" i="3"/>
  <c r="F13" i="3"/>
  <c r="G15" i="3" s="1"/>
  <c r="G16" i="3" s="1"/>
  <c r="F6" i="3"/>
  <c r="F5" i="3"/>
  <c r="G7" i="3" s="1"/>
  <c r="G8" i="3" s="1"/>
  <c r="E26" i="4" l="1"/>
  <c r="D16" i="5" l="1"/>
  <c r="D15" i="5"/>
  <c r="D17" i="5" l="1"/>
</calcChain>
</file>

<file path=xl/sharedStrings.xml><?xml version="1.0" encoding="utf-8"?>
<sst xmlns="http://schemas.openxmlformats.org/spreadsheetml/2006/main" count="163" uniqueCount="77">
  <si>
    <t>Análisis de lenguaje natural</t>
  </si>
  <si>
    <t>Recopilación texto</t>
  </si>
  <si>
    <t>Limpieza de texto</t>
  </si>
  <si>
    <t>Lematizador y DTM</t>
  </si>
  <si>
    <t>Aprendizaje</t>
  </si>
  <si>
    <t>Asiganción temas</t>
  </si>
  <si>
    <t>Web</t>
  </si>
  <si>
    <t>Recursos</t>
  </si>
  <si>
    <t>Recursos (BBDD)</t>
  </si>
  <si>
    <t>Página</t>
  </si>
  <si>
    <t>Grafos</t>
  </si>
  <si>
    <t>Validación</t>
  </si>
  <si>
    <t>PRECIOS BÁSICOS DE PERSONAL</t>
  </si>
  <si>
    <t>COD</t>
  </si>
  <si>
    <t>UNIDAD</t>
  </si>
  <si>
    <t>DESCRIPCION</t>
  </si>
  <si>
    <t>PRECIO</t>
  </si>
  <si>
    <t>RP1</t>
  </si>
  <si>
    <t>h</t>
  </si>
  <si>
    <t>Diseñador gráfico</t>
  </si>
  <si>
    <t>RP2</t>
  </si>
  <si>
    <t>Desarrollador con conocimientos de IA</t>
  </si>
  <si>
    <t>Desarrollador web</t>
  </si>
  <si>
    <t>PRECIOS BÁSICOS DE MATERIAL</t>
  </si>
  <si>
    <t>RM1</t>
  </si>
  <si>
    <t>Ordenador / monitor 21"</t>
  </si>
  <si>
    <t>PRECIOS UNITARIOS</t>
  </si>
  <si>
    <t>HORAS</t>
  </si>
  <si>
    <t>SUBTOTAL</t>
  </si>
  <si>
    <t>IMPORTE</t>
  </si>
  <si>
    <t>Importe horario</t>
  </si>
  <si>
    <t>Importe diario</t>
  </si>
  <si>
    <t>Coste del desarrollador IA</t>
  </si>
  <si>
    <t>Coste del desarrollador web</t>
  </si>
  <si>
    <t>DIA</t>
  </si>
  <si>
    <t>DWEB</t>
  </si>
  <si>
    <t>PRECIOS DE UNIDADES DE OBRA</t>
  </si>
  <si>
    <t>Precio nº 1</t>
  </si>
  <si>
    <t>Medición</t>
  </si>
  <si>
    <t>Concepto</t>
  </si>
  <si>
    <t>Coste unitario</t>
  </si>
  <si>
    <t>Total</t>
  </si>
  <si>
    <t>Precio nº 2</t>
  </si>
  <si>
    <t>Precio nº 3</t>
  </si>
  <si>
    <t>Precio nº 4</t>
  </si>
  <si>
    <t>Precio nº 5</t>
  </si>
  <si>
    <t>Precio nº 6</t>
  </si>
  <si>
    <t>Recopilación textos</t>
  </si>
  <si>
    <t>Desarrollador IA</t>
  </si>
  <si>
    <t>Resultados y asignación</t>
  </si>
  <si>
    <t>Precio nº 7</t>
  </si>
  <si>
    <t>Precio nº 8</t>
  </si>
  <si>
    <t>Grafo</t>
  </si>
  <si>
    <t>PRESUPUESTO INTERNO</t>
  </si>
  <si>
    <t>Coste Unitario</t>
  </si>
  <si>
    <t>SUMA……</t>
  </si>
  <si>
    <t>Costes indirectos</t>
  </si>
  <si>
    <t>PRESUPUESTO DE EJECUCION DE MATERIAL</t>
  </si>
  <si>
    <t>Beneficios (20%)</t>
  </si>
  <si>
    <t>PRESUPUESTO DE EJECUCIÓN</t>
  </si>
  <si>
    <t>Precio nº 9</t>
  </si>
  <si>
    <t>Precio nº 1: Recopilación de textos</t>
  </si>
  <si>
    <t>Precio nº 2: Limpieza de textos</t>
  </si>
  <si>
    <t>Precio nº3: Lematizador y DTM</t>
  </si>
  <si>
    <t>Precio nº 4: Aprendizaje</t>
  </si>
  <si>
    <t>Precio nº 5: Resultados y asignación</t>
  </si>
  <si>
    <t>Precio nº6: Recursos</t>
  </si>
  <si>
    <t>Precio nº7: Página</t>
  </si>
  <si>
    <t>Precio nº8: Grafo</t>
  </si>
  <si>
    <t>Precio nº9: Validación</t>
  </si>
  <si>
    <t>(10% del costo del proyecto)</t>
  </si>
  <si>
    <t>PRESUPUESTO EXTERNO</t>
  </si>
  <si>
    <t>Presupuesto estimado (antes de impuestos)</t>
  </si>
  <si>
    <t>+ IVA (21%)</t>
  </si>
  <si>
    <t>Presupuesto estimado después de impuestos</t>
  </si>
  <si>
    <t>Análisis de lenguaje</t>
  </si>
  <si>
    <t>Desarrollo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</si>
</sst>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70C0"/>
      <name val="Arial Black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3"/>
      <color rgb="FF0070C0"/>
      <name val="Calibri"/>
      <family val="2"/>
      <scheme val="minor"/>
    </font>
    <font>
      <b/>
      <sz val="12"/>
      <color theme="2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/>
    </xf>
    <xf numFmtId="0" fontId="4" fillId="0" borderId="2" xfId="0" applyFont="1" applyFill="1" applyBorder="1" applyAlignment="1">
      <alignment vertical="center" wrapText="1"/>
    </xf>
    <xf numFmtId="164" fontId="0" fillId="0" borderId="2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vertical="center" wrapText="1"/>
    </xf>
    <xf numFmtId="164" fontId="1" fillId="0" borderId="4" xfId="0" applyNumberFormat="1" applyFont="1" applyFill="1" applyBorder="1" applyAlignment="1">
      <alignment horizontal="right"/>
    </xf>
    <xf numFmtId="164" fontId="1" fillId="0" borderId="6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2" xfId="0" applyBorder="1"/>
    <xf numFmtId="164" fontId="1" fillId="0" borderId="4" xfId="0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0" fontId="7" fillId="4" borderId="9" xfId="0" applyFont="1" applyFill="1" applyBorder="1" applyAlignment="1">
      <alignment horizontal="right"/>
    </xf>
    <xf numFmtId="164" fontId="7" fillId="4" borderId="10" xfId="0" applyNumberFormat="1" applyFont="1" applyFill="1" applyBorder="1"/>
    <xf numFmtId="0" fontId="0" fillId="4" borderId="11" xfId="0" applyFill="1" applyBorder="1"/>
    <xf numFmtId="0" fontId="8" fillId="4" borderId="0" xfId="0" applyFont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164" fontId="0" fillId="4" borderId="12" xfId="0" applyNumberFormat="1" applyFill="1" applyBorder="1"/>
    <xf numFmtId="0" fontId="7" fillId="4" borderId="0" xfId="0" applyFont="1" applyFill="1" applyBorder="1"/>
    <xf numFmtId="0" fontId="7" fillId="4" borderId="0" xfId="0" applyFont="1" applyFill="1" applyBorder="1" applyAlignment="1">
      <alignment horizontal="right"/>
    </xf>
    <xf numFmtId="164" fontId="7" fillId="4" borderId="12" xfId="0" applyNumberFormat="1" applyFont="1" applyFill="1" applyBorder="1"/>
    <xf numFmtId="0" fontId="0" fillId="4" borderId="0" xfId="0" applyFill="1" applyBorder="1"/>
    <xf numFmtId="164" fontId="8" fillId="4" borderId="12" xfId="0" applyNumberFormat="1" applyFont="1" applyFill="1" applyBorder="1"/>
    <xf numFmtId="0" fontId="0" fillId="4" borderId="5" xfId="0" applyFill="1" applyBorder="1"/>
    <xf numFmtId="0" fontId="0" fillId="4" borderId="1" xfId="0" applyFill="1" applyBorder="1"/>
    <xf numFmtId="0" fontId="9" fillId="4" borderId="1" xfId="0" applyFont="1" applyFill="1" applyBorder="1" applyAlignment="1">
      <alignment horizontal="right"/>
    </xf>
    <xf numFmtId="164" fontId="9" fillId="4" borderId="6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0" fillId="4" borderId="0" xfId="0" applyFill="1"/>
    <xf numFmtId="164" fontId="0" fillId="4" borderId="0" xfId="0" applyNumberFormat="1" applyFill="1"/>
    <xf numFmtId="0" fontId="10" fillId="4" borderId="7" xfId="0" applyFont="1" applyFill="1" applyBorder="1" applyAlignment="1">
      <alignment horizontal="right"/>
    </xf>
    <xf numFmtId="164" fontId="10" fillId="4" borderId="7" xfId="0" applyNumberFormat="1" applyFont="1" applyFill="1" applyBorder="1"/>
    <xf numFmtId="49" fontId="11" fillId="4" borderId="7" xfId="0" applyNumberFormat="1" applyFont="1" applyFill="1" applyBorder="1" applyAlignment="1">
      <alignment horizontal="right"/>
    </xf>
    <xf numFmtId="164" fontId="11" fillId="4" borderId="7" xfId="0" applyNumberFormat="1" applyFont="1" applyFill="1" applyBorder="1"/>
    <xf numFmtId="0" fontId="11" fillId="4" borderId="13" xfId="0" applyFont="1" applyFill="1" applyBorder="1" applyAlignment="1">
      <alignment horizontal="right"/>
    </xf>
    <xf numFmtId="164" fontId="11" fillId="4" borderId="13" xfId="0" applyNumberFormat="1" applyFont="1" applyFill="1" applyBorder="1"/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:B6"/>
    </sheetView>
  </sheetViews>
  <sheetFormatPr baseColWidth="10" defaultColWidth="9.140625" defaultRowHeight="15" x14ac:dyDescent="0.25"/>
  <sheetData>
    <row r="1" spans="1:2" x14ac:dyDescent="0.25">
      <c r="A1" s="1" t="s">
        <v>0</v>
      </c>
    </row>
    <row r="2" spans="1:2" x14ac:dyDescent="0.25">
      <c r="B2" t="s">
        <v>1</v>
      </c>
    </row>
    <row r="3" spans="1:2" x14ac:dyDescent="0.25"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6" spans="1:2" x14ac:dyDescent="0.25">
      <c r="B6" t="s">
        <v>5</v>
      </c>
    </row>
    <row r="8" spans="1:2" x14ac:dyDescent="0.25">
      <c r="A8" s="1" t="s">
        <v>6</v>
      </c>
    </row>
    <row r="9" spans="1:2" x14ac:dyDescent="0.25">
      <c r="B9" t="s">
        <v>8</v>
      </c>
    </row>
    <row r="10" spans="1:2" x14ac:dyDescent="0.25">
      <c r="B10" t="s">
        <v>9</v>
      </c>
    </row>
    <row r="11" spans="1:2" x14ac:dyDescent="0.25">
      <c r="B11" t="s">
        <v>10</v>
      </c>
    </row>
    <row r="12" spans="1:2" x14ac:dyDescent="0.25">
      <c r="B12" t="s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"/>
  <sheetViews>
    <sheetView workbookViewId="0">
      <selection activeCell="J5" sqref="J5"/>
    </sheetView>
  </sheetViews>
  <sheetFormatPr baseColWidth="10" defaultRowHeight="15" x14ac:dyDescent="0.25"/>
  <cols>
    <col min="2" max="2" width="12.140625" customWidth="1"/>
    <col min="3" max="3" width="20.42578125" customWidth="1"/>
    <col min="4" max="4" width="26.42578125" customWidth="1"/>
    <col min="8" max="8" width="10.7109375" customWidth="1"/>
    <col min="9" max="9" width="18.85546875" customWidth="1"/>
    <col min="10" max="10" width="16.42578125" customWidth="1"/>
  </cols>
  <sheetData>
    <row r="2" spans="1:10" ht="22.5" x14ac:dyDescent="0.25">
      <c r="A2" s="41" t="s">
        <v>12</v>
      </c>
      <c r="B2" s="41"/>
      <c r="C2" s="41"/>
      <c r="D2" s="41"/>
      <c r="G2" s="41" t="s">
        <v>23</v>
      </c>
      <c r="H2" s="41"/>
      <c r="I2" s="41"/>
      <c r="J2" s="41"/>
    </row>
    <row r="3" spans="1:10" ht="15.75" x14ac:dyDescent="0.25">
      <c r="A3" s="2" t="s">
        <v>13</v>
      </c>
      <c r="B3" s="2" t="s">
        <v>14</v>
      </c>
      <c r="C3" s="2" t="s">
        <v>15</v>
      </c>
      <c r="D3" s="2" t="s">
        <v>16</v>
      </c>
      <c r="G3" s="2" t="s">
        <v>13</v>
      </c>
      <c r="H3" s="2" t="s">
        <v>14</v>
      </c>
      <c r="I3" s="2" t="s">
        <v>15</v>
      </c>
      <c r="J3" s="2" t="s">
        <v>16</v>
      </c>
    </row>
    <row r="4" spans="1:10" ht="30" x14ac:dyDescent="0.25">
      <c r="A4" s="3" t="s">
        <v>17</v>
      </c>
      <c r="B4" s="3" t="s">
        <v>18</v>
      </c>
      <c r="C4" s="4" t="s">
        <v>21</v>
      </c>
      <c r="D4" s="5">
        <v>19.25</v>
      </c>
      <c r="G4" s="3" t="s">
        <v>24</v>
      </c>
      <c r="H4" s="3" t="s">
        <v>18</v>
      </c>
      <c r="I4" s="4" t="s">
        <v>25</v>
      </c>
      <c r="J4" s="5">
        <v>0.1</v>
      </c>
    </row>
    <row r="5" spans="1:10" ht="24" customHeight="1" x14ac:dyDescent="0.25">
      <c r="A5" s="3" t="s">
        <v>20</v>
      </c>
      <c r="B5" s="3" t="s">
        <v>18</v>
      </c>
      <c r="C5" s="4" t="s">
        <v>22</v>
      </c>
      <c r="D5" s="5">
        <v>13.39</v>
      </c>
    </row>
  </sheetData>
  <mergeCells count="2">
    <mergeCell ref="A2:D2"/>
    <mergeCell ref="G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opLeftCell="A4" workbookViewId="0">
      <selection activeCell="C9" sqref="C9"/>
    </sheetView>
  </sheetViews>
  <sheetFormatPr baseColWidth="10" defaultRowHeight="15" x14ac:dyDescent="0.25"/>
  <cols>
    <col min="3" max="3" width="20" customWidth="1"/>
  </cols>
  <sheetData>
    <row r="2" spans="1:7" ht="22.5" x14ac:dyDescent="0.25">
      <c r="A2" s="41" t="s">
        <v>26</v>
      </c>
      <c r="B2" s="41"/>
      <c r="C2" s="41"/>
      <c r="D2" s="41"/>
      <c r="E2" s="41"/>
      <c r="F2" s="41"/>
      <c r="G2" s="41"/>
    </row>
    <row r="3" spans="1:7" ht="15.75" x14ac:dyDescent="0.25">
      <c r="A3" s="2" t="s">
        <v>13</v>
      </c>
      <c r="B3" s="2" t="s">
        <v>14</v>
      </c>
      <c r="C3" s="2" t="s">
        <v>15</v>
      </c>
      <c r="D3" s="2" t="s">
        <v>16</v>
      </c>
      <c r="E3" s="2" t="s">
        <v>27</v>
      </c>
      <c r="F3" s="2" t="s">
        <v>28</v>
      </c>
      <c r="G3" s="2" t="s">
        <v>29</v>
      </c>
    </row>
    <row r="4" spans="1:7" ht="25.5" customHeight="1" x14ac:dyDescent="0.25">
      <c r="A4" s="6" t="s">
        <v>34</v>
      </c>
      <c r="B4" s="3"/>
      <c r="C4" s="7" t="s">
        <v>32</v>
      </c>
      <c r="D4" s="3"/>
      <c r="E4" s="3"/>
      <c r="F4" s="8"/>
      <c r="G4" s="8"/>
    </row>
    <row r="5" spans="1:7" x14ac:dyDescent="0.25">
      <c r="A5" s="3" t="s">
        <v>17</v>
      </c>
      <c r="B5" s="3" t="s">
        <v>18</v>
      </c>
      <c r="C5" s="9" t="s">
        <v>19</v>
      </c>
      <c r="D5" s="5">
        <v>19.25</v>
      </c>
      <c r="E5" s="3">
        <v>1</v>
      </c>
      <c r="F5" s="10">
        <f>D5*E5</f>
        <v>19.25</v>
      </c>
      <c r="G5" s="8"/>
    </row>
    <row r="6" spans="1:7" ht="38.25" customHeight="1" x14ac:dyDescent="0.25">
      <c r="A6" s="3" t="s">
        <v>24</v>
      </c>
      <c r="B6" s="3" t="s">
        <v>18</v>
      </c>
      <c r="C6" s="4" t="s">
        <v>25</v>
      </c>
      <c r="D6" s="5">
        <v>0.1</v>
      </c>
      <c r="E6" s="3">
        <v>1</v>
      </c>
      <c r="F6" s="10">
        <f>D6*E6</f>
        <v>0.1</v>
      </c>
      <c r="G6" s="8"/>
    </row>
    <row r="7" spans="1:7" x14ac:dyDescent="0.25">
      <c r="A7" s="11"/>
      <c r="B7" s="11"/>
      <c r="C7" s="12"/>
      <c r="D7" s="11"/>
      <c r="E7" s="42" t="s">
        <v>30</v>
      </c>
      <c r="F7" s="42"/>
      <c r="G7" s="13">
        <f>F5+F6</f>
        <v>19.350000000000001</v>
      </c>
    </row>
    <row r="8" spans="1:7" x14ac:dyDescent="0.25">
      <c r="A8" s="11"/>
      <c r="B8" s="11"/>
      <c r="C8" s="12"/>
      <c r="D8" s="11"/>
      <c r="E8" s="43" t="s">
        <v>31</v>
      </c>
      <c r="F8" s="43"/>
      <c r="G8" s="14">
        <f>G7*8</f>
        <v>154.80000000000001</v>
      </c>
    </row>
    <row r="9" spans="1:7" x14ac:dyDescent="0.25">
      <c r="A9" s="11"/>
      <c r="B9" s="11"/>
      <c r="C9" s="12"/>
      <c r="D9" s="11"/>
      <c r="F9" s="15"/>
      <c r="G9" s="15"/>
    </row>
    <row r="10" spans="1:7" x14ac:dyDescent="0.25">
      <c r="A10" s="11"/>
      <c r="B10" s="11"/>
      <c r="C10" s="12"/>
      <c r="D10" s="11"/>
    </row>
    <row r="11" spans="1:7" ht="15.75" x14ac:dyDescent="0.25">
      <c r="A11" s="2" t="s">
        <v>13</v>
      </c>
      <c r="B11" s="2" t="s">
        <v>14</v>
      </c>
      <c r="C11" s="2" t="s">
        <v>15</v>
      </c>
      <c r="D11" s="2" t="s">
        <v>16</v>
      </c>
      <c r="E11" s="2" t="s">
        <v>27</v>
      </c>
      <c r="F11" s="2" t="s">
        <v>28</v>
      </c>
      <c r="G11" s="2" t="s">
        <v>29</v>
      </c>
    </row>
    <row r="12" spans="1:7" ht="31.5" x14ac:dyDescent="0.25">
      <c r="A12" s="6" t="s">
        <v>35</v>
      </c>
      <c r="B12" s="3"/>
      <c r="C12" s="7" t="s">
        <v>33</v>
      </c>
      <c r="D12" s="3"/>
      <c r="E12" s="16"/>
      <c r="F12" s="8"/>
      <c r="G12" s="8"/>
    </row>
    <row r="13" spans="1:7" ht="27.75" customHeight="1" x14ac:dyDescent="0.25">
      <c r="A13" s="3" t="s">
        <v>20</v>
      </c>
      <c r="B13" s="3" t="s">
        <v>18</v>
      </c>
      <c r="C13" s="9" t="s">
        <v>22</v>
      </c>
      <c r="D13" s="5">
        <v>13.39</v>
      </c>
      <c r="E13" s="3">
        <v>1</v>
      </c>
      <c r="F13" s="5">
        <f>D13*E13</f>
        <v>13.39</v>
      </c>
      <c r="G13" s="8"/>
    </row>
    <row r="14" spans="1:7" ht="33" customHeight="1" x14ac:dyDescent="0.25">
      <c r="A14" s="3" t="s">
        <v>24</v>
      </c>
      <c r="B14" s="3" t="s">
        <v>18</v>
      </c>
      <c r="C14" s="4" t="s">
        <v>25</v>
      </c>
      <c r="D14" s="5">
        <v>0.1</v>
      </c>
      <c r="E14" s="3">
        <v>1</v>
      </c>
      <c r="F14" s="10">
        <f>D14*E14</f>
        <v>0.1</v>
      </c>
      <c r="G14" s="8"/>
    </row>
    <row r="15" spans="1:7" x14ac:dyDescent="0.25">
      <c r="A15" s="11"/>
      <c r="B15" s="11"/>
      <c r="C15" s="12"/>
      <c r="D15" s="11"/>
      <c r="E15" s="42" t="s">
        <v>30</v>
      </c>
      <c r="F15" s="42"/>
      <c r="G15" s="17">
        <f>F13+F14</f>
        <v>13.49</v>
      </c>
    </row>
    <row r="16" spans="1:7" x14ac:dyDescent="0.25">
      <c r="A16" s="11"/>
      <c r="B16" s="11"/>
      <c r="C16" s="12"/>
      <c r="D16" s="11"/>
      <c r="E16" s="43" t="s">
        <v>31</v>
      </c>
      <c r="F16" s="43"/>
      <c r="G16" s="18">
        <f>G15*8</f>
        <v>107.92</v>
      </c>
    </row>
  </sheetData>
  <mergeCells count="5">
    <mergeCell ref="A2:G2"/>
    <mergeCell ref="E7:F7"/>
    <mergeCell ref="E8:F8"/>
    <mergeCell ref="E15:F15"/>
    <mergeCell ref="E16:F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8"/>
  <sheetViews>
    <sheetView workbookViewId="0">
      <selection activeCell="C60" sqref="C60"/>
    </sheetView>
  </sheetViews>
  <sheetFormatPr baseColWidth="10" defaultRowHeight="15" x14ac:dyDescent="0.25"/>
  <cols>
    <col min="3" max="3" width="28.5703125" customWidth="1"/>
    <col min="4" max="4" width="19" customWidth="1"/>
  </cols>
  <sheetData>
    <row r="2" spans="2:5" ht="22.5" x14ac:dyDescent="0.25">
      <c r="B2" s="46" t="s">
        <v>36</v>
      </c>
      <c r="C2" s="46"/>
      <c r="D2" s="46"/>
      <c r="E2" s="46"/>
    </row>
    <row r="3" spans="2:5" x14ac:dyDescent="0.25">
      <c r="D3" s="19"/>
    </row>
    <row r="4" spans="2:5" ht="15.75" x14ac:dyDescent="0.25">
      <c r="B4" s="2" t="s">
        <v>37</v>
      </c>
      <c r="C4" s="44" t="s">
        <v>47</v>
      </c>
      <c r="D4" s="45"/>
      <c r="E4" s="45"/>
    </row>
    <row r="5" spans="2:5" ht="15.75" x14ac:dyDescent="0.25">
      <c r="B5" s="6" t="s">
        <v>38</v>
      </c>
      <c r="C5" s="6" t="s">
        <v>39</v>
      </c>
      <c r="D5" s="6" t="s">
        <v>40</v>
      </c>
      <c r="E5" s="6" t="s">
        <v>41</v>
      </c>
    </row>
    <row r="6" spans="2:5" ht="15.75" x14ac:dyDescent="0.25">
      <c r="B6" s="20">
        <v>17.5</v>
      </c>
      <c r="C6" s="20" t="s">
        <v>48</v>
      </c>
      <c r="D6" s="21">
        <v>19.350000000000001</v>
      </c>
      <c r="E6" s="21">
        <f>D6*B6</f>
        <v>338.625</v>
      </c>
    </row>
    <row r="7" spans="2:5" x14ac:dyDescent="0.25">
      <c r="D7" s="22" t="s">
        <v>41</v>
      </c>
      <c r="E7" s="5">
        <f>SUM(E5:E6)</f>
        <v>338.625</v>
      </c>
    </row>
    <row r="8" spans="2:5" x14ac:dyDescent="0.25">
      <c r="D8" s="19"/>
    </row>
    <row r="9" spans="2:5" x14ac:dyDescent="0.25">
      <c r="D9" s="19"/>
    </row>
    <row r="10" spans="2:5" x14ac:dyDescent="0.25">
      <c r="D10" s="19"/>
    </row>
    <row r="11" spans="2:5" ht="15.75" x14ac:dyDescent="0.25">
      <c r="B11" s="2" t="s">
        <v>42</v>
      </c>
      <c r="C11" s="44" t="s">
        <v>2</v>
      </c>
      <c r="D11" s="45"/>
      <c r="E11" s="45"/>
    </row>
    <row r="12" spans="2:5" ht="15.75" x14ac:dyDescent="0.25">
      <c r="B12" s="6" t="s">
        <v>38</v>
      </c>
      <c r="C12" s="6" t="s">
        <v>39</v>
      </c>
      <c r="D12" s="6" t="s">
        <v>40</v>
      </c>
      <c r="E12" s="6" t="s">
        <v>41</v>
      </c>
    </row>
    <row r="13" spans="2:5" ht="15.75" x14ac:dyDescent="0.25">
      <c r="B13" s="3">
        <v>5</v>
      </c>
      <c r="C13" s="20" t="s">
        <v>48</v>
      </c>
      <c r="D13" s="21">
        <v>19.350000000000001</v>
      </c>
      <c r="E13" s="5">
        <f>B13*D13</f>
        <v>96.75</v>
      </c>
    </row>
    <row r="14" spans="2:5" x14ac:dyDescent="0.25">
      <c r="D14" s="22" t="s">
        <v>41</v>
      </c>
      <c r="E14" s="5">
        <f>SUM(E11:E13)</f>
        <v>96.75</v>
      </c>
    </row>
    <row r="15" spans="2:5" x14ac:dyDescent="0.25">
      <c r="D15" s="19"/>
    </row>
    <row r="16" spans="2:5" x14ac:dyDescent="0.25">
      <c r="D16" s="19"/>
    </row>
    <row r="17" spans="2:5" ht="15.75" x14ac:dyDescent="0.25">
      <c r="B17" s="2" t="s">
        <v>43</v>
      </c>
      <c r="C17" s="44" t="s">
        <v>3</v>
      </c>
      <c r="D17" s="45"/>
      <c r="E17" s="45"/>
    </row>
    <row r="18" spans="2:5" ht="15.75" x14ac:dyDescent="0.25">
      <c r="B18" s="6" t="s">
        <v>38</v>
      </c>
      <c r="C18" s="6" t="s">
        <v>39</v>
      </c>
      <c r="D18" s="6" t="s">
        <v>40</v>
      </c>
      <c r="E18" s="6" t="s">
        <v>41</v>
      </c>
    </row>
    <row r="19" spans="2:5" ht="15.75" x14ac:dyDescent="0.25">
      <c r="B19" s="3">
        <v>31</v>
      </c>
      <c r="C19" s="20" t="s">
        <v>48</v>
      </c>
      <c r="D19" s="21">
        <v>19.350000000000001</v>
      </c>
      <c r="E19" s="5">
        <f>B19*D19</f>
        <v>599.85</v>
      </c>
    </row>
    <row r="20" spans="2:5" x14ac:dyDescent="0.25">
      <c r="D20" s="22" t="s">
        <v>41</v>
      </c>
      <c r="E20" s="5">
        <f>SUM(E16:E19)</f>
        <v>599.85</v>
      </c>
    </row>
    <row r="21" spans="2:5" x14ac:dyDescent="0.25">
      <c r="D21" s="19"/>
    </row>
    <row r="22" spans="2:5" x14ac:dyDescent="0.25">
      <c r="D22" s="19"/>
    </row>
    <row r="23" spans="2:5" ht="15.75" x14ac:dyDescent="0.25">
      <c r="B23" s="2" t="s">
        <v>44</v>
      </c>
      <c r="C23" s="44" t="s">
        <v>4</v>
      </c>
      <c r="D23" s="45"/>
      <c r="E23" s="45"/>
    </row>
    <row r="24" spans="2:5" ht="15.75" x14ac:dyDescent="0.25">
      <c r="B24" s="6" t="s">
        <v>38</v>
      </c>
      <c r="C24" s="6" t="s">
        <v>39</v>
      </c>
      <c r="D24" s="6" t="s">
        <v>40</v>
      </c>
      <c r="E24" s="6" t="s">
        <v>41</v>
      </c>
    </row>
    <row r="25" spans="2:5" ht="15.75" x14ac:dyDescent="0.25">
      <c r="B25" s="3">
        <v>34.200000000000003</v>
      </c>
      <c r="C25" s="20" t="s">
        <v>48</v>
      </c>
      <c r="D25" s="21">
        <v>19.350000000000001</v>
      </c>
      <c r="E25" s="5">
        <f>B25*D25</f>
        <v>661.7700000000001</v>
      </c>
    </row>
    <row r="26" spans="2:5" x14ac:dyDescent="0.25">
      <c r="D26" s="22" t="s">
        <v>41</v>
      </c>
      <c r="E26" s="5">
        <f>SUM(E24:E25)</f>
        <v>661.7700000000001</v>
      </c>
    </row>
    <row r="27" spans="2:5" x14ac:dyDescent="0.25">
      <c r="D27" s="19"/>
    </row>
    <row r="28" spans="2:5" x14ac:dyDescent="0.25">
      <c r="D28" s="19"/>
    </row>
    <row r="29" spans="2:5" x14ac:dyDescent="0.25">
      <c r="D29" s="19"/>
    </row>
    <row r="30" spans="2:5" ht="15.75" x14ac:dyDescent="0.25">
      <c r="B30" s="2" t="s">
        <v>45</v>
      </c>
      <c r="C30" s="44" t="s">
        <v>49</v>
      </c>
      <c r="D30" s="45"/>
      <c r="E30" s="45"/>
    </row>
    <row r="31" spans="2:5" ht="15.75" x14ac:dyDescent="0.25">
      <c r="B31" s="6" t="s">
        <v>38</v>
      </c>
      <c r="C31" s="6" t="s">
        <v>39</v>
      </c>
      <c r="D31" s="6" t="s">
        <v>40</v>
      </c>
      <c r="E31" s="6" t="s">
        <v>41</v>
      </c>
    </row>
    <row r="32" spans="2:5" ht="15.75" x14ac:dyDescent="0.25">
      <c r="B32" s="3">
        <v>15</v>
      </c>
      <c r="C32" s="20" t="s">
        <v>48</v>
      </c>
      <c r="D32" s="21">
        <v>19.350000000000001</v>
      </c>
      <c r="E32" s="5">
        <f>B32*D32</f>
        <v>290.25</v>
      </c>
    </row>
    <row r="33" spans="2:5" x14ac:dyDescent="0.25">
      <c r="D33" s="22" t="s">
        <v>41</v>
      </c>
      <c r="E33" s="5">
        <f>SUM(E29:E32)</f>
        <v>290.25</v>
      </c>
    </row>
    <row r="34" spans="2:5" x14ac:dyDescent="0.25">
      <c r="D34" s="19"/>
    </row>
    <row r="35" spans="2:5" x14ac:dyDescent="0.25">
      <c r="D35" s="19"/>
    </row>
    <row r="36" spans="2:5" x14ac:dyDescent="0.25">
      <c r="D36" s="19"/>
    </row>
    <row r="37" spans="2:5" ht="15.75" x14ac:dyDescent="0.25">
      <c r="B37" s="2" t="s">
        <v>46</v>
      </c>
      <c r="C37" s="44" t="s">
        <v>7</v>
      </c>
      <c r="D37" s="45"/>
      <c r="E37" s="45"/>
    </row>
    <row r="38" spans="2:5" ht="15.75" x14ac:dyDescent="0.25">
      <c r="B38" s="6" t="s">
        <v>38</v>
      </c>
      <c r="C38" s="6" t="s">
        <v>39</v>
      </c>
      <c r="D38" s="6" t="s">
        <v>40</v>
      </c>
      <c r="E38" s="6" t="s">
        <v>41</v>
      </c>
    </row>
    <row r="39" spans="2:5" ht="15.75" x14ac:dyDescent="0.25">
      <c r="B39" s="3">
        <v>10</v>
      </c>
      <c r="C39" s="3" t="s">
        <v>22</v>
      </c>
      <c r="D39" s="21">
        <v>13.39</v>
      </c>
      <c r="E39" s="5">
        <f>B39*D39</f>
        <v>133.9</v>
      </c>
    </row>
    <row r="40" spans="2:5" x14ac:dyDescent="0.25">
      <c r="D40" s="22" t="s">
        <v>41</v>
      </c>
      <c r="E40" s="5">
        <f>SUM(E36:E39)</f>
        <v>133.9</v>
      </c>
    </row>
    <row r="43" spans="2:5" ht="15.75" x14ac:dyDescent="0.25">
      <c r="B43" s="2" t="s">
        <v>50</v>
      </c>
      <c r="C43" s="44" t="s">
        <v>9</v>
      </c>
      <c r="D43" s="45"/>
      <c r="E43" s="45"/>
    </row>
    <row r="44" spans="2:5" ht="15.75" x14ac:dyDescent="0.25">
      <c r="B44" s="6" t="s">
        <v>38</v>
      </c>
      <c r="C44" s="6" t="s">
        <v>39</v>
      </c>
      <c r="D44" s="6" t="s">
        <v>40</v>
      </c>
      <c r="E44" s="6" t="s">
        <v>41</v>
      </c>
    </row>
    <row r="45" spans="2:5" ht="15.75" x14ac:dyDescent="0.25">
      <c r="B45" s="3">
        <v>6.83</v>
      </c>
      <c r="C45" s="3" t="s">
        <v>22</v>
      </c>
      <c r="D45" s="21">
        <v>13.39</v>
      </c>
      <c r="E45" s="5">
        <f>B45*D45</f>
        <v>91.453699999999998</v>
      </c>
    </row>
    <row r="46" spans="2:5" x14ac:dyDescent="0.25">
      <c r="D46" s="22" t="s">
        <v>41</v>
      </c>
      <c r="E46" s="5">
        <f>SUM(E42:E45)</f>
        <v>91.453699999999998</v>
      </c>
    </row>
    <row r="49" spans="2:5" ht="15.75" x14ac:dyDescent="0.25">
      <c r="B49" s="2" t="s">
        <v>51</v>
      </c>
      <c r="C49" s="44" t="s">
        <v>52</v>
      </c>
      <c r="D49" s="45"/>
      <c r="E49" s="45"/>
    </row>
    <row r="50" spans="2:5" ht="15.75" x14ac:dyDescent="0.25">
      <c r="B50" s="6" t="s">
        <v>38</v>
      </c>
      <c r="C50" s="6" t="s">
        <v>39</v>
      </c>
      <c r="D50" s="6" t="s">
        <v>40</v>
      </c>
      <c r="E50" s="6" t="s">
        <v>41</v>
      </c>
    </row>
    <row r="51" spans="2:5" ht="15.75" x14ac:dyDescent="0.25">
      <c r="B51" s="3">
        <v>18.329999999999998</v>
      </c>
      <c r="C51" s="3" t="s">
        <v>22</v>
      </c>
      <c r="D51" s="21">
        <v>13.39</v>
      </c>
      <c r="E51" s="5">
        <f>B51*D51</f>
        <v>245.43869999999998</v>
      </c>
    </row>
    <row r="52" spans="2:5" x14ac:dyDescent="0.25">
      <c r="D52" s="22" t="s">
        <v>41</v>
      </c>
      <c r="E52" s="5">
        <f>SUM(E48:E51)</f>
        <v>245.43869999999998</v>
      </c>
    </row>
    <row r="55" spans="2:5" ht="15.75" x14ac:dyDescent="0.25">
      <c r="B55" s="2" t="s">
        <v>60</v>
      </c>
      <c r="C55" s="44" t="s">
        <v>11</v>
      </c>
      <c r="D55" s="45"/>
      <c r="E55" s="45"/>
    </row>
    <row r="56" spans="2:5" ht="15.75" x14ac:dyDescent="0.25">
      <c r="B56" s="6" t="s">
        <v>38</v>
      </c>
      <c r="C56" s="6" t="s">
        <v>39</v>
      </c>
      <c r="D56" s="6" t="s">
        <v>40</v>
      </c>
      <c r="E56" s="6" t="s">
        <v>41</v>
      </c>
    </row>
    <row r="57" spans="2:5" ht="15.75" x14ac:dyDescent="0.25">
      <c r="B57" s="3">
        <v>1</v>
      </c>
      <c r="C57" s="3" t="s">
        <v>22</v>
      </c>
      <c r="D57" s="21">
        <v>13.39</v>
      </c>
      <c r="E57" s="5">
        <f>B57*D57</f>
        <v>13.39</v>
      </c>
    </row>
    <row r="58" spans="2:5" x14ac:dyDescent="0.25">
      <c r="D58" s="22" t="s">
        <v>41</v>
      </c>
      <c r="E58" s="5">
        <f>SUM(E54:E57)</f>
        <v>13.39</v>
      </c>
    </row>
  </sheetData>
  <mergeCells count="10">
    <mergeCell ref="C37:E37"/>
    <mergeCell ref="C43:E43"/>
    <mergeCell ref="C49:E49"/>
    <mergeCell ref="C55:E55"/>
    <mergeCell ref="B2:E2"/>
    <mergeCell ref="C4:E4"/>
    <mergeCell ref="C11:E11"/>
    <mergeCell ref="C17:E17"/>
    <mergeCell ref="C23:E23"/>
    <mergeCell ref="C30:E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>
      <selection activeCell="D16" sqref="D16"/>
    </sheetView>
  </sheetViews>
  <sheetFormatPr baseColWidth="10" defaultRowHeight="15" x14ac:dyDescent="0.25"/>
  <cols>
    <col min="2" max="2" width="46.85546875" customWidth="1"/>
    <col min="3" max="3" width="15.85546875" customWidth="1"/>
    <col min="4" max="4" width="12.5703125" customWidth="1"/>
  </cols>
  <sheetData>
    <row r="2" spans="1:4" ht="22.5" x14ac:dyDescent="0.25">
      <c r="A2" s="46" t="s">
        <v>53</v>
      </c>
      <c r="B2" s="46"/>
      <c r="C2" s="46"/>
      <c r="D2" s="46"/>
    </row>
    <row r="3" spans="1:4" ht="15.75" x14ac:dyDescent="0.25">
      <c r="A3" s="23" t="s">
        <v>38</v>
      </c>
      <c r="B3" s="23" t="s">
        <v>39</v>
      </c>
      <c r="C3" s="58" t="s">
        <v>54</v>
      </c>
      <c r="D3" s="59"/>
    </row>
    <row r="4" spans="1:4" ht="15" customHeight="1" x14ac:dyDescent="0.25">
      <c r="A4" s="3">
        <v>1</v>
      </c>
      <c r="B4" s="16" t="s">
        <v>61</v>
      </c>
      <c r="C4" s="56">
        <v>338.63</v>
      </c>
      <c r="D4" s="57"/>
    </row>
    <row r="5" spans="1:4" ht="15" customHeight="1" x14ac:dyDescent="0.25">
      <c r="A5" s="3">
        <v>1</v>
      </c>
      <c r="B5" s="16" t="s">
        <v>62</v>
      </c>
      <c r="C5" s="56">
        <v>96.75</v>
      </c>
      <c r="D5" s="57"/>
    </row>
    <row r="6" spans="1:4" ht="15" customHeight="1" x14ac:dyDescent="0.25">
      <c r="A6" s="3">
        <v>1</v>
      </c>
      <c r="B6" s="16" t="s">
        <v>63</v>
      </c>
      <c r="C6" s="56">
        <v>599.85</v>
      </c>
      <c r="D6" s="57"/>
    </row>
    <row r="7" spans="1:4" ht="15" customHeight="1" x14ac:dyDescent="0.25">
      <c r="A7" s="3">
        <v>1</v>
      </c>
      <c r="B7" s="16" t="s">
        <v>64</v>
      </c>
      <c r="C7" s="56">
        <v>661.77</v>
      </c>
      <c r="D7" s="57"/>
    </row>
    <row r="8" spans="1:4" ht="15" customHeight="1" x14ac:dyDescent="0.25">
      <c r="A8" s="3">
        <v>1</v>
      </c>
      <c r="B8" s="16" t="s">
        <v>65</v>
      </c>
      <c r="C8" s="56">
        <v>290.25</v>
      </c>
      <c r="D8" s="57"/>
    </row>
    <row r="9" spans="1:4" ht="15" customHeight="1" x14ac:dyDescent="0.25">
      <c r="A9" s="3">
        <v>1</v>
      </c>
      <c r="B9" s="16" t="s">
        <v>66</v>
      </c>
      <c r="C9" s="56">
        <v>133.9</v>
      </c>
      <c r="D9" s="57"/>
    </row>
    <row r="10" spans="1:4" ht="15" customHeight="1" x14ac:dyDescent="0.25">
      <c r="A10" s="3">
        <v>1</v>
      </c>
      <c r="B10" s="16" t="s">
        <v>67</v>
      </c>
      <c r="C10" s="56">
        <v>91.45</v>
      </c>
      <c r="D10" s="57"/>
    </row>
    <row r="11" spans="1:4" ht="15" customHeight="1" x14ac:dyDescent="0.25">
      <c r="A11" s="3">
        <v>1</v>
      </c>
      <c r="B11" s="16" t="s">
        <v>68</v>
      </c>
      <c r="C11" s="56">
        <v>245.44</v>
      </c>
      <c r="D11" s="57"/>
    </row>
    <row r="12" spans="1:4" ht="15" customHeight="1" x14ac:dyDescent="0.25">
      <c r="A12" s="3">
        <v>1</v>
      </c>
      <c r="B12" s="16" t="s">
        <v>69</v>
      </c>
      <c r="C12" s="56">
        <v>13.39</v>
      </c>
      <c r="D12" s="57"/>
    </row>
    <row r="13" spans="1:4" ht="15.75" x14ac:dyDescent="0.25">
      <c r="A13" s="24"/>
      <c r="B13" s="25"/>
      <c r="C13" s="26" t="s">
        <v>55</v>
      </c>
      <c r="D13" s="27">
        <f>SUM(C4:D12)</f>
        <v>2471.4299999999998</v>
      </c>
    </row>
    <row r="14" spans="1:4" x14ac:dyDescent="0.25">
      <c r="A14" s="28"/>
      <c r="B14" s="29" t="s">
        <v>70</v>
      </c>
      <c r="C14" s="30" t="s">
        <v>56</v>
      </c>
      <c r="D14" s="31">
        <f>D13*0.1</f>
        <v>247.143</v>
      </c>
    </row>
    <row r="15" spans="1:4" ht="15.75" x14ac:dyDescent="0.25">
      <c r="A15" s="28"/>
      <c r="B15" s="32"/>
      <c r="C15" s="33" t="s">
        <v>57</v>
      </c>
      <c r="D15" s="34">
        <f>D13+D14</f>
        <v>2718.5729999999999</v>
      </c>
    </row>
    <row r="16" spans="1:4" x14ac:dyDescent="0.25">
      <c r="A16" s="28"/>
      <c r="B16" s="35"/>
      <c r="C16" s="29" t="s">
        <v>58</v>
      </c>
      <c r="D16" s="36">
        <f>D13*0.2</f>
        <v>494.286</v>
      </c>
    </row>
    <row r="17" spans="1:4" x14ac:dyDescent="0.25">
      <c r="A17" s="37"/>
      <c r="B17" s="38"/>
      <c r="C17" s="39" t="s">
        <v>59</v>
      </c>
      <c r="D17" s="40">
        <f>D15+D16</f>
        <v>3212.8589999999999</v>
      </c>
    </row>
  </sheetData>
  <mergeCells count="11">
    <mergeCell ref="A2:D2"/>
    <mergeCell ref="C12:D12"/>
    <mergeCell ref="C11:D11"/>
    <mergeCell ref="C10:D10"/>
    <mergeCell ref="C9:D9"/>
    <mergeCell ref="C8:D8"/>
    <mergeCell ref="C7:D7"/>
    <mergeCell ref="C6:D6"/>
    <mergeCell ref="C5:D5"/>
    <mergeCell ref="C4:D4"/>
    <mergeCell ref="C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tabSelected="1" workbookViewId="0">
      <selection activeCell="E8" sqref="E8"/>
    </sheetView>
  </sheetViews>
  <sheetFormatPr baseColWidth="10" defaultRowHeight="15" x14ac:dyDescent="0.25"/>
  <cols>
    <col min="1" max="1" width="11.42578125" customWidth="1"/>
    <col min="2" max="2" width="46.5703125" customWidth="1"/>
    <col min="3" max="3" width="11.85546875" bestFit="1" customWidth="1"/>
  </cols>
  <sheetData>
    <row r="3" spans="2:7" ht="22.5" x14ac:dyDescent="0.25">
      <c r="B3" s="47" t="s">
        <v>71</v>
      </c>
      <c r="C3" s="47"/>
    </row>
    <row r="4" spans="2:7" x14ac:dyDescent="0.25">
      <c r="B4" s="48"/>
      <c r="C4" s="48"/>
      <c r="E4" s="60"/>
      <c r="F4" s="60"/>
    </row>
    <row r="5" spans="2:7" x14ac:dyDescent="0.25">
      <c r="B5" s="48" t="s">
        <v>75</v>
      </c>
      <c r="C5" s="49">
        <f>SUM('Presupuesto Interno'!C4:D8)*1.3</f>
        <v>2583.4250000000002</v>
      </c>
      <c r="D5" s="60"/>
      <c r="E5" s="60"/>
      <c r="F5" s="60"/>
      <c r="G5" s="60"/>
    </row>
    <row r="6" spans="2:7" x14ac:dyDescent="0.25">
      <c r="B6" s="48" t="s">
        <v>76</v>
      </c>
      <c r="C6" s="49">
        <f>SUM('Presupuesto Interno'!C9:D12)*1.3</f>
        <v>629.43400000000008</v>
      </c>
      <c r="E6" s="60"/>
      <c r="F6" s="60"/>
    </row>
    <row r="7" spans="2:7" ht="17.25" x14ac:dyDescent="0.3">
      <c r="B7" s="50" t="s">
        <v>72</v>
      </c>
      <c r="C7" s="51">
        <f>SUM(C5:C6)</f>
        <v>3212.8590000000004</v>
      </c>
    </row>
    <row r="8" spans="2:7" ht="15.75" x14ac:dyDescent="0.25">
      <c r="B8" s="52" t="s">
        <v>73</v>
      </c>
      <c r="C8" s="53">
        <f>C7*0.21</f>
        <v>674.70039000000008</v>
      </c>
      <c r="D8" s="60"/>
      <c r="E8" s="60"/>
      <c r="F8" s="60"/>
    </row>
    <row r="9" spans="2:7" ht="16.5" thickBot="1" x14ac:dyDescent="0.3">
      <c r="B9" s="54" t="s">
        <v>74</v>
      </c>
      <c r="C9" s="55">
        <f>C7+C8</f>
        <v>3887.5593900000003</v>
      </c>
    </row>
    <row r="10" spans="2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Unidades de trabajo</vt:lpstr>
      <vt:lpstr>Precios básicos</vt:lpstr>
      <vt:lpstr>Costes unitarios</vt:lpstr>
      <vt:lpstr>Precios de unidades de obra</vt:lpstr>
      <vt:lpstr>Presupuesto Interno</vt:lpstr>
      <vt:lpstr>Presupuesto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2018-04-18T21:33:40Z</dcterms:modified>
</cp:coreProperties>
</file>